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9CEDBB6F-211F-4886-869F-1640194542F8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regression_results" sheetId="1" r:id="rId1"/>
    <sheet name="window_set" sheetId="2" r:id="rId2"/>
    <sheet name="window_returns" sheetId="3" r:id="rId3"/>
    <sheet name="estimation_set" sheetId="4" r:id="rId4"/>
    <sheet name="estimation_returns" sheetId="5" r:id="rId5"/>
    <sheet name="3" sheetId="7" r:id="rId6"/>
    <sheet name="cars" sheetId="6" r:id="rId7"/>
  </sheets>
  <externalReferences>
    <externalReference r:id="rId8"/>
  </externalReferences>
  <definedNames>
    <definedName name="_xlnm._FilterDatabase" localSheetId="6" hidden="1">cars!$B$1:$I$1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7" l="1"/>
  <c r="D20" i="7"/>
  <c r="D1" i="7"/>
  <c r="H48" i="7" l="1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H40" i="7" s="1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H21" i="7" s="1"/>
  <c r="G6" i="7"/>
  <c r="H9" i="7"/>
  <c r="H55" i="7"/>
  <c r="H54" i="7"/>
  <c r="H53" i="7"/>
  <c r="H52" i="7"/>
  <c r="H51" i="7"/>
  <c r="H50" i="7"/>
  <c r="H49" i="7"/>
  <c r="H47" i="7"/>
  <c r="H46" i="7"/>
  <c r="H45" i="7"/>
  <c r="H44" i="7"/>
  <c r="H43" i="7"/>
  <c r="H42" i="7"/>
  <c r="H41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17" i="7"/>
  <c r="H16" i="7"/>
  <c r="H15" i="7"/>
  <c r="H14" i="7"/>
  <c r="H13" i="7"/>
  <c r="H12" i="7"/>
  <c r="H11" i="7"/>
  <c r="H10" i="7"/>
  <c r="H8" i="7"/>
  <c r="H7" i="7"/>
  <c r="H6" i="7"/>
  <c r="H5" i="7"/>
  <c r="H4" i="7"/>
  <c r="H3" i="7"/>
  <c r="H2" i="7"/>
  <c r="L39" i="7" l="1"/>
  <c r="L20" i="7"/>
  <c r="L1" i="7"/>
  <c r="G15" i="7" s="1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39" i="7"/>
  <c r="B20" i="7"/>
  <c r="B1" i="7"/>
  <c r="I7" i="7"/>
  <c r="I26" i="7" l="1"/>
  <c r="G9" i="7"/>
  <c r="G17" i="7"/>
  <c r="I8" i="7"/>
  <c r="G2" i="7"/>
  <c r="G11" i="7"/>
  <c r="G4" i="7"/>
  <c r="G12" i="7"/>
  <c r="G16" i="7"/>
  <c r="G3" i="7"/>
  <c r="G5" i="7"/>
  <c r="G13" i="7"/>
  <c r="G10" i="7"/>
  <c r="G14" i="7"/>
  <c r="G7" i="7"/>
  <c r="I27" i="7" l="1"/>
  <c r="I28" i="7" s="1"/>
  <c r="I29" i="7" s="1"/>
  <c r="I30" i="7" s="1"/>
  <c r="I31" i="7" s="1"/>
  <c r="I32" i="7" s="1"/>
  <c r="I33" i="7" s="1"/>
  <c r="I34" i="7" s="1"/>
  <c r="I35" i="7" s="1"/>
  <c r="I36" i="7" s="1"/>
  <c r="I9" i="7"/>
  <c r="I10" i="7" s="1"/>
  <c r="I11" i="7" s="1"/>
  <c r="I12" i="7" s="1"/>
  <c r="I13" i="7" s="1"/>
  <c r="I14" i="7" s="1"/>
  <c r="I15" i="7" s="1"/>
  <c r="I16" i="7" s="1"/>
  <c r="I17" i="7" s="1"/>
  <c r="I45" i="7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G8" i="7"/>
</calcChain>
</file>

<file path=xl/sharedStrings.xml><?xml version="1.0" encoding="utf-8"?>
<sst xmlns="http://schemas.openxmlformats.org/spreadsheetml/2006/main" count="362" uniqueCount="79">
  <si>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</si>
  <si>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</si>
  <si>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</si>
  <si>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</si>
  <si>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</si>
  <si>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</si>
  <si>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</si>
  <si>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</si>
  <si>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</si>
  <si>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ATVI</t>
  </si>
  <si>
    <t>^GSPC</t>
  </si>
  <si>
    <t>GIS</t>
  </si>
  <si>
    <t>HLF</t>
  </si>
  <si>
    <t>FTV</t>
  </si>
  <si>
    <t>LYLT</t>
  </si>
  <si>
    <t>PM</t>
  </si>
  <si>
    <t>GE</t>
  </si>
  <si>
    <t>PGROX</t>
  </si>
  <si>
    <t>MSFT</t>
  </si>
  <si>
    <t>WHR</t>
  </si>
  <si>
    <t>COIN</t>
  </si>
  <si>
    <t>OKTA</t>
  </si>
  <si>
    <t>PAHC</t>
  </si>
  <si>
    <t>GS</t>
  </si>
  <si>
    <t>IPGP</t>
  </si>
  <si>
    <t>AGCO</t>
  </si>
  <si>
    <t>NTCO</t>
  </si>
  <si>
    <t>TNC</t>
  </si>
  <si>
    <t>KO</t>
  </si>
  <si>
    <t>DE</t>
  </si>
  <si>
    <t>GLW</t>
  </si>
  <si>
    <t>TEX</t>
  </si>
  <si>
    <t>DOV</t>
  </si>
  <si>
    <t>K</t>
  </si>
  <si>
    <t>GRMN</t>
  </si>
  <si>
    <t>PCAR</t>
  </si>
  <si>
    <t>DOW</t>
  </si>
  <si>
    <t>ETN</t>
  </si>
  <si>
    <t>HAL</t>
  </si>
  <si>
    <t>ZTS</t>
  </si>
  <si>
    <t>ADBE</t>
  </si>
  <si>
    <t>AMGN</t>
  </si>
  <si>
    <t>OTIS</t>
  </si>
  <si>
    <t>YUM</t>
  </si>
  <si>
    <t>JPM</t>
  </si>
  <si>
    <t>ELAN</t>
  </si>
  <si>
    <t>GOOG</t>
  </si>
  <si>
    <t>SABR</t>
  </si>
  <si>
    <t>IR</t>
  </si>
  <si>
    <t>BG</t>
  </si>
  <si>
    <t>MCO</t>
  </si>
  <si>
    <t>AVYA</t>
  </si>
  <si>
    <t>PEP</t>
  </si>
  <si>
    <t>CARR</t>
  </si>
  <si>
    <t>BSX</t>
  </si>
  <si>
    <t>CAT</t>
  </si>
  <si>
    <t>DCI</t>
  </si>
  <si>
    <t>PPG</t>
  </si>
  <si>
    <t>SSTK</t>
  </si>
  <si>
    <t>GPS</t>
  </si>
  <si>
    <t>SIG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</si>
  <si>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</si>
  <si>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</si>
  <si>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</si>
  <si>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</si>
  <si>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</si>
  <si>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</si>
  <si>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</si>
  <si>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</si>
  <si>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</si>
  <si>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</si>
  <si>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^GSPC/10</t>
  </si>
  <si>
    <t>R ^GSPC</t>
  </si>
  <si>
    <t>AR</t>
  </si>
  <si>
    <t>T-stat</t>
  </si>
  <si>
    <t>significant?</t>
  </si>
  <si>
    <t>CAR</t>
  </si>
  <si>
    <t>Standart Error</t>
  </si>
  <si>
    <t>^GSPC/100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</si>
</sst>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/>
    <xf numFmtId="10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SABR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'3'!$B$2:$B$17</c:f>
              <c:numCache>
                <c:formatCode>General</c:formatCode>
                <c:ptCount val="16"/>
                <c:pt idx="0">
                  <c:v>11.89000034332275</c:v>
                </c:pt>
                <c:pt idx="1">
                  <c:v>11.85999965667725</c:v>
                </c:pt>
                <c:pt idx="2">
                  <c:v>11.52000045776367</c:v>
                </c:pt>
                <c:pt idx="3">
                  <c:v>11.47999954223633</c:v>
                </c:pt>
                <c:pt idx="4">
                  <c:v>11.10999965667725</c:v>
                </c:pt>
                <c:pt idx="5">
                  <c:v>11.489999771118161</c:v>
                </c:pt>
                <c:pt idx="6">
                  <c:v>11.36999988555908</c:v>
                </c:pt>
                <c:pt idx="7">
                  <c:v>10.930000305175779</c:v>
                </c:pt>
                <c:pt idx="8">
                  <c:v>9.9099998474121094</c:v>
                </c:pt>
                <c:pt idx="9">
                  <c:v>10.039999961853029</c:v>
                </c:pt>
                <c:pt idx="10">
                  <c:v>9.5</c:v>
                </c:pt>
                <c:pt idx="11">
                  <c:v>8.7899999618530273</c:v>
                </c:pt>
                <c:pt idx="12">
                  <c:v>7.9499998092651367</c:v>
                </c:pt>
                <c:pt idx="13">
                  <c:v>8.4700002670288086</c:v>
                </c:pt>
                <c:pt idx="14">
                  <c:v>9.2299995422363281</c:v>
                </c:pt>
                <c:pt idx="15">
                  <c:v>9.380000114440918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A52-ABF5-907098ADCD2B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'[1]3'!$A$2:$A$17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'3'!$C$2:$C$17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A52-ABF5-907098AD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'3'!$B$20</c:f>
              <c:strCache>
                <c:ptCount val="1"/>
                <c:pt idx="0">
                  <c:v>IPGP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'3'!$B$21:$B$36</c:f>
              <c:numCache>
                <c:formatCode>General</c:formatCode>
                <c:ptCount val="16"/>
                <c:pt idx="0">
                  <c:v>140.6499938964844</c:v>
                </c:pt>
                <c:pt idx="1">
                  <c:v>138.08000183105469</c:v>
                </c:pt>
                <c:pt idx="2">
                  <c:v>136.80999755859381</c:v>
                </c:pt>
                <c:pt idx="3">
                  <c:v>135.78999328613281</c:v>
                </c:pt>
                <c:pt idx="4">
                  <c:v>134.8699951171875</c:v>
                </c:pt>
                <c:pt idx="5">
                  <c:v>133.6199951171875</c:v>
                </c:pt>
                <c:pt idx="6">
                  <c:v>138.05999755859381</c:v>
                </c:pt>
                <c:pt idx="7">
                  <c:v>130.3500061035156</c:v>
                </c:pt>
                <c:pt idx="8">
                  <c:v>121.51999664306641</c:v>
                </c:pt>
                <c:pt idx="9">
                  <c:v>125.379997253418</c:v>
                </c:pt>
                <c:pt idx="10">
                  <c:v>114</c:v>
                </c:pt>
                <c:pt idx="11">
                  <c:v>105.1999969482422</c:v>
                </c:pt>
                <c:pt idx="12">
                  <c:v>106.0500030517578</c:v>
                </c:pt>
                <c:pt idx="13">
                  <c:v>112.13999938964839</c:v>
                </c:pt>
                <c:pt idx="14">
                  <c:v>114.15000152587891</c:v>
                </c:pt>
                <c:pt idx="15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2-41B3-BDBE-88D265DA7D48}"/>
            </c:ext>
          </c:extLst>
        </c:ser>
        <c:ser>
          <c:idx val="1"/>
          <c:order val="1"/>
          <c:tx>
            <c:strRef>
              <c:f>'3'!$C$20</c:f>
              <c:strCache>
                <c:ptCount val="1"/>
                <c:pt idx="0">
                  <c:v>^GSPC/10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'3'!$C$21:$C$36</c:f>
              <c:numCache>
                <c:formatCode>General</c:formatCode>
                <c:ptCount val="16"/>
                <c:pt idx="0">
                  <c:v>447.5009765625</c:v>
                </c:pt>
                <c:pt idx="1">
                  <c:v>438.02597656250003</c:v>
                </c:pt>
                <c:pt idx="2">
                  <c:v>434.88701171875005</c:v>
                </c:pt>
                <c:pt idx="3">
                  <c:v>430.47597656250002</c:v>
                </c:pt>
                <c:pt idx="4">
                  <c:v>422.55</c:v>
                </c:pt>
                <c:pt idx="5">
                  <c:v>428.87001953125002</c:v>
                </c:pt>
                <c:pt idx="6">
                  <c:v>438.46499023437502</c:v>
                </c:pt>
                <c:pt idx="7">
                  <c:v>437.39399414062501</c:v>
                </c:pt>
                <c:pt idx="8">
                  <c:v>430.6259765625</c:v>
                </c:pt>
                <c:pt idx="9">
                  <c:v>438.65400390625001</c:v>
                </c:pt>
                <c:pt idx="10">
                  <c:v>436.34902343750002</c:v>
                </c:pt>
                <c:pt idx="11">
                  <c:v>432.88701171875005</c:v>
                </c:pt>
                <c:pt idx="12">
                  <c:v>420.10898437500003</c:v>
                </c:pt>
                <c:pt idx="13">
                  <c:v>417.07001953125001</c:v>
                </c:pt>
                <c:pt idx="14">
                  <c:v>427.78798828125002</c:v>
                </c:pt>
                <c:pt idx="15">
                  <c:v>425.95200195312503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2-41B3-BDBE-88D265DA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'3'!$B$39</c:f>
              <c:strCache>
                <c:ptCount val="1"/>
                <c:pt idx="0">
                  <c:v>LYLT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'3'!$B$40:$B$55</c:f>
              <c:numCache>
                <c:formatCode>General</c:formatCode>
                <c:ptCount val="16"/>
                <c:pt idx="0">
                  <c:v>25.14999961853027</c:v>
                </c:pt>
                <c:pt idx="1">
                  <c:v>24.920000076293949</c:v>
                </c:pt>
                <c:pt idx="2">
                  <c:v>24.579999923706051</c:v>
                </c:pt>
                <c:pt idx="3">
                  <c:v>24.35000038146973</c:v>
                </c:pt>
                <c:pt idx="4">
                  <c:v>24.690000534057621</c:v>
                </c:pt>
                <c:pt idx="5">
                  <c:v>24.95999908447266</c:v>
                </c:pt>
                <c:pt idx="6">
                  <c:v>24.70999908447266</c:v>
                </c:pt>
                <c:pt idx="7">
                  <c:v>24</c:v>
                </c:pt>
                <c:pt idx="8">
                  <c:v>22.069999694824219</c:v>
                </c:pt>
                <c:pt idx="9">
                  <c:v>21.729999542236332</c:v>
                </c:pt>
                <c:pt idx="10">
                  <c:v>20.79000091552734</c:v>
                </c:pt>
                <c:pt idx="11">
                  <c:v>19.260000228881839</c:v>
                </c:pt>
                <c:pt idx="12">
                  <c:v>18.090000152587891</c:v>
                </c:pt>
                <c:pt idx="13">
                  <c:v>17.760000228881839</c:v>
                </c:pt>
                <c:pt idx="14">
                  <c:v>19.079999923706051</c:v>
                </c:pt>
                <c:pt idx="15">
                  <c:v>19.059999465942379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4-4E7F-A19B-448CF69A52A4}"/>
            </c:ext>
          </c:extLst>
        </c:ser>
        <c:ser>
          <c:idx val="1"/>
          <c:order val="1"/>
          <c:tx>
            <c:strRef>
              <c:f>'3'!$C$39</c:f>
              <c:strCache>
                <c:ptCount val="1"/>
                <c:pt idx="0">
                  <c:v>^GSPC/100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'[1]3'!$A$21:$A$36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cat>
          <c:val>
            <c:numRef>
              <c:f>'3'!$C$40:$C$55</c:f>
              <c:numCache>
                <c:formatCode>General</c:formatCode>
                <c:ptCount val="16"/>
                <c:pt idx="0">
                  <c:v>44.750097656249999</c:v>
                </c:pt>
                <c:pt idx="1">
                  <c:v>43.802597656250001</c:v>
                </c:pt>
                <c:pt idx="2">
                  <c:v>43.488701171875007</c:v>
                </c:pt>
                <c:pt idx="3">
                  <c:v>43.047597656250005</c:v>
                </c:pt>
                <c:pt idx="4">
                  <c:v>42.255000000000003</c:v>
                </c:pt>
                <c:pt idx="5">
                  <c:v>42.887001953125001</c:v>
                </c:pt>
                <c:pt idx="6">
                  <c:v>43.846499023437502</c:v>
                </c:pt>
                <c:pt idx="7">
                  <c:v>43.739399414062504</c:v>
                </c:pt>
                <c:pt idx="8">
                  <c:v>43.062597656249999</c:v>
                </c:pt>
                <c:pt idx="9">
                  <c:v>43.865400390624998</c:v>
                </c:pt>
                <c:pt idx="10">
                  <c:v>43.634902343749999</c:v>
                </c:pt>
                <c:pt idx="11">
                  <c:v>43.288701171875005</c:v>
                </c:pt>
                <c:pt idx="12">
                  <c:v>42.010898437500003</c:v>
                </c:pt>
                <c:pt idx="13">
                  <c:v>41.707001953125001</c:v>
                </c:pt>
                <c:pt idx="14">
                  <c:v>42.778798828125005</c:v>
                </c:pt>
                <c:pt idx="15">
                  <c:v>42.595200195312501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4-4E7F-A19B-448CF69A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33024"/>
        <c:axId val="1609831360"/>
      </c:lineChart>
      <c:catAx>
        <c:axId val="16098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1360"/>
        <c:crosses val="autoZero"/>
        <c:auto val="1"/>
        <c:lblAlgn val="ctr"/>
        <c:lblOffset val="100"/>
        <c:noMultiLvlLbl val="0"/>
      </c:catAx>
      <c:valAx>
        <c:axId val="16098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4762</xdr:rowOff>
    </xdr:from>
    <xdr:to>
      <xdr:col>18</xdr:col>
      <xdr:colOff>85725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FC8C2-2308-4B69-8588-CABE6F827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21</xdr:row>
      <xdr:rowOff>4762</xdr:rowOff>
    </xdr:from>
    <xdr:to>
      <xdr:col>18</xdr:col>
      <xdr:colOff>85725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0A437-C518-43F2-89EB-454DF1C6D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40</xdr:row>
      <xdr:rowOff>4762</xdr:rowOff>
    </xdr:from>
    <xdr:to>
      <xdr:col>18</xdr:col>
      <xdr:colOff>85725</xdr:colOff>
      <xdr:row>54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5AEB5C-8A9F-498D-95B8-596BD6340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withdra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ndow_abnormal_returns"/>
      <sheetName val="estimation_abnormal_returns"/>
      <sheetName val="regression_results"/>
      <sheetName val="window_set"/>
      <sheetName val="window_returns"/>
      <sheetName val="estimation_set"/>
      <sheetName val="estimation_returns"/>
      <sheetName val="3"/>
      <sheetName val="car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>
        <row r="1">
          <cell r="B1" t="str">
            <v>EPAM</v>
          </cell>
          <cell r="C1" t="str">
            <v>^GSPC/10</v>
          </cell>
        </row>
        <row r="2">
          <cell r="A2">
            <v>-5</v>
          </cell>
          <cell r="B2">
            <v>450.3900146484375</v>
          </cell>
          <cell r="C2">
            <v>447.5009765625</v>
          </cell>
        </row>
        <row r="3">
          <cell r="A3">
            <v>-4</v>
          </cell>
          <cell r="B3">
            <v>440.989990234375</v>
          </cell>
          <cell r="C3">
            <v>438.02597656250003</v>
          </cell>
        </row>
        <row r="4">
          <cell r="A4">
            <v>-3</v>
          </cell>
          <cell r="B4">
            <v>443.23001098632813</v>
          </cell>
          <cell r="C4">
            <v>434.88701171875005</v>
          </cell>
        </row>
        <row r="5">
          <cell r="A5">
            <v>-2</v>
          </cell>
          <cell r="B5">
            <v>427.739990234375</v>
          </cell>
          <cell r="C5">
            <v>430.47597656250002</v>
          </cell>
        </row>
        <row r="6">
          <cell r="A6">
            <v>-1</v>
          </cell>
          <cell r="B6">
            <v>418.23001098632813</v>
          </cell>
          <cell r="C6">
            <v>422.55</v>
          </cell>
        </row>
        <row r="7">
          <cell r="A7">
            <v>0</v>
          </cell>
          <cell r="B7">
            <v>382.27999877929688</v>
          </cell>
          <cell r="C7">
            <v>428.87001953125002</v>
          </cell>
        </row>
        <row r="8">
          <cell r="A8">
            <v>1</v>
          </cell>
          <cell r="B8">
            <v>382.42999267578119</v>
          </cell>
          <cell r="C8">
            <v>438.46499023437502</v>
          </cell>
        </row>
        <row r="9">
          <cell r="A9">
            <v>2</v>
          </cell>
          <cell r="B9">
            <v>207.75</v>
          </cell>
          <cell r="C9">
            <v>437.39399414062501</v>
          </cell>
        </row>
        <row r="10">
          <cell r="A10">
            <v>3</v>
          </cell>
          <cell r="B10">
            <v>211.21000671386719</v>
          </cell>
          <cell r="C10">
            <v>430.6259765625</v>
          </cell>
        </row>
        <row r="11">
          <cell r="A11">
            <v>4</v>
          </cell>
          <cell r="B11">
            <v>245.16999816894531</v>
          </cell>
          <cell r="C11">
            <v>438.65400390625001</v>
          </cell>
        </row>
        <row r="12">
          <cell r="A12">
            <v>5</v>
          </cell>
          <cell r="B12">
            <v>212.97999572753909</v>
          </cell>
          <cell r="C12">
            <v>436.34902343750002</v>
          </cell>
        </row>
        <row r="13">
          <cell r="A13">
            <v>6</v>
          </cell>
          <cell r="B13">
            <v>198.52000427246091</v>
          </cell>
          <cell r="C13">
            <v>432.88701171875005</v>
          </cell>
        </row>
        <row r="14">
          <cell r="A14">
            <v>7</v>
          </cell>
          <cell r="B14">
            <v>174.80000305175781</v>
          </cell>
          <cell r="C14">
            <v>420.10898437500003</v>
          </cell>
        </row>
        <row r="15">
          <cell r="A15">
            <v>8</v>
          </cell>
          <cell r="B15">
            <v>186.75</v>
          </cell>
          <cell r="C15">
            <v>417.07001953125001</v>
          </cell>
        </row>
        <row r="16">
          <cell r="A16">
            <v>9</v>
          </cell>
          <cell r="B16">
            <v>198.4100036621094</v>
          </cell>
          <cell r="C16">
            <v>427.78798828125002</v>
          </cell>
        </row>
        <row r="17">
          <cell r="A17">
            <v>10</v>
          </cell>
          <cell r="B17">
            <v>188.75999450683591</v>
          </cell>
          <cell r="C17">
            <v>425.95200195312503</v>
          </cell>
        </row>
        <row r="20">
          <cell r="B20" t="str">
            <v>GDYN</v>
          </cell>
          <cell r="C20" t="str">
            <v>^GSPC/100</v>
          </cell>
        </row>
        <row r="21">
          <cell r="A21">
            <v>-5</v>
          </cell>
          <cell r="B21">
            <v>21.569999694824219</v>
          </cell>
          <cell r="C21">
            <v>44.750097656249999</v>
          </cell>
        </row>
        <row r="22">
          <cell r="A22">
            <v>-4</v>
          </cell>
          <cell r="B22">
            <v>19.85000038146973</v>
          </cell>
          <cell r="C22">
            <v>43.802597656250001</v>
          </cell>
        </row>
        <row r="23">
          <cell r="A23">
            <v>-3</v>
          </cell>
          <cell r="B23">
            <v>18.809999465942379</v>
          </cell>
          <cell r="C23">
            <v>43.488701171875007</v>
          </cell>
        </row>
        <row r="24">
          <cell r="A24">
            <v>-2</v>
          </cell>
          <cell r="B24">
            <v>18.280000686645511</v>
          </cell>
          <cell r="C24">
            <v>43.047597656250005</v>
          </cell>
        </row>
        <row r="25">
          <cell r="A25">
            <v>-1</v>
          </cell>
          <cell r="B25">
            <v>17.479999542236332</v>
          </cell>
          <cell r="C25">
            <v>42.255000000000003</v>
          </cell>
        </row>
        <row r="26">
          <cell r="A26">
            <v>0</v>
          </cell>
          <cell r="B26">
            <v>14.02999973297119</v>
          </cell>
          <cell r="C26">
            <v>42.887001953125001</v>
          </cell>
        </row>
        <row r="27">
          <cell r="A27">
            <v>1</v>
          </cell>
          <cell r="B27">
            <v>14.72000026702881</v>
          </cell>
          <cell r="C27">
            <v>43.846499023437502</v>
          </cell>
        </row>
        <row r="28">
          <cell r="A28">
            <v>2</v>
          </cell>
          <cell r="B28">
            <v>12.14999961853027</v>
          </cell>
          <cell r="C28">
            <v>43.739399414062504</v>
          </cell>
        </row>
        <row r="29">
          <cell r="A29">
            <v>3</v>
          </cell>
          <cell r="B29">
            <v>10.60000038146973</v>
          </cell>
          <cell r="C29">
            <v>43.062597656249999</v>
          </cell>
        </row>
        <row r="30">
          <cell r="A30">
            <v>4</v>
          </cell>
          <cell r="B30">
            <v>11.44999980926514</v>
          </cell>
          <cell r="C30">
            <v>43.865400390624998</v>
          </cell>
        </row>
        <row r="31">
          <cell r="A31">
            <v>5</v>
          </cell>
          <cell r="B31">
            <v>10.35999965667725</v>
          </cell>
          <cell r="C31">
            <v>43.634902343749999</v>
          </cell>
        </row>
        <row r="32">
          <cell r="A32">
            <v>6</v>
          </cell>
          <cell r="B32">
            <v>9.6800003051757813</v>
          </cell>
          <cell r="C32">
            <v>43.288701171875005</v>
          </cell>
        </row>
        <row r="33">
          <cell r="A33">
            <v>7</v>
          </cell>
          <cell r="B33">
            <v>9.3400001525878906</v>
          </cell>
          <cell r="C33">
            <v>42.010898437500003</v>
          </cell>
        </row>
        <row r="34">
          <cell r="A34">
            <v>8</v>
          </cell>
          <cell r="B34">
            <v>10.52000045776367</v>
          </cell>
          <cell r="C34">
            <v>41.707001953125001</v>
          </cell>
        </row>
        <row r="35">
          <cell r="A35">
            <v>9</v>
          </cell>
          <cell r="B35">
            <v>11.329999923706049</v>
          </cell>
          <cell r="C35">
            <v>42.778798828125005</v>
          </cell>
        </row>
        <row r="36">
          <cell r="A36">
            <v>10</v>
          </cell>
          <cell r="B36">
            <v>10.930000305175779</v>
          </cell>
          <cell r="C36">
            <v>42.595200195312501</v>
          </cell>
        </row>
        <row r="39">
          <cell r="B39" t="str">
            <v>BMBL</v>
          </cell>
        </row>
        <row r="40">
          <cell r="B40">
            <v>28.79999923706055</v>
          </cell>
        </row>
        <row r="41">
          <cell r="B41">
            <v>26.639999389648441</v>
          </cell>
        </row>
        <row r="42">
          <cell r="B42">
            <v>25.190000534057621</v>
          </cell>
        </row>
        <row r="43">
          <cell r="B43">
            <v>24.520000457763668</v>
          </cell>
        </row>
        <row r="44">
          <cell r="B44">
            <v>24.219999313354489</v>
          </cell>
        </row>
        <row r="45">
          <cell r="B45">
            <v>25.440000534057621</v>
          </cell>
        </row>
        <row r="46">
          <cell r="B46">
            <v>26.379999160766602</v>
          </cell>
        </row>
        <row r="47">
          <cell r="B47">
            <v>25.629999160766602</v>
          </cell>
        </row>
        <row r="48">
          <cell r="B48">
            <v>23.35000038146973</v>
          </cell>
        </row>
        <row r="49">
          <cell r="B49">
            <v>23.120000839233398</v>
          </cell>
        </row>
        <row r="50">
          <cell r="B50">
            <v>19.479999542236332</v>
          </cell>
        </row>
        <row r="51">
          <cell r="B51">
            <v>18.079999923706051</v>
          </cell>
        </row>
        <row r="52">
          <cell r="B52">
            <v>16.229999542236332</v>
          </cell>
        </row>
        <row r="53">
          <cell r="B53">
            <v>16.659999847412109</v>
          </cell>
        </row>
        <row r="54">
          <cell r="B54">
            <v>23.639999389648441</v>
          </cell>
        </row>
        <row r="55">
          <cell r="B55">
            <v>23.239999771118161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1.9920482691399791E-2</v>
      </c>
      <c r="D2">
        <v>-1.508235721247897E-2</v>
      </c>
      <c r="E2">
        <v>5.166980176500257E-3</v>
      </c>
      <c r="F2">
        <v>-0.49660022918404972</v>
      </c>
      <c r="G2">
        <v>0.45691085614842658</v>
      </c>
      <c r="H2">
        <v>0.4569108561484273</v>
      </c>
      <c r="J2">
        <v>-3.9898639947466557E-17</v>
      </c>
    </row>
    <row r="3" spans="1:10" x14ac:dyDescent="0.25">
      <c r="A3" s="1">
        <v>1</v>
      </c>
      <c r="B3" t="s">
        <v>10</v>
      </c>
      <c r="C3">
        <v>1</v>
      </c>
      <c r="D3">
        <v>1</v>
      </c>
      <c r="E3">
        <v>-9.7578195523695399E-19</v>
      </c>
      <c r="F3">
        <v>1</v>
      </c>
      <c r="G3">
        <v>0</v>
      </c>
      <c r="H3">
        <v>0</v>
      </c>
      <c r="J3">
        <v>3.8597597340483958E-17</v>
      </c>
    </row>
    <row r="4" spans="1:10" x14ac:dyDescent="0.25">
      <c r="A4" s="1">
        <v>2</v>
      </c>
      <c r="B4" t="s">
        <v>11</v>
      </c>
      <c r="C4">
        <v>1.6357913452904379E-2</v>
      </c>
      <c r="D4">
        <v>-1.8772161066634929E-2</v>
      </c>
      <c r="E4">
        <v>-3.4445014855518069E-4</v>
      </c>
      <c r="F4">
        <v>-9.1894301442350612E-2</v>
      </c>
      <c r="G4">
        <v>0.5006073062191605</v>
      </c>
      <c r="H4">
        <v>0.50060730621915805</v>
      </c>
      <c r="J4">
        <v>-9.540979117872439E-18</v>
      </c>
    </row>
    <row r="5" spans="1:10" x14ac:dyDescent="0.25">
      <c r="A5" s="1">
        <v>3</v>
      </c>
      <c r="B5" t="s">
        <v>12</v>
      </c>
      <c r="C5">
        <v>5.5606510462886671E-3</v>
      </c>
      <c r="D5">
        <v>-2.9955039987772599E-2</v>
      </c>
      <c r="E5">
        <v>2.6016149529806972E-4</v>
      </c>
      <c r="F5">
        <v>-0.1142456367642118</v>
      </c>
      <c r="G5">
        <v>0.69533424735962956</v>
      </c>
      <c r="H5">
        <v>0.69533424735962923</v>
      </c>
      <c r="J5">
        <v>-3.4694469519536142E-18</v>
      </c>
    </row>
    <row r="6" spans="1:10" x14ac:dyDescent="0.25">
      <c r="A6" s="1">
        <v>4</v>
      </c>
      <c r="B6" t="s">
        <v>13</v>
      </c>
      <c r="C6">
        <v>0.3841816364880154</v>
      </c>
      <c r="D6">
        <v>0.36218812350544449</v>
      </c>
      <c r="E6">
        <v>-1.5324559921400321E-3</v>
      </c>
      <c r="F6">
        <v>0.95796730138747244</v>
      </c>
      <c r="G6">
        <v>2.5924398385538788E-4</v>
      </c>
      <c r="H6">
        <v>2.5924398385538902E-4</v>
      </c>
      <c r="J6">
        <v>4.5102810375396978E-17</v>
      </c>
    </row>
    <row r="7" spans="1:10" x14ac:dyDescent="0.25">
      <c r="A7" s="1">
        <v>5</v>
      </c>
      <c r="B7" t="s">
        <v>14</v>
      </c>
      <c r="C7">
        <v>4.9334524608038999E-3</v>
      </c>
      <c r="D7">
        <v>-3.0604638522738981E-2</v>
      </c>
      <c r="E7">
        <v>-8.8667525656334328E-3</v>
      </c>
      <c r="F7">
        <v>0.20518312007794229</v>
      </c>
      <c r="G7">
        <v>0.71226088785102548</v>
      </c>
      <c r="H7">
        <v>0.71226088785102504</v>
      </c>
      <c r="J7">
        <v>6.9388939039072284E-18</v>
      </c>
    </row>
    <row r="8" spans="1:10" x14ac:dyDescent="0.25">
      <c r="A8" s="1">
        <v>6</v>
      </c>
      <c r="B8" t="s">
        <v>15</v>
      </c>
      <c r="C8">
        <v>4.7317733322294053E-3</v>
      </c>
      <c r="D8">
        <v>-3.0813520477333881E-2</v>
      </c>
      <c r="E8">
        <v>4.403964431338653E-3</v>
      </c>
      <c r="F8">
        <v>-5.4433081354192052E-2</v>
      </c>
      <c r="G8">
        <v>0.71796066310279705</v>
      </c>
      <c r="H8">
        <v>0.71796066310279749</v>
      </c>
      <c r="J8">
        <v>-1.647987302177967E-17</v>
      </c>
    </row>
    <row r="9" spans="1:10" x14ac:dyDescent="0.25">
      <c r="A9" s="1">
        <v>7</v>
      </c>
      <c r="B9" t="s">
        <v>16</v>
      </c>
      <c r="C9">
        <v>0.30701098673965249</v>
      </c>
      <c r="D9">
        <v>0.28226137912321148</v>
      </c>
      <c r="E9">
        <v>3.764955448566345E-3</v>
      </c>
      <c r="F9">
        <v>0.93163130533207639</v>
      </c>
      <c r="G9">
        <v>1.48862905666686E-3</v>
      </c>
      <c r="H9">
        <v>1.48862905666686E-3</v>
      </c>
      <c r="J9">
        <v>2.4286128663675299E-17</v>
      </c>
    </row>
    <row r="10" spans="1:10" x14ac:dyDescent="0.25">
      <c r="A10" s="1">
        <v>8</v>
      </c>
      <c r="B10" t="s">
        <v>17</v>
      </c>
      <c r="C10">
        <v>0.90900963385156663</v>
      </c>
      <c r="D10">
        <v>0.90575997791769403</v>
      </c>
      <c r="E10">
        <v>-4.2235486009642253E-4</v>
      </c>
      <c r="F10">
        <v>1.030003190464166</v>
      </c>
      <c r="G10">
        <v>4.1657933796027611E-16</v>
      </c>
      <c r="H10">
        <v>4.1657933796027438E-16</v>
      </c>
      <c r="J10">
        <v>3.5561831257524552E-17</v>
      </c>
    </row>
    <row r="11" spans="1:10" x14ac:dyDescent="0.25">
      <c r="A11" s="1">
        <v>9</v>
      </c>
      <c r="B11" t="s">
        <v>18</v>
      </c>
      <c r="C11">
        <v>0.66069339629410795</v>
      </c>
      <c r="D11">
        <v>0.64857530330461177</v>
      </c>
      <c r="E11">
        <v>-5.2644536742294966E-4</v>
      </c>
      <c r="F11">
        <v>1.3126273850850501</v>
      </c>
      <c r="G11">
        <v>4.8486037317955572E-8</v>
      </c>
      <c r="H11">
        <v>4.8486037317955512E-8</v>
      </c>
      <c r="J11">
        <v>4.4235448637408581E-17</v>
      </c>
    </row>
    <row r="12" spans="1:10" x14ac:dyDescent="0.25">
      <c r="A12" s="1">
        <v>10</v>
      </c>
      <c r="B12" t="s">
        <v>19</v>
      </c>
      <c r="C12">
        <v>0.39180667667369551</v>
      </c>
      <c r="D12">
        <v>0.37008548655489881</v>
      </c>
      <c r="E12">
        <v>-1.6668636924831619E-3</v>
      </c>
      <c r="F12">
        <v>1.1351067897924501</v>
      </c>
      <c r="G12">
        <v>2.1591633732218919E-4</v>
      </c>
      <c r="H12">
        <v>2.1591633732218911E-4</v>
      </c>
      <c r="J12">
        <v>9.3675067702747583E-17</v>
      </c>
    </row>
    <row r="13" spans="1:10" x14ac:dyDescent="0.25">
      <c r="A13" s="1">
        <v>11</v>
      </c>
      <c r="B13" t="s">
        <v>20</v>
      </c>
      <c r="C13">
        <v>0.5035912987728659</v>
      </c>
      <c r="D13">
        <v>0.48586241658618251</v>
      </c>
      <c r="E13">
        <v>1.4417363523062341E-4</v>
      </c>
      <c r="F13">
        <v>2.6736663638900651</v>
      </c>
      <c r="G13">
        <v>1.126891046271713E-5</v>
      </c>
      <c r="H13">
        <v>1.1268910462717089E-5</v>
      </c>
      <c r="J13">
        <v>6.9388939039072284E-17</v>
      </c>
    </row>
    <row r="14" spans="1:10" x14ac:dyDescent="0.25">
      <c r="A14" s="1">
        <v>12</v>
      </c>
      <c r="B14" t="s">
        <v>21</v>
      </c>
      <c r="C14">
        <v>0.53404830013256444</v>
      </c>
      <c r="D14">
        <v>0.51740716799444164</v>
      </c>
      <c r="E14">
        <v>7.5258885378016852E-4</v>
      </c>
      <c r="F14">
        <v>2.1775507053180561</v>
      </c>
      <c r="G14">
        <v>4.5247489404635017E-6</v>
      </c>
      <c r="H14">
        <v>4.524748940463522E-6</v>
      </c>
      <c r="J14">
        <v>-4.5970172113385388E-17</v>
      </c>
    </row>
    <row r="15" spans="1:10" x14ac:dyDescent="0.25">
      <c r="A15" s="1">
        <v>13</v>
      </c>
      <c r="B15" t="s">
        <v>22</v>
      </c>
      <c r="C15">
        <v>1.105822549754965E-2</v>
      </c>
      <c r="D15">
        <v>-2.4261123591823749E-2</v>
      </c>
      <c r="E15">
        <v>7.0375281708913873E-4</v>
      </c>
      <c r="F15">
        <v>-0.20926720108331839</v>
      </c>
      <c r="G15">
        <v>0.58023755257590381</v>
      </c>
      <c r="H15">
        <v>0.58023755257591214</v>
      </c>
      <c r="J15">
        <v>-2.4286128663675299E-17</v>
      </c>
    </row>
    <row r="16" spans="1:10" x14ac:dyDescent="0.25">
      <c r="A16" s="1">
        <v>14</v>
      </c>
      <c r="B16" t="s">
        <v>23</v>
      </c>
      <c r="C16">
        <v>0.34923661955417479</v>
      </c>
      <c r="D16">
        <v>0.32599507025253821</v>
      </c>
      <c r="E16">
        <v>-5.3463205255569076E-4</v>
      </c>
      <c r="F16">
        <v>0.94911184447822461</v>
      </c>
      <c r="G16">
        <v>5.8476172498370419E-4</v>
      </c>
      <c r="H16">
        <v>5.8476172498370691E-4</v>
      </c>
      <c r="J16">
        <v>3.6429192995512949E-17</v>
      </c>
    </row>
    <row r="17" spans="1:10" x14ac:dyDescent="0.25">
      <c r="A17" s="1">
        <v>15</v>
      </c>
      <c r="B17" t="s">
        <v>24</v>
      </c>
      <c r="C17">
        <v>0.27282302349375409</v>
      </c>
      <c r="D17">
        <v>0.24685241718995951</v>
      </c>
      <c r="E17">
        <v>-4.9755138002936274E-3</v>
      </c>
      <c r="F17">
        <v>1.2054700515318011</v>
      </c>
      <c r="G17">
        <v>3.0676895813255361E-3</v>
      </c>
      <c r="H17">
        <v>3.0676895813255352E-3</v>
      </c>
      <c r="J17">
        <v>2.775557561562891E-17</v>
      </c>
    </row>
    <row r="18" spans="1:10" x14ac:dyDescent="0.25">
      <c r="A18" s="1">
        <v>16</v>
      </c>
      <c r="B18" t="s">
        <v>25</v>
      </c>
      <c r="C18">
        <v>0.22631649468976911</v>
      </c>
      <c r="D18">
        <v>0.19868494092868941</v>
      </c>
      <c r="E18">
        <v>6.4968023818714367E-3</v>
      </c>
      <c r="F18">
        <v>0.94988076811405975</v>
      </c>
      <c r="G18">
        <v>7.881541243479678E-3</v>
      </c>
      <c r="H18">
        <v>7.8815412434796901E-3</v>
      </c>
      <c r="J18">
        <v>-6.9388939039072284E-18</v>
      </c>
    </row>
    <row r="19" spans="1:10" x14ac:dyDescent="0.25">
      <c r="A19" s="1">
        <v>17</v>
      </c>
      <c r="B19" t="s">
        <v>26</v>
      </c>
      <c r="C19">
        <v>0.1057307155144727</v>
      </c>
      <c r="D19">
        <v>7.3792526782846646E-2</v>
      </c>
      <c r="E19">
        <v>2.5166697168681851E-3</v>
      </c>
      <c r="F19">
        <v>1.1364871925267259</v>
      </c>
      <c r="G19">
        <v>7.9548286440702581E-2</v>
      </c>
      <c r="H19">
        <v>7.9548286440702443E-2</v>
      </c>
      <c r="J19">
        <v>3.9898639947466557E-17</v>
      </c>
    </row>
    <row r="20" spans="1:10" x14ac:dyDescent="0.25">
      <c r="A20" s="1">
        <v>18</v>
      </c>
      <c r="B20" t="s">
        <v>27</v>
      </c>
      <c r="C20">
        <v>0.26673164379065489</v>
      </c>
      <c r="D20">
        <v>0.24054348821174959</v>
      </c>
      <c r="E20">
        <v>6.6343670114906014E-5</v>
      </c>
      <c r="F20">
        <v>0.63638357364271492</v>
      </c>
      <c r="G20">
        <v>3.4797793862229201E-3</v>
      </c>
      <c r="H20">
        <v>3.479779386222924E-3</v>
      </c>
      <c r="J20">
        <v>4.163336342344337E-17</v>
      </c>
    </row>
    <row r="21" spans="1:10" x14ac:dyDescent="0.25">
      <c r="A21" s="1">
        <v>19</v>
      </c>
      <c r="B21" t="s">
        <v>28</v>
      </c>
      <c r="C21">
        <v>2.7326950786966561E-2</v>
      </c>
      <c r="D21">
        <v>-7.4113723992133007E-3</v>
      </c>
      <c r="E21">
        <v>1.15887463221597E-3</v>
      </c>
      <c r="F21">
        <v>0.1135068373365839</v>
      </c>
      <c r="G21">
        <v>0.38266965717449708</v>
      </c>
      <c r="H21">
        <v>0.38266965717449469</v>
      </c>
      <c r="J21">
        <v>1.7347234759768071E-18</v>
      </c>
    </row>
    <row r="22" spans="1:10" x14ac:dyDescent="0.25">
      <c r="A22" s="1">
        <v>20</v>
      </c>
      <c r="B22" t="s">
        <v>29</v>
      </c>
      <c r="C22">
        <v>4.5927001320357652E-2</v>
      </c>
      <c r="D22">
        <v>1.185296565322747E-2</v>
      </c>
      <c r="E22">
        <v>4.5540350265286141E-3</v>
      </c>
      <c r="F22">
        <v>0.28523929922526292</v>
      </c>
      <c r="G22">
        <v>0.25545528027919923</v>
      </c>
      <c r="H22">
        <v>0.25545528027919923</v>
      </c>
      <c r="J22">
        <v>3.9898639947466557E-17</v>
      </c>
    </row>
    <row r="23" spans="1:10" x14ac:dyDescent="0.25">
      <c r="A23" s="1">
        <v>21</v>
      </c>
      <c r="B23" t="s">
        <v>30</v>
      </c>
      <c r="C23">
        <v>9.9516076324638769E-2</v>
      </c>
      <c r="D23">
        <v>6.7355936193375765E-2</v>
      </c>
      <c r="E23">
        <v>5.5561044523482614E-3</v>
      </c>
      <c r="F23">
        <v>0.61068055912748964</v>
      </c>
      <c r="G23">
        <v>8.9487693733473941E-2</v>
      </c>
      <c r="H23">
        <v>8.9487693733474497E-2</v>
      </c>
      <c r="J23">
        <v>-1.0408340855860839E-17</v>
      </c>
    </row>
    <row r="24" spans="1:10" x14ac:dyDescent="0.25">
      <c r="A24" s="1">
        <v>22</v>
      </c>
      <c r="B24" t="s">
        <v>31</v>
      </c>
      <c r="C24">
        <v>0.2019356103417056</v>
      </c>
      <c r="D24">
        <v>0.1734333107110522</v>
      </c>
      <c r="E24">
        <v>1.979863373874098E-3</v>
      </c>
      <c r="F24">
        <v>0.86775342909910158</v>
      </c>
      <c r="G24">
        <v>1.273031640711803E-2</v>
      </c>
      <c r="H24">
        <v>1.273031640711803E-2</v>
      </c>
      <c r="J24">
        <v>6.9388939039072284E-18</v>
      </c>
    </row>
    <row r="25" spans="1:10" x14ac:dyDescent="0.25">
      <c r="A25" s="1">
        <v>23</v>
      </c>
      <c r="B25" t="s">
        <v>32</v>
      </c>
      <c r="C25">
        <v>0.38973555917058789</v>
      </c>
      <c r="D25">
        <v>0.36794040056953742</v>
      </c>
      <c r="E25">
        <v>-1.710456972023883E-3</v>
      </c>
      <c r="F25">
        <v>0.66989641301936131</v>
      </c>
      <c r="G25">
        <v>2.2695812320682211E-4</v>
      </c>
      <c r="H25">
        <v>2.2695812320682189E-4</v>
      </c>
      <c r="J25">
        <v>1.5612511283791261E-17</v>
      </c>
    </row>
    <row r="26" spans="1:10" x14ac:dyDescent="0.25">
      <c r="A26" s="1">
        <v>24</v>
      </c>
      <c r="B26" t="s">
        <v>33</v>
      </c>
      <c r="C26">
        <v>0.14137683952222579</v>
      </c>
      <c r="D26">
        <v>0.1107117266480195</v>
      </c>
      <c r="E26">
        <v>-9.2100190975960171E-4</v>
      </c>
      <c r="F26">
        <v>-0.3733696303281307</v>
      </c>
      <c r="G26">
        <v>4.0582805669020762E-2</v>
      </c>
      <c r="H26">
        <v>4.0582805669020769E-2</v>
      </c>
      <c r="J26">
        <v>-1.387778780781446E-17</v>
      </c>
    </row>
    <row r="27" spans="1:10" x14ac:dyDescent="0.25">
      <c r="A27" s="1">
        <v>25</v>
      </c>
      <c r="B27" t="s">
        <v>34</v>
      </c>
      <c r="C27">
        <v>0.39428910458347721</v>
      </c>
      <c r="D27">
        <v>0.37265657260431562</v>
      </c>
      <c r="E27">
        <v>-1.546911986698703E-3</v>
      </c>
      <c r="F27">
        <v>0.87623116789342592</v>
      </c>
      <c r="G27">
        <v>2.0334656099120629E-4</v>
      </c>
      <c r="H27">
        <v>2.0334656099120721E-4</v>
      </c>
      <c r="J27">
        <v>3.4694469519536142E-17</v>
      </c>
    </row>
    <row r="28" spans="1:10" x14ac:dyDescent="0.25">
      <c r="A28" s="1">
        <v>26</v>
      </c>
      <c r="B28" t="s">
        <v>35</v>
      </c>
      <c r="C28">
        <v>4.6539459205978351E-2</v>
      </c>
      <c r="D28">
        <v>1.248729703476326E-2</v>
      </c>
      <c r="E28">
        <v>2.7479674425361878E-3</v>
      </c>
      <c r="F28">
        <v>0.26355144051010548</v>
      </c>
      <c r="G28">
        <v>0.25223446835277391</v>
      </c>
      <c r="H28">
        <v>0.25223446835277541</v>
      </c>
      <c r="J28">
        <v>-1.1275702593849251E-17</v>
      </c>
    </row>
    <row r="29" spans="1:10" x14ac:dyDescent="0.25">
      <c r="A29" s="1">
        <v>27</v>
      </c>
      <c r="B29" t="s">
        <v>36</v>
      </c>
      <c r="C29">
        <v>8.960082308502082E-2</v>
      </c>
      <c r="D29">
        <v>5.7086566766628599E-2</v>
      </c>
      <c r="E29">
        <v>3.745914205215117E-3</v>
      </c>
      <c r="F29">
        <v>0.40233419414059152</v>
      </c>
      <c r="G29">
        <v>0.1080661410446014</v>
      </c>
      <c r="H29">
        <v>0.1080661410446017</v>
      </c>
      <c r="J29">
        <v>-6.0715321659188248E-18</v>
      </c>
    </row>
    <row r="30" spans="1:10" x14ac:dyDescent="0.25">
      <c r="A30" s="1">
        <v>28</v>
      </c>
      <c r="B30" t="s">
        <v>37</v>
      </c>
      <c r="C30">
        <v>0.46542943446314161</v>
      </c>
      <c r="D30">
        <v>0.44633762855111081</v>
      </c>
      <c r="E30">
        <v>-5.37623101248465E-4</v>
      </c>
      <c r="F30">
        <v>0.92382785163931203</v>
      </c>
      <c r="G30">
        <v>3.2905922958409289E-5</v>
      </c>
      <c r="H30">
        <v>3.2905922958409187E-5</v>
      </c>
      <c r="J30">
        <v>2.6020852139652109E-17</v>
      </c>
    </row>
    <row r="31" spans="1:10" x14ac:dyDescent="0.25">
      <c r="A31" s="1">
        <v>29</v>
      </c>
      <c r="B31" t="s">
        <v>38</v>
      </c>
      <c r="C31">
        <v>2.0952669411036129E-2</v>
      </c>
      <c r="D31">
        <v>-1.401330668142697E-2</v>
      </c>
      <c r="E31">
        <v>1.0797713563475969E-2</v>
      </c>
      <c r="F31">
        <v>0.28053403116903203</v>
      </c>
      <c r="G31">
        <v>0.44535931188072458</v>
      </c>
      <c r="H31">
        <v>0.44535931188072719</v>
      </c>
      <c r="J31">
        <v>-2.4286128663675299E-17</v>
      </c>
    </row>
    <row r="32" spans="1:10" x14ac:dyDescent="0.25">
      <c r="A32" s="1">
        <v>30</v>
      </c>
      <c r="B32" t="s">
        <v>39</v>
      </c>
      <c r="C32">
        <v>0.39236507573449758</v>
      </c>
      <c r="D32">
        <v>0.37066382843930101</v>
      </c>
      <c r="E32">
        <v>-3.5864531345846389E-3</v>
      </c>
      <c r="F32">
        <v>0.86524179195487327</v>
      </c>
      <c r="G32">
        <v>2.130268678626424E-4</v>
      </c>
      <c r="H32">
        <v>2.1302686786264219E-4</v>
      </c>
      <c r="J32">
        <v>1.214306433183765E-17</v>
      </c>
    </row>
    <row r="33" spans="1:10" x14ac:dyDescent="0.25">
      <c r="A33" s="1">
        <v>31</v>
      </c>
      <c r="B33" t="s">
        <v>40</v>
      </c>
      <c r="C33">
        <v>0.67368035241294932</v>
      </c>
      <c r="D33">
        <v>0.66202607928484036</v>
      </c>
      <c r="E33">
        <v>-1.301471050418131E-3</v>
      </c>
      <c r="F33">
        <v>1.7634851999751839</v>
      </c>
      <c r="G33">
        <v>2.7828863786476901E-8</v>
      </c>
      <c r="H33">
        <v>2.7828863786476871E-8</v>
      </c>
      <c r="J33">
        <v>5.8980598183211441E-17</v>
      </c>
    </row>
    <row r="34" spans="1:10" x14ac:dyDescent="0.25">
      <c r="A34" s="1">
        <v>32</v>
      </c>
      <c r="B34" t="s">
        <v>41</v>
      </c>
      <c r="C34">
        <v>0.16747449454313551</v>
      </c>
      <c r="D34">
        <v>0.1377414407768188</v>
      </c>
      <c r="E34">
        <v>1.019027668158697E-3</v>
      </c>
      <c r="F34">
        <v>0.60875510587242132</v>
      </c>
      <c r="G34">
        <v>2.472927921225062E-2</v>
      </c>
      <c r="H34">
        <v>2.4729279212250699E-2</v>
      </c>
      <c r="J34">
        <v>3.4694469519536142E-18</v>
      </c>
    </row>
    <row r="35" spans="1:10" x14ac:dyDescent="0.25">
      <c r="A35" s="1">
        <v>33</v>
      </c>
      <c r="B35" t="s">
        <v>42</v>
      </c>
      <c r="C35">
        <v>0.23136869842855159</v>
      </c>
      <c r="D35">
        <v>0.2039175805152855</v>
      </c>
      <c r="E35">
        <v>-1.385050478206674E-3</v>
      </c>
      <c r="F35">
        <v>0.58341969879181765</v>
      </c>
      <c r="G35">
        <v>7.1275854039692804E-3</v>
      </c>
      <c r="H35">
        <v>7.1275854039692674E-3</v>
      </c>
      <c r="J35">
        <v>3.1225022567582528E-17</v>
      </c>
    </row>
    <row r="36" spans="1:10" x14ac:dyDescent="0.25">
      <c r="A36" s="1">
        <v>34</v>
      </c>
      <c r="B36" t="s">
        <v>43</v>
      </c>
      <c r="C36">
        <v>0.29587221364075222</v>
      </c>
      <c r="D36">
        <v>0.27072479269935051</v>
      </c>
      <c r="E36">
        <v>-2.0063222924409881E-3</v>
      </c>
      <c r="F36">
        <v>0.62857126306400057</v>
      </c>
      <c r="G36">
        <v>1.8898261968601929E-3</v>
      </c>
      <c r="H36">
        <v>1.889826196860197E-3</v>
      </c>
      <c r="J36">
        <v>1.1275702593849251E-17</v>
      </c>
    </row>
    <row r="37" spans="1:10" x14ac:dyDescent="0.25">
      <c r="A37" s="1">
        <v>35</v>
      </c>
      <c r="B37" t="s">
        <v>44</v>
      </c>
      <c r="C37">
        <v>0.2022001829466222</v>
      </c>
      <c r="D37">
        <v>0.17370733233757299</v>
      </c>
      <c r="E37">
        <v>1.8466542016129769E-4</v>
      </c>
      <c r="F37">
        <v>0.70676328221939289</v>
      </c>
      <c r="G37">
        <v>1.266485789581529E-2</v>
      </c>
      <c r="H37">
        <v>1.2664857895815359E-2</v>
      </c>
      <c r="J37">
        <v>1.1275702593849251E-17</v>
      </c>
    </row>
    <row r="38" spans="1:10" x14ac:dyDescent="0.25">
      <c r="A38" s="1">
        <v>36</v>
      </c>
      <c r="B38" t="s">
        <v>45</v>
      </c>
      <c r="C38">
        <v>0.22250042297706529</v>
      </c>
      <c r="D38">
        <v>0.19473258094053181</v>
      </c>
      <c r="E38">
        <v>-9.9898749819326725E-4</v>
      </c>
      <c r="F38">
        <v>0.83144362616444967</v>
      </c>
      <c r="G38">
        <v>8.5010264829462282E-3</v>
      </c>
      <c r="H38">
        <v>8.5010264829462855E-3</v>
      </c>
      <c r="J38">
        <v>4.5102810375396978E-17</v>
      </c>
    </row>
    <row r="39" spans="1:10" x14ac:dyDescent="0.25">
      <c r="A39" s="1">
        <v>37</v>
      </c>
      <c r="B39" t="s">
        <v>46</v>
      </c>
      <c r="C39">
        <v>0.63881973300665007</v>
      </c>
      <c r="D39">
        <v>0.62592043775688755</v>
      </c>
      <c r="E39">
        <v>1.4899239918850879E-3</v>
      </c>
      <c r="F39">
        <v>1.510832630196705</v>
      </c>
      <c r="G39">
        <v>1.1805303230114889E-7</v>
      </c>
      <c r="H39">
        <v>1.180530323011488E-7</v>
      </c>
      <c r="J39">
        <v>2.4286128663675299E-17</v>
      </c>
    </row>
    <row r="40" spans="1:10" x14ac:dyDescent="0.25">
      <c r="A40" s="1">
        <v>38</v>
      </c>
      <c r="B40" t="s">
        <v>47</v>
      </c>
      <c r="C40">
        <v>0.42469881343805072</v>
      </c>
      <c r="D40">
        <v>0.40415234248940962</v>
      </c>
      <c r="E40">
        <v>1.258164609068688E-2</v>
      </c>
      <c r="F40">
        <v>2.6804853029074072</v>
      </c>
      <c r="G40">
        <v>9.5741141669819163E-5</v>
      </c>
      <c r="H40">
        <v>9.5741141669819136E-5</v>
      </c>
      <c r="J40">
        <v>2.775557561562891E-17</v>
      </c>
    </row>
    <row r="41" spans="1:10" x14ac:dyDescent="0.25">
      <c r="A41" s="1">
        <v>39</v>
      </c>
      <c r="B41" t="s">
        <v>48</v>
      </c>
      <c r="C41">
        <v>0.59445576916693965</v>
      </c>
      <c r="D41">
        <v>0.57997204663718738</v>
      </c>
      <c r="E41">
        <v>-2.8718078163552562E-4</v>
      </c>
      <c r="F41">
        <v>0.99915436739101882</v>
      </c>
      <c r="G41">
        <v>6.1738793729892722E-7</v>
      </c>
      <c r="H41">
        <v>6.173879372989286E-7</v>
      </c>
      <c r="J41">
        <v>2.2551405187698489E-17</v>
      </c>
    </row>
    <row r="42" spans="1:10" x14ac:dyDescent="0.25">
      <c r="A42" s="1">
        <v>40</v>
      </c>
      <c r="B42" t="s">
        <v>49</v>
      </c>
      <c r="C42">
        <v>0.118802082357641</v>
      </c>
      <c r="D42">
        <v>8.7330728156128079E-2</v>
      </c>
      <c r="E42">
        <v>3.497930448662835E-3</v>
      </c>
      <c r="F42">
        <v>0.34018177427224638</v>
      </c>
      <c r="G42">
        <v>6.2142953998803478E-2</v>
      </c>
      <c r="H42">
        <v>6.2142953998803388E-2</v>
      </c>
      <c r="J42">
        <v>-8.6736173798840355E-18</v>
      </c>
    </row>
    <row r="43" spans="1:10" x14ac:dyDescent="0.25">
      <c r="A43" s="1">
        <v>41</v>
      </c>
      <c r="B43" t="s">
        <v>50</v>
      </c>
      <c r="C43">
        <v>0.42802342463094528</v>
      </c>
      <c r="D43">
        <v>0.4075956897963362</v>
      </c>
      <c r="E43">
        <v>-2.3212957141006498E-3</v>
      </c>
      <c r="F43">
        <v>1.1582463402681129</v>
      </c>
      <c r="G43">
        <v>8.7980955323930268E-5</v>
      </c>
      <c r="H43">
        <v>8.7980955323930214E-5</v>
      </c>
      <c r="J43">
        <v>7.2858385991025898E-17</v>
      </c>
    </row>
    <row r="44" spans="1:10" x14ac:dyDescent="0.25">
      <c r="A44" s="1">
        <v>42</v>
      </c>
      <c r="B44" t="s">
        <v>51</v>
      </c>
      <c r="C44">
        <v>2.115725110433397E-2</v>
      </c>
      <c r="D44">
        <v>-1.380141849908267E-2</v>
      </c>
      <c r="E44">
        <v>-9.535133943811178E-3</v>
      </c>
      <c r="F44">
        <v>0.71471847114264297</v>
      </c>
      <c r="G44">
        <v>0.44312233371146847</v>
      </c>
      <c r="H44">
        <v>0.44312233371146942</v>
      </c>
      <c r="J44">
        <v>2.775557561562891E-17</v>
      </c>
    </row>
    <row r="45" spans="1:10" x14ac:dyDescent="0.25">
      <c r="A45" s="1">
        <v>43</v>
      </c>
      <c r="B45" t="s">
        <v>52</v>
      </c>
      <c r="C45">
        <v>0.1159161946727114</v>
      </c>
      <c r="D45">
        <v>8.4341773053879576E-2</v>
      </c>
      <c r="E45">
        <v>-8.3588542633501847E-4</v>
      </c>
      <c r="F45">
        <v>0.23269111311849081</v>
      </c>
      <c r="G45">
        <v>6.5621381206580884E-2</v>
      </c>
      <c r="H45">
        <v>6.5621381206580939E-2</v>
      </c>
      <c r="J45">
        <v>2.6020852139652109E-17</v>
      </c>
    </row>
    <row r="46" spans="1:10" x14ac:dyDescent="0.25">
      <c r="A46" s="1">
        <v>44</v>
      </c>
      <c r="B46" t="s">
        <v>53</v>
      </c>
      <c r="C46">
        <v>0.52514841885367469</v>
      </c>
      <c r="D46">
        <v>0.5081894338127344</v>
      </c>
      <c r="E46">
        <v>-2.0199676954765679E-3</v>
      </c>
      <c r="F46">
        <v>1.1014923529721079</v>
      </c>
      <c r="G46">
        <v>5.941215351764345E-6</v>
      </c>
      <c r="H46">
        <v>5.9412153517643696E-6</v>
      </c>
      <c r="J46">
        <v>4.6837533851373792E-17</v>
      </c>
    </row>
    <row r="47" spans="1:10" x14ac:dyDescent="0.25">
      <c r="A47" s="1">
        <v>45</v>
      </c>
      <c r="B47" t="s">
        <v>54</v>
      </c>
      <c r="C47">
        <v>6.4913146297333468E-2</v>
      </c>
      <c r="D47">
        <v>3.1517187236523858E-2</v>
      </c>
      <c r="E47">
        <v>1.499747383509687E-3</v>
      </c>
      <c r="F47">
        <v>0.34952429174610589</v>
      </c>
      <c r="G47">
        <v>0.17422849982367111</v>
      </c>
      <c r="H47">
        <v>0.17422849982367039</v>
      </c>
      <c r="J47">
        <v>-2.0816681711721691E-17</v>
      </c>
    </row>
    <row r="48" spans="1:10" x14ac:dyDescent="0.25">
      <c r="A48" s="1">
        <v>46</v>
      </c>
      <c r="B48" t="s">
        <v>55</v>
      </c>
      <c r="C48">
        <v>1.7198672098873711E-3</v>
      </c>
      <c r="D48">
        <v>-3.3932994675473838E-2</v>
      </c>
      <c r="E48">
        <v>-4.377569257538543E-4</v>
      </c>
      <c r="F48">
        <v>6.2078129347588072E-2</v>
      </c>
      <c r="G48">
        <v>0.82774929203635461</v>
      </c>
      <c r="H48">
        <v>0.8277492920363686</v>
      </c>
      <c r="J48">
        <v>-3.8163916471489762E-17</v>
      </c>
    </row>
    <row r="49" spans="1:10" x14ac:dyDescent="0.25">
      <c r="A49" s="1">
        <v>47</v>
      </c>
      <c r="B49" t="s">
        <v>56</v>
      </c>
      <c r="C49">
        <v>0.27011805721165039</v>
      </c>
      <c r="D49">
        <v>0.24405084496920931</v>
      </c>
      <c r="E49">
        <v>-1.051467741454967E-3</v>
      </c>
      <c r="F49">
        <v>0.6532135270075996</v>
      </c>
      <c r="G49">
        <v>3.2446085005647528E-3</v>
      </c>
      <c r="H49">
        <v>3.244608500564748E-3</v>
      </c>
      <c r="J49">
        <v>5.0306980803327412E-17</v>
      </c>
    </row>
    <row r="50" spans="1:10" x14ac:dyDescent="0.25">
      <c r="A50" s="1">
        <v>48</v>
      </c>
      <c r="B50" t="s">
        <v>57</v>
      </c>
      <c r="C50">
        <v>0.31973123825936978</v>
      </c>
      <c r="D50">
        <v>0.29543592534006152</v>
      </c>
      <c r="E50">
        <v>-2.5403876253760351E-3</v>
      </c>
      <c r="F50">
        <v>0.5920560578150158</v>
      </c>
      <c r="G50">
        <v>1.129183838662504E-3</v>
      </c>
      <c r="H50">
        <v>1.1291838386625051E-3</v>
      </c>
      <c r="J50">
        <v>2.2551405187698489E-17</v>
      </c>
    </row>
    <row r="51" spans="1:10" x14ac:dyDescent="0.25">
      <c r="A51" s="1">
        <v>49</v>
      </c>
      <c r="B51" t="s">
        <v>58</v>
      </c>
      <c r="C51">
        <v>0.28532627335422539</v>
      </c>
      <c r="D51">
        <v>0.25980221168830492</v>
      </c>
      <c r="E51">
        <v>-2.3900802218402421E-3</v>
      </c>
      <c r="F51">
        <v>1.295436144992854</v>
      </c>
      <c r="G51">
        <v>2.3623351769760542E-3</v>
      </c>
      <c r="H51">
        <v>2.3623351769760481E-3</v>
      </c>
      <c r="J51">
        <v>6.9388939039072284E-17</v>
      </c>
    </row>
    <row r="52" spans="1:10" x14ac:dyDescent="0.25">
      <c r="A52" s="1">
        <v>50</v>
      </c>
      <c r="B52" t="s">
        <v>59</v>
      </c>
      <c r="C52">
        <v>0.18518979943800859</v>
      </c>
      <c r="D52">
        <v>0.1560894351322232</v>
      </c>
      <c r="E52">
        <v>-3.1793006317131969E-3</v>
      </c>
      <c r="F52">
        <v>1.092569922850168</v>
      </c>
      <c r="G52">
        <v>1.7608583824674121E-2</v>
      </c>
      <c r="H52">
        <v>1.7608583824674139E-2</v>
      </c>
      <c r="J52">
        <v>3.2092384305570931E-17</v>
      </c>
    </row>
    <row r="53" spans="1:10" x14ac:dyDescent="0.25">
      <c r="A53" s="1">
        <v>51</v>
      </c>
      <c r="B53" t="s">
        <v>60</v>
      </c>
      <c r="C53">
        <v>0.2535305619932765</v>
      </c>
      <c r="D53">
        <v>0.22687093920732199</v>
      </c>
      <c r="E53">
        <v>-1.3875370149990631E-3</v>
      </c>
      <c r="F53">
        <v>1.4329935471251041</v>
      </c>
      <c r="G53">
        <v>4.5606746429342794E-3</v>
      </c>
      <c r="H53">
        <v>4.5606746429343098E-3</v>
      </c>
      <c r="J53">
        <v>4.163336342344337E-17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workbookViewId="0"/>
  </sheetViews>
  <sheetFormatPr defaultRowHeight="15" x14ac:dyDescent="0.25"/>
  <sheetData>
    <row r="1" spans="1:55" x14ac:dyDescent="0.25">
      <c r="A1" s="1" t="s">
        <v>63</v>
      </c>
      <c r="B1" s="1" t="s">
        <v>61</v>
      </c>
      <c r="C1" s="1" t="s">
        <v>40</v>
      </c>
      <c r="D1" s="1" t="s">
        <v>25</v>
      </c>
      <c r="E1" s="1" t="s">
        <v>41</v>
      </c>
      <c r="F1" s="1" t="s">
        <v>9</v>
      </c>
      <c r="G1" s="1" t="s">
        <v>51</v>
      </c>
      <c r="H1" s="1" t="s">
        <v>49</v>
      </c>
      <c r="I1" s="1" t="s">
        <v>54</v>
      </c>
      <c r="J1" s="1" t="s">
        <v>53</v>
      </c>
      <c r="K1" s="1" t="s">
        <v>55</v>
      </c>
      <c r="L1" s="1" t="s">
        <v>20</v>
      </c>
      <c r="M1" s="1" t="s">
        <v>56</v>
      </c>
      <c r="N1" s="1" t="s">
        <v>29</v>
      </c>
      <c r="O1" s="1" t="s">
        <v>32</v>
      </c>
      <c r="P1" s="1" t="s">
        <v>36</v>
      </c>
      <c r="Q1" s="1" t="s">
        <v>45</v>
      </c>
      <c r="R1" s="1" t="s">
        <v>37</v>
      </c>
      <c r="S1" s="1" t="s">
        <v>13</v>
      </c>
      <c r="T1" s="1" t="s">
        <v>16</v>
      </c>
      <c r="U1" s="1" t="s">
        <v>11</v>
      </c>
      <c r="V1" s="1" t="s">
        <v>30</v>
      </c>
      <c r="W1" s="1" t="s">
        <v>46</v>
      </c>
      <c r="X1" s="1" t="s">
        <v>59</v>
      </c>
      <c r="Y1" s="1" t="s">
        <v>34</v>
      </c>
      <c r="Z1" s="1" t="s">
        <v>23</v>
      </c>
      <c r="AA1" s="1" t="s">
        <v>38</v>
      </c>
      <c r="AB1" s="1" t="s">
        <v>12</v>
      </c>
      <c r="AC1" s="1" t="s">
        <v>24</v>
      </c>
      <c r="AD1" s="1" t="s">
        <v>48</v>
      </c>
      <c r="AE1" s="1" t="s">
        <v>44</v>
      </c>
      <c r="AF1" s="1" t="s">
        <v>33</v>
      </c>
      <c r="AG1" s="1" t="s">
        <v>28</v>
      </c>
      <c r="AH1" s="1" t="s">
        <v>14</v>
      </c>
      <c r="AI1" s="1" t="s">
        <v>50</v>
      </c>
      <c r="AJ1" s="1" t="s">
        <v>18</v>
      </c>
      <c r="AK1" s="1" t="s">
        <v>26</v>
      </c>
      <c r="AL1" s="1" t="s">
        <v>21</v>
      </c>
      <c r="AM1" s="1" t="s">
        <v>42</v>
      </c>
      <c r="AN1" s="1" t="s">
        <v>22</v>
      </c>
      <c r="AO1" s="1" t="s">
        <v>35</v>
      </c>
      <c r="AP1" s="1" t="s">
        <v>52</v>
      </c>
      <c r="AQ1" s="1" t="s">
        <v>17</v>
      </c>
      <c r="AR1" s="1" t="s">
        <v>15</v>
      </c>
      <c r="AS1" s="1" t="s">
        <v>57</v>
      </c>
      <c r="AT1" s="1" t="s">
        <v>47</v>
      </c>
      <c r="AU1" s="1" t="s">
        <v>60</v>
      </c>
      <c r="AV1" s="1" t="s">
        <v>58</v>
      </c>
      <c r="AW1" s="1" t="s">
        <v>31</v>
      </c>
      <c r="AX1" s="1" t="s">
        <v>27</v>
      </c>
      <c r="AY1" s="1" t="s">
        <v>19</v>
      </c>
      <c r="AZ1" s="1" t="s">
        <v>43</v>
      </c>
      <c r="BA1" s="1" t="s">
        <v>39</v>
      </c>
      <c r="BB1" s="1" t="s">
        <v>10</v>
      </c>
      <c r="BC1" s="1" t="s">
        <v>62</v>
      </c>
    </row>
    <row r="2" spans="1:55" x14ac:dyDescent="0.25">
      <c r="A2" s="1">
        <v>-5</v>
      </c>
      <c r="B2" s="2">
        <v>44608</v>
      </c>
      <c r="C2">
        <v>477.70001220703119</v>
      </c>
      <c r="D2">
        <v>131.92999267578119</v>
      </c>
      <c r="E2">
        <v>222.6600036621094</v>
      </c>
      <c r="F2">
        <v>81.459999084472656</v>
      </c>
      <c r="G2">
        <v>14.55000019073486</v>
      </c>
      <c r="H2">
        <v>102.7600021362305</v>
      </c>
      <c r="I2">
        <v>44.189998626708977</v>
      </c>
      <c r="J2">
        <v>45.650001525878913</v>
      </c>
      <c r="K2">
        <v>203.63999938964841</v>
      </c>
      <c r="L2">
        <v>207.96000671386719</v>
      </c>
      <c r="M2">
        <v>54.279998779296882</v>
      </c>
      <c r="N2">
        <v>390.55999755859381</v>
      </c>
      <c r="O2">
        <v>162.94999694824219</v>
      </c>
      <c r="P2">
        <v>62.080001831054688</v>
      </c>
      <c r="Q2">
        <v>25.889999389648441</v>
      </c>
      <c r="R2">
        <v>157.0299987792969</v>
      </c>
      <c r="S2">
        <v>65.360000610351563</v>
      </c>
      <c r="T2">
        <v>101.4100036621094</v>
      </c>
      <c r="U2">
        <v>66.760002136230469</v>
      </c>
      <c r="V2">
        <v>42.389999389648438</v>
      </c>
      <c r="W2">
        <v>137.48750305175781</v>
      </c>
      <c r="X2">
        <v>15.340000152587891</v>
      </c>
      <c r="Y2">
        <v>119.5899963378906</v>
      </c>
      <c r="Z2">
        <v>360.04998779296881</v>
      </c>
      <c r="AA2">
        <v>33.569999694824219</v>
      </c>
      <c r="AB2">
        <v>43.959999084472663</v>
      </c>
      <c r="AC2">
        <v>140.6499938964844</v>
      </c>
      <c r="AD2">
        <v>54.919998168945313</v>
      </c>
      <c r="AE2">
        <v>155</v>
      </c>
      <c r="AF2">
        <v>64.319999694824219</v>
      </c>
      <c r="AG2">
        <v>60.900001525878913</v>
      </c>
      <c r="AH2">
        <v>25.14999961853027</v>
      </c>
      <c r="AI2">
        <v>330.6199951171875</v>
      </c>
      <c r="AJ2">
        <v>299.5</v>
      </c>
      <c r="AK2">
        <v>9.619999885559082</v>
      </c>
      <c r="AL2">
        <v>188.55000305175781</v>
      </c>
      <c r="AM2">
        <v>78.870002746582031</v>
      </c>
      <c r="AN2">
        <v>21.85000038146973</v>
      </c>
      <c r="AO2">
        <v>94.980003356933594</v>
      </c>
      <c r="AP2">
        <v>166.30000305175781</v>
      </c>
      <c r="AQ2">
        <v>68.220001220703125</v>
      </c>
      <c r="AR2">
        <v>111.5699996948242</v>
      </c>
      <c r="AS2">
        <v>151.8699951171875</v>
      </c>
      <c r="AT2">
        <v>11.89000034332275</v>
      </c>
      <c r="AU2">
        <v>79.349998474121094</v>
      </c>
      <c r="AV2">
        <v>89.489997863769531</v>
      </c>
      <c r="AW2">
        <v>45.009998321533203</v>
      </c>
      <c r="AX2">
        <v>78.540000915527344</v>
      </c>
      <c r="AY2">
        <v>206.3699951171875</v>
      </c>
      <c r="AZ2">
        <v>123.34999847412109</v>
      </c>
      <c r="BA2">
        <v>195.0899963378906</v>
      </c>
      <c r="BB2">
        <v>4475.009765625</v>
      </c>
      <c r="BC2">
        <v>14603.6396484375</v>
      </c>
    </row>
    <row r="3" spans="1:55" x14ac:dyDescent="0.25">
      <c r="A3" s="1">
        <v>-4</v>
      </c>
      <c r="B3" s="2">
        <v>44609</v>
      </c>
      <c r="C3">
        <v>457.70999145507813</v>
      </c>
      <c r="D3">
        <v>127.879997253418</v>
      </c>
      <c r="E3">
        <v>221.67999267578119</v>
      </c>
      <c r="F3">
        <v>80.970001220703125</v>
      </c>
      <c r="G3">
        <v>14</v>
      </c>
      <c r="H3">
        <v>100</v>
      </c>
      <c r="I3">
        <v>42.830001831054688</v>
      </c>
      <c r="J3">
        <v>44.580001831054688</v>
      </c>
      <c r="K3">
        <v>194.74000549316409</v>
      </c>
      <c r="L3">
        <v>191.91999816894531</v>
      </c>
      <c r="M3">
        <v>53.310001373291023</v>
      </c>
      <c r="N3">
        <v>380.52999877929688</v>
      </c>
      <c r="O3">
        <v>159.38999938964841</v>
      </c>
      <c r="P3">
        <v>61.169998168945313</v>
      </c>
      <c r="Q3">
        <v>25.780000686645511</v>
      </c>
      <c r="R3">
        <v>152.3999938964844</v>
      </c>
      <c r="S3">
        <v>63.369998931884773</v>
      </c>
      <c r="T3">
        <v>98.459999084472656</v>
      </c>
      <c r="U3">
        <v>67.790000915527344</v>
      </c>
      <c r="V3">
        <v>41.360000610351563</v>
      </c>
      <c r="W3">
        <v>132.3085021972656</v>
      </c>
      <c r="X3">
        <v>14.52999973297119</v>
      </c>
      <c r="Y3">
        <v>113.3199996948242</v>
      </c>
      <c r="Z3">
        <v>349.05999755859381</v>
      </c>
      <c r="AA3">
        <v>32.970001220703118</v>
      </c>
      <c r="AB3">
        <v>43.889999389648438</v>
      </c>
      <c r="AC3">
        <v>138.08000183105469</v>
      </c>
      <c r="AD3">
        <v>53.310001373291023</v>
      </c>
      <c r="AE3">
        <v>151.42999267578119</v>
      </c>
      <c r="AF3">
        <v>64.839996337890625</v>
      </c>
      <c r="AG3">
        <v>62.119998931884773</v>
      </c>
      <c r="AH3">
        <v>24.920000076293949</v>
      </c>
      <c r="AI3">
        <v>323.1400146484375</v>
      </c>
      <c r="AJ3">
        <v>290.73001098632813</v>
      </c>
      <c r="AK3">
        <v>9.7299995422363281</v>
      </c>
      <c r="AL3">
        <v>173.44999694824219</v>
      </c>
      <c r="AM3">
        <v>76.220001220703125</v>
      </c>
      <c r="AN3">
        <v>21.020000457763668</v>
      </c>
      <c r="AO3">
        <v>93.639999389648438</v>
      </c>
      <c r="AP3">
        <v>166.75</v>
      </c>
      <c r="AQ3">
        <v>67.089996337890625</v>
      </c>
      <c r="AR3">
        <v>111.90000152587891</v>
      </c>
      <c r="AS3">
        <v>149.05000305175781</v>
      </c>
      <c r="AT3">
        <v>11.85999965667725</v>
      </c>
      <c r="AU3">
        <v>76.680000305175781</v>
      </c>
      <c r="AV3">
        <v>91.589996337890625</v>
      </c>
      <c r="AW3">
        <v>42.540000915527337</v>
      </c>
      <c r="AX3">
        <v>77.889999389648438</v>
      </c>
      <c r="AY3">
        <v>204.92999267578119</v>
      </c>
      <c r="AZ3">
        <v>123.48000335693359</v>
      </c>
      <c r="BA3">
        <v>193.07000732421881</v>
      </c>
      <c r="BB3">
        <v>4380.259765625</v>
      </c>
      <c r="BC3">
        <v>14171.740234375</v>
      </c>
    </row>
    <row r="4" spans="1:55" x14ac:dyDescent="0.25">
      <c r="A4" s="1">
        <v>-3</v>
      </c>
      <c r="B4" s="2">
        <v>44610</v>
      </c>
      <c r="C4">
        <v>442.55999755859381</v>
      </c>
      <c r="D4">
        <v>128.00999450683591</v>
      </c>
      <c r="E4">
        <v>220.77000427246091</v>
      </c>
      <c r="F4">
        <v>81.050003051757813</v>
      </c>
      <c r="G4">
        <v>13.86999988555908</v>
      </c>
      <c r="H4">
        <v>99.300003051757813</v>
      </c>
      <c r="I4">
        <v>42.549999237060547</v>
      </c>
      <c r="J4">
        <v>44.080001831054688</v>
      </c>
      <c r="K4">
        <v>191.94999694824219</v>
      </c>
      <c r="L4">
        <v>189.1600036621094</v>
      </c>
      <c r="M4">
        <v>53.569999694824219</v>
      </c>
      <c r="N4">
        <v>369.10000610351563</v>
      </c>
      <c r="O4">
        <v>159.0299987792969</v>
      </c>
      <c r="P4">
        <v>60.590000152587891</v>
      </c>
      <c r="Q4">
        <v>25.510000228881839</v>
      </c>
      <c r="R4">
        <v>153.36000061035159</v>
      </c>
      <c r="S4">
        <v>63.75</v>
      </c>
      <c r="T4">
        <v>92.69000244140625</v>
      </c>
      <c r="U4">
        <v>68.150001525878906</v>
      </c>
      <c r="V4">
        <v>41.700000762939453</v>
      </c>
      <c r="W4">
        <v>130.4674987792969</v>
      </c>
      <c r="X4">
        <v>14.539999961853029</v>
      </c>
      <c r="Y4">
        <v>114.51999664306641</v>
      </c>
      <c r="Z4">
        <v>346.04000854492188</v>
      </c>
      <c r="AA4">
        <v>32.259998321533203</v>
      </c>
      <c r="AB4">
        <v>43.259998321533203</v>
      </c>
      <c r="AC4">
        <v>136.80999755859381</v>
      </c>
      <c r="AD4">
        <v>53.069999694824219</v>
      </c>
      <c r="AE4">
        <v>152.13999938964841</v>
      </c>
      <c r="AF4">
        <v>66.069999694824219</v>
      </c>
      <c r="AG4">
        <v>62.540000915527337</v>
      </c>
      <c r="AH4">
        <v>24.579999923706051</v>
      </c>
      <c r="AI4">
        <v>323.57998657226563</v>
      </c>
      <c r="AJ4">
        <v>287.92999267578119</v>
      </c>
      <c r="AK4">
        <v>9.3000001907348633</v>
      </c>
      <c r="AL4">
        <v>164.66999816894531</v>
      </c>
      <c r="AM4">
        <v>76.349998474121094</v>
      </c>
      <c r="AN4">
        <v>21.440000534057621</v>
      </c>
      <c r="AO4">
        <v>93.80999755859375</v>
      </c>
      <c r="AP4">
        <v>167.71000671386719</v>
      </c>
      <c r="AQ4">
        <v>66.669998168945313</v>
      </c>
      <c r="AR4">
        <v>111.61000061035161</v>
      </c>
      <c r="AS4">
        <v>149.63999938964841</v>
      </c>
      <c r="AT4">
        <v>11.52000045776367</v>
      </c>
      <c r="AU4">
        <v>77.80999755859375</v>
      </c>
      <c r="AV4">
        <v>91.230003356933594</v>
      </c>
      <c r="AW4">
        <v>41.680000305175781</v>
      </c>
      <c r="AX4">
        <v>78.080001831054688</v>
      </c>
      <c r="AY4">
        <v>204.53999328613281</v>
      </c>
      <c r="AZ4">
        <v>125.8000030517578</v>
      </c>
      <c r="BA4">
        <v>191.32000732421881</v>
      </c>
      <c r="BB4">
        <v>4348.8701171875</v>
      </c>
      <c r="BC4">
        <v>14009.5400390625</v>
      </c>
    </row>
    <row r="5" spans="1:55" x14ac:dyDescent="0.25">
      <c r="A5" s="1">
        <v>-2</v>
      </c>
      <c r="B5" s="2">
        <v>44614</v>
      </c>
      <c r="C5">
        <v>438.39999389648438</v>
      </c>
      <c r="D5">
        <v>122.3399963378906</v>
      </c>
      <c r="E5">
        <v>221.4100036621094</v>
      </c>
      <c r="F5">
        <v>81.230003356933594</v>
      </c>
      <c r="G5">
        <v>13.39999961853027</v>
      </c>
      <c r="H5">
        <v>99.129997253417969</v>
      </c>
      <c r="I5">
        <v>42.979999542236328</v>
      </c>
      <c r="J5">
        <v>45.290000915527337</v>
      </c>
      <c r="K5">
        <v>191.21000671386719</v>
      </c>
      <c r="L5">
        <v>176.75999450683591</v>
      </c>
      <c r="M5">
        <v>52.970001220703118</v>
      </c>
      <c r="N5">
        <v>353.77999877929688</v>
      </c>
      <c r="O5">
        <v>158.1600036621094</v>
      </c>
      <c r="P5">
        <v>60.299999237060547</v>
      </c>
      <c r="Q5">
        <v>25.979999542236332</v>
      </c>
      <c r="R5">
        <v>151.75999450683591</v>
      </c>
      <c r="S5">
        <v>63.700000762939453</v>
      </c>
      <c r="T5">
        <v>94.150001525878906</v>
      </c>
      <c r="U5">
        <v>67.339996337890625</v>
      </c>
      <c r="V5">
        <v>41.119998931884773</v>
      </c>
      <c r="W5">
        <v>129.4024963378906</v>
      </c>
      <c r="X5">
        <v>14.10000038146973</v>
      </c>
      <c r="Y5">
        <v>111.8300018310547</v>
      </c>
      <c r="Z5">
        <v>344.26998901367188</v>
      </c>
      <c r="AA5">
        <v>31.45999908447266</v>
      </c>
      <c r="AB5">
        <v>41.590000152587891</v>
      </c>
      <c r="AC5">
        <v>135.78999328613281</v>
      </c>
      <c r="AD5">
        <v>53.090000152587891</v>
      </c>
      <c r="AE5">
        <v>151.8699951171875</v>
      </c>
      <c r="AF5">
        <v>66.120002746582031</v>
      </c>
      <c r="AG5">
        <v>62.279998779296882</v>
      </c>
      <c r="AH5">
        <v>24.35000038146973</v>
      </c>
      <c r="AI5">
        <v>323.04998779296881</v>
      </c>
      <c r="AJ5">
        <v>287.72000122070313</v>
      </c>
      <c r="AK5">
        <v>8.6800003051757813</v>
      </c>
      <c r="AL5">
        <v>168.92999267578119</v>
      </c>
      <c r="AM5">
        <v>76.300003051757813</v>
      </c>
      <c r="AN5">
        <v>20.629999160766602</v>
      </c>
      <c r="AO5">
        <v>93.610000610351563</v>
      </c>
      <c r="AP5">
        <v>168.3500061035156</v>
      </c>
      <c r="AQ5">
        <v>65.919998168945313</v>
      </c>
      <c r="AR5">
        <v>108.5899963378906</v>
      </c>
      <c r="AS5">
        <v>146.66999816894531</v>
      </c>
      <c r="AT5">
        <v>11.47999954223633</v>
      </c>
      <c r="AU5">
        <v>75.010002136230469</v>
      </c>
      <c r="AV5">
        <v>89.220001220703125</v>
      </c>
      <c r="AW5">
        <v>40.720001220703118</v>
      </c>
      <c r="AX5">
        <v>77.209999084472656</v>
      </c>
      <c r="AY5">
        <v>197.80999755859381</v>
      </c>
      <c r="AZ5">
        <v>124.0699996948242</v>
      </c>
      <c r="BA5">
        <v>190.1000061035156</v>
      </c>
      <c r="BB5">
        <v>4304.759765625</v>
      </c>
      <c r="BC5">
        <v>13870.5302734375</v>
      </c>
    </row>
    <row r="6" spans="1:55" x14ac:dyDescent="0.25">
      <c r="A6" s="1">
        <v>-1</v>
      </c>
      <c r="B6" s="2">
        <v>44615</v>
      </c>
      <c r="C6">
        <v>429.45001220703119</v>
      </c>
      <c r="D6">
        <v>117.2799987792969</v>
      </c>
      <c r="E6">
        <v>221</v>
      </c>
      <c r="F6">
        <v>80.709999084472656</v>
      </c>
      <c r="G6">
        <v>12.810000419616699</v>
      </c>
      <c r="H6">
        <v>99.680000305175781</v>
      </c>
      <c r="I6">
        <v>43.709999084472663</v>
      </c>
      <c r="J6">
        <v>43.840000152587891</v>
      </c>
      <c r="K6">
        <v>186.66999816894531</v>
      </c>
      <c r="L6">
        <v>172.74000549316409</v>
      </c>
      <c r="M6">
        <v>52.450000762939453</v>
      </c>
      <c r="N6">
        <v>337.51998901367188</v>
      </c>
      <c r="O6">
        <v>154.9100036621094</v>
      </c>
      <c r="P6">
        <v>59.970001220703118</v>
      </c>
      <c r="Q6">
        <v>25.75</v>
      </c>
      <c r="R6">
        <v>149.30999755859381</v>
      </c>
      <c r="S6">
        <v>62.560001373291023</v>
      </c>
      <c r="T6">
        <v>92.650001525878906</v>
      </c>
      <c r="U6">
        <v>67.110000610351563</v>
      </c>
      <c r="V6">
        <v>40.229999542236328</v>
      </c>
      <c r="W6">
        <v>127.5849990844727</v>
      </c>
      <c r="X6">
        <v>13.569999694824221</v>
      </c>
      <c r="Y6">
        <v>109.7900009155273</v>
      </c>
      <c r="Z6">
        <v>341.19000244140619</v>
      </c>
      <c r="AA6">
        <v>31.680000305175781</v>
      </c>
      <c r="AB6">
        <v>40.490001678466797</v>
      </c>
      <c r="AC6">
        <v>134.8699951171875</v>
      </c>
      <c r="AD6">
        <v>52</v>
      </c>
      <c r="AE6">
        <v>148.69000244140619</v>
      </c>
      <c r="AF6">
        <v>66.470001220703125</v>
      </c>
      <c r="AG6">
        <v>61.590000152587891</v>
      </c>
      <c r="AH6">
        <v>24.690000534057621</v>
      </c>
      <c r="AI6">
        <v>318.8900146484375</v>
      </c>
      <c r="AJ6">
        <v>280.26998901367188</v>
      </c>
      <c r="AK6">
        <v>8.9200000762939453</v>
      </c>
      <c r="AL6">
        <v>159.50999450683591</v>
      </c>
      <c r="AM6">
        <v>74.69000244140625</v>
      </c>
      <c r="AN6">
        <v>20.770000457763668</v>
      </c>
      <c r="AO6">
        <v>91.279998779296875</v>
      </c>
      <c r="AP6">
        <v>166.69000244140619</v>
      </c>
      <c r="AQ6">
        <v>64.910003662109375</v>
      </c>
      <c r="AR6">
        <v>108.5899963378906</v>
      </c>
      <c r="AS6">
        <v>140.61000061035159</v>
      </c>
      <c r="AT6">
        <v>11.10999965667725</v>
      </c>
      <c r="AU6">
        <v>72.779998779296875</v>
      </c>
      <c r="AV6">
        <v>85.569999694824219</v>
      </c>
      <c r="AW6">
        <v>40.180000305175781</v>
      </c>
      <c r="AX6">
        <v>76.339996337890625</v>
      </c>
      <c r="AY6">
        <v>194.16999816894531</v>
      </c>
      <c r="AZ6">
        <v>121.5899963378906</v>
      </c>
      <c r="BA6">
        <v>187.05999755859381</v>
      </c>
      <c r="BB6">
        <v>4225.5</v>
      </c>
      <c r="BC6">
        <v>13509.4296875</v>
      </c>
    </row>
    <row r="7" spans="1:55" x14ac:dyDescent="0.25">
      <c r="A7" s="1">
        <v>0</v>
      </c>
      <c r="B7" s="2">
        <v>44616</v>
      </c>
      <c r="C7">
        <v>463.82000732421881</v>
      </c>
      <c r="D7">
        <v>118.1600036621094</v>
      </c>
      <c r="E7">
        <v>219.27000427246091</v>
      </c>
      <c r="F7">
        <v>81.010002136230469</v>
      </c>
      <c r="G7">
        <v>13.47000026702881</v>
      </c>
      <c r="H7">
        <v>101.9100036621094</v>
      </c>
      <c r="I7">
        <v>43.950000762939453</v>
      </c>
      <c r="J7">
        <v>44.709999084472663</v>
      </c>
      <c r="K7">
        <v>184.69000244140619</v>
      </c>
      <c r="L7">
        <v>179.55999755859381</v>
      </c>
      <c r="M7">
        <v>52.810001373291023</v>
      </c>
      <c r="N7">
        <v>342.760009765625</v>
      </c>
      <c r="O7">
        <v>155.36000061035159</v>
      </c>
      <c r="P7">
        <v>58.720001220703118</v>
      </c>
      <c r="Q7">
        <v>27.889999389648441</v>
      </c>
      <c r="R7">
        <v>150.30999755859381</v>
      </c>
      <c r="S7">
        <v>64.370002746582031</v>
      </c>
      <c r="T7">
        <v>92.540000915527344</v>
      </c>
      <c r="U7">
        <v>65.55999755859375</v>
      </c>
      <c r="V7">
        <v>40.509998321533203</v>
      </c>
      <c r="W7">
        <v>132.6734924316406</v>
      </c>
      <c r="X7">
        <v>14.340000152587891</v>
      </c>
      <c r="Y7">
        <v>110.4100036621094</v>
      </c>
      <c r="Z7">
        <v>340.19000244140619</v>
      </c>
      <c r="AA7">
        <v>31.469999313354489</v>
      </c>
      <c r="AB7">
        <v>34.639999389648438</v>
      </c>
      <c r="AC7">
        <v>133.6199951171875</v>
      </c>
      <c r="AD7">
        <v>50.330001831054688</v>
      </c>
      <c r="AE7">
        <v>144.55000305175781</v>
      </c>
      <c r="AF7">
        <v>63.790000915527337</v>
      </c>
      <c r="AG7">
        <v>60.509998321533203</v>
      </c>
      <c r="AH7">
        <v>24.95999908447266</v>
      </c>
      <c r="AI7">
        <v>322</v>
      </c>
      <c r="AJ7">
        <v>294.58999633789063</v>
      </c>
      <c r="AK7">
        <v>8.8999996185302734</v>
      </c>
      <c r="AL7">
        <v>173.55999755859381</v>
      </c>
      <c r="AM7">
        <v>76.589996337890625</v>
      </c>
      <c r="AN7">
        <v>20.770000457763668</v>
      </c>
      <c r="AO7">
        <v>91.949996948242188</v>
      </c>
      <c r="AP7">
        <v>163.78999328613281</v>
      </c>
      <c r="AQ7">
        <v>65.540000915527344</v>
      </c>
      <c r="AR7">
        <v>102.7900009155273</v>
      </c>
      <c r="AS7">
        <v>137.71000671386719</v>
      </c>
      <c r="AT7">
        <v>11.489999771118161</v>
      </c>
      <c r="AU7">
        <v>72.900001525878906</v>
      </c>
      <c r="AV7">
        <v>90.330001831054688</v>
      </c>
      <c r="AW7">
        <v>40.770000457763672</v>
      </c>
      <c r="AX7">
        <v>76.480003356933594</v>
      </c>
      <c r="AY7">
        <v>198.17999267578119</v>
      </c>
      <c r="AZ7">
        <v>121.36000061035161</v>
      </c>
      <c r="BA7">
        <v>190.94999694824219</v>
      </c>
      <c r="BB7">
        <v>4288.7001953125</v>
      </c>
      <c r="BC7">
        <v>13974.669921875</v>
      </c>
    </row>
    <row r="8" spans="1:55" x14ac:dyDescent="0.25">
      <c r="A8" s="1">
        <v>1</v>
      </c>
      <c r="B8" s="2">
        <v>44617</v>
      </c>
      <c r="C8">
        <v>465.54000854492188</v>
      </c>
      <c r="D8">
        <v>118.38999938964839</v>
      </c>
      <c r="E8">
        <v>227.0299987792969</v>
      </c>
      <c r="F8">
        <v>81.44000244140625</v>
      </c>
      <c r="G8">
        <v>13.72999954223633</v>
      </c>
      <c r="H8">
        <v>105.19000244140619</v>
      </c>
      <c r="I8">
        <v>45.099998474121087</v>
      </c>
      <c r="J8">
        <v>45.229999542236328</v>
      </c>
      <c r="K8">
        <v>187.05999755859381</v>
      </c>
      <c r="L8">
        <v>176.83000183105469</v>
      </c>
      <c r="M8">
        <v>54.119998931884773</v>
      </c>
      <c r="N8">
        <v>346.98001098632813</v>
      </c>
      <c r="O8">
        <v>159.02000427246091</v>
      </c>
      <c r="P8">
        <v>59.650001525878913</v>
      </c>
      <c r="Q8">
        <v>27.870000839233398</v>
      </c>
      <c r="R8">
        <v>154.1199951171875</v>
      </c>
      <c r="S8">
        <v>65.489997863769531</v>
      </c>
      <c r="T8">
        <v>96.370002746582031</v>
      </c>
      <c r="U8">
        <v>67.989997863769531</v>
      </c>
      <c r="V8">
        <v>41.099998474121087</v>
      </c>
      <c r="W8">
        <v>134.5195007324219</v>
      </c>
      <c r="X8">
        <v>14.75</v>
      </c>
      <c r="Y8">
        <v>111.8300018310547</v>
      </c>
      <c r="Z8">
        <v>350.1199951171875</v>
      </c>
      <c r="AA8">
        <v>32.529998779296882</v>
      </c>
      <c r="AB8">
        <v>36.630001068115227</v>
      </c>
      <c r="AC8">
        <v>138.05999755859381</v>
      </c>
      <c r="AD8">
        <v>51.430000305175781</v>
      </c>
      <c r="AE8">
        <v>147.9700012207031</v>
      </c>
      <c r="AF8">
        <v>65.680000305175781</v>
      </c>
      <c r="AG8">
        <v>62.849998474121087</v>
      </c>
      <c r="AH8">
        <v>24.70999908447266</v>
      </c>
      <c r="AI8">
        <v>323.70001220703119</v>
      </c>
      <c r="AJ8">
        <v>297.30999755859381</v>
      </c>
      <c r="AK8">
        <v>8.9899997711181641</v>
      </c>
      <c r="AL8">
        <v>177.3699951171875</v>
      </c>
      <c r="AM8">
        <v>78.510002136230469</v>
      </c>
      <c r="AN8">
        <v>21.29000091552734</v>
      </c>
      <c r="AO8">
        <v>91.709999084472656</v>
      </c>
      <c r="AP8">
        <v>168.3800048828125</v>
      </c>
      <c r="AQ8">
        <v>66.839996337890625</v>
      </c>
      <c r="AR8">
        <v>105.2399978637695</v>
      </c>
      <c r="AS8">
        <v>141.0899963378906</v>
      </c>
      <c r="AT8">
        <v>11.36999988555908</v>
      </c>
      <c r="AU8">
        <v>72.099998474121094</v>
      </c>
      <c r="AV8">
        <v>89.639999389648438</v>
      </c>
      <c r="AW8">
        <v>41.680000305175781</v>
      </c>
      <c r="AX8">
        <v>78.989997863769531</v>
      </c>
      <c r="AY8">
        <v>204.44999694824219</v>
      </c>
      <c r="AZ8">
        <v>123.7200012207031</v>
      </c>
      <c r="BA8">
        <v>194.71000671386719</v>
      </c>
      <c r="BB8">
        <v>4384.64990234375</v>
      </c>
      <c r="BC8">
        <v>14189.16015625</v>
      </c>
    </row>
    <row r="9" spans="1:55" x14ac:dyDescent="0.25">
      <c r="A9" s="1">
        <v>2</v>
      </c>
      <c r="B9" s="2">
        <v>44620</v>
      </c>
      <c r="C9">
        <v>467.67999267578119</v>
      </c>
      <c r="D9">
        <v>120.1600036621094</v>
      </c>
      <c r="E9">
        <v>226.47999572753909</v>
      </c>
      <c r="F9">
        <v>81.5</v>
      </c>
      <c r="G9">
        <v>13.77000045776367</v>
      </c>
      <c r="H9">
        <v>104.5500030517578</v>
      </c>
      <c r="I9">
        <v>44.169998168945313</v>
      </c>
      <c r="J9">
        <v>44.880001068115227</v>
      </c>
      <c r="K9">
        <v>187.58000183105469</v>
      </c>
      <c r="L9">
        <v>190.77000427246091</v>
      </c>
      <c r="M9">
        <v>54.270000457763672</v>
      </c>
      <c r="N9">
        <v>360.01998901367188</v>
      </c>
      <c r="O9">
        <v>156.86000061035159</v>
      </c>
      <c r="P9">
        <v>58.959999084472663</v>
      </c>
      <c r="Q9">
        <v>28.409999847412109</v>
      </c>
      <c r="R9">
        <v>154.28999328613281</v>
      </c>
      <c r="S9">
        <v>64.75</v>
      </c>
      <c r="T9">
        <v>95.510002136230469</v>
      </c>
      <c r="U9">
        <v>67.430000305175781</v>
      </c>
      <c r="V9">
        <v>40.400001525878913</v>
      </c>
      <c r="W9">
        <v>134.89100646972659</v>
      </c>
      <c r="X9">
        <v>14.55000019073486</v>
      </c>
      <c r="Y9">
        <v>110.44000244140619</v>
      </c>
      <c r="Z9">
        <v>341.29000854492188</v>
      </c>
      <c r="AA9">
        <v>33.529998779296882</v>
      </c>
      <c r="AB9">
        <v>35.580001831054688</v>
      </c>
      <c r="AC9">
        <v>130.3500061035156</v>
      </c>
      <c r="AD9">
        <v>50.520000457763672</v>
      </c>
      <c r="AE9">
        <v>141.80000305175781</v>
      </c>
      <c r="AF9">
        <v>63.939998626708977</v>
      </c>
      <c r="AG9">
        <v>62.240001678466797</v>
      </c>
      <c r="AH9">
        <v>24</v>
      </c>
      <c r="AI9">
        <v>322.02999877929688</v>
      </c>
      <c r="AJ9">
        <v>298.79000854492188</v>
      </c>
      <c r="AK9">
        <v>8.8900003433227539</v>
      </c>
      <c r="AL9">
        <v>182.8399963378906</v>
      </c>
      <c r="AM9">
        <v>78.330001831054688</v>
      </c>
      <c r="AN9">
        <v>21.29999923706055</v>
      </c>
      <c r="AO9">
        <v>91.80999755859375</v>
      </c>
      <c r="AP9">
        <v>163.74000549316409</v>
      </c>
      <c r="AQ9">
        <v>66.480003356933594</v>
      </c>
      <c r="AR9">
        <v>101.0699996948242</v>
      </c>
      <c r="AS9">
        <v>133.44999694824219</v>
      </c>
      <c r="AT9">
        <v>10.930000305175779</v>
      </c>
      <c r="AU9">
        <v>70.5</v>
      </c>
      <c r="AV9">
        <v>90.529998779296875</v>
      </c>
      <c r="AW9">
        <v>41.279998779296882</v>
      </c>
      <c r="AX9">
        <v>78.779998779296875</v>
      </c>
      <c r="AY9">
        <v>201.27000427246091</v>
      </c>
      <c r="AZ9">
        <v>122.5800018310547</v>
      </c>
      <c r="BA9">
        <v>193.6499938964844</v>
      </c>
      <c r="BB9">
        <v>4373.93994140625</v>
      </c>
      <c r="BC9">
        <v>14237.8095703125</v>
      </c>
    </row>
    <row r="10" spans="1:55" x14ac:dyDescent="0.25">
      <c r="A10" s="1">
        <v>3</v>
      </c>
      <c r="B10" s="2">
        <v>44621</v>
      </c>
      <c r="C10">
        <v>466.67999267578119</v>
      </c>
      <c r="D10">
        <v>120.5500030517578</v>
      </c>
      <c r="E10">
        <v>225.21000671386719</v>
      </c>
      <c r="F10">
        <v>80.879997253417969</v>
      </c>
      <c r="G10">
        <v>13.25</v>
      </c>
      <c r="H10">
        <v>105.870002746582</v>
      </c>
      <c r="I10">
        <v>43.360000610351563</v>
      </c>
      <c r="J10">
        <v>43.720001220703118</v>
      </c>
      <c r="K10">
        <v>182.83000183105469</v>
      </c>
      <c r="L10">
        <v>196.16999816894531</v>
      </c>
      <c r="M10">
        <v>52.799999237060547</v>
      </c>
      <c r="N10">
        <v>358.64999389648438</v>
      </c>
      <c r="O10">
        <v>151.66999816894531</v>
      </c>
      <c r="P10">
        <v>57.130001068115227</v>
      </c>
      <c r="Q10">
        <v>28.940000534057621</v>
      </c>
      <c r="R10">
        <v>146.44999694824219</v>
      </c>
      <c r="S10">
        <v>63.360000610351563</v>
      </c>
      <c r="T10">
        <v>92.330001831054688</v>
      </c>
      <c r="U10">
        <v>66.819999694824219</v>
      </c>
      <c r="V10">
        <v>38.569999694824219</v>
      </c>
      <c r="W10">
        <v>134.1679992675781</v>
      </c>
      <c r="X10">
        <v>13.819999694824221</v>
      </c>
      <c r="Y10">
        <v>110</v>
      </c>
      <c r="Z10">
        <v>328.20001220703119</v>
      </c>
      <c r="AA10">
        <v>32.110000610351563</v>
      </c>
      <c r="AB10">
        <v>35.659999847412109</v>
      </c>
      <c r="AC10">
        <v>121.51999664306641</v>
      </c>
      <c r="AD10">
        <v>49.25</v>
      </c>
      <c r="AE10">
        <v>136.44999694824219</v>
      </c>
      <c r="AF10">
        <v>63.340000152587891</v>
      </c>
      <c r="AG10">
        <v>61.970001220703118</v>
      </c>
      <c r="AH10">
        <v>22.069999694824219</v>
      </c>
      <c r="AI10">
        <v>322.35000610351563</v>
      </c>
      <c r="AJ10">
        <v>294.95001220703119</v>
      </c>
      <c r="AK10">
        <v>8.7200002670288086</v>
      </c>
      <c r="AL10">
        <v>184.13999938964841</v>
      </c>
      <c r="AM10">
        <v>77.650001525878906</v>
      </c>
      <c r="AN10">
        <v>20.809999465942379</v>
      </c>
      <c r="AO10">
        <v>89.290000915527344</v>
      </c>
      <c r="AP10">
        <v>162.27000427246091</v>
      </c>
      <c r="AQ10">
        <v>65.459999084472656</v>
      </c>
      <c r="AR10">
        <v>101.44000244140619</v>
      </c>
      <c r="AS10">
        <v>126.5</v>
      </c>
      <c r="AT10">
        <v>9.9099998474121094</v>
      </c>
      <c r="AU10">
        <v>66.949996948242188</v>
      </c>
      <c r="AV10">
        <v>88.739997863769531</v>
      </c>
      <c r="AW10">
        <v>38.659999847412109</v>
      </c>
      <c r="AX10">
        <v>77.260002136230469</v>
      </c>
      <c r="AY10">
        <v>201.22999572753909</v>
      </c>
      <c r="AZ10">
        <v>120.01999664306641</v>
      </c>
      <c r="BA10">
        <v>192.53999328613281</v>
      </c>
      <c r="BB10">
        <v>4306.259765625</v>
      </c>
      <c r="BC10">
        <v>14005.990234375</v>
      </c>
    </row>
    <row r="11" spans="1:55" x14ac:dyDescent="0.25">
      <c r="A11" s="1">
        <v>4</v>
      </c>
      <c r="B11" s="2">
        <v>44622</v>
      </c>
      <c r="C11">
        <v>471.17999267578119</v>
      </c>
      <c r="D11">
        <v>128.53999328613281</v>
      </c>
      <c r="E11">
        <v>228.5899963378906</v>
      </c>
      <c r="F11">
        <v>81.480003356933594</v>
      </c>
      <c r="G11">
        <v>13.64000034332275</v>
      </c>
      <c r="H11">
        <v>107.76999664306641</v>
      </c>
      <c r="I11">
        <v>43.900001525878913</v>
      </c>
      <c r="J11">
        <v>44.909999847412109</v>
      </c>
      <c r="K11">
        <v>192.61000061035159</v>
      </c>
      <c r="L11">
        <v>194.5</v>
      </c>
      <c r="M11">
        <v>53.270000457763672</v>
      </c>
      <c r="N11">
        <v>375.98001098632813</v>
      </c>
      <c r="O11">
        <v>157.1499938964844</v>
      </c>
      <c r="P11">
        <v>59.200000762939453</v>
      </c>
      <c r="Q11">
        <v>29</v>
      </c>
      <c r="R11">
        <v>152.16999816894531</v>
      </c>
      <c r="S11">
        <v>64.199996948242188</v>
      </c>
      <c r="T11">
        <v>94.160003662109375</v>
      </c>
      <c r="U11">
        <v>67.459999084472656</v>
      </c>
      <c r="V11">
        <v>39.830001831054688</v>
      </c>
      <c r="W11">
        <v>134.7514953613281</v>
      </c>
      <c r="X11">
        <v>14.569999694824221</v>
      </c>
      <c r="Y11">
        <v>113.9100036621094</v>
      </c>
      <c r="Z11">
        <v>336.3800048828125</v>
      </c>
      <c r="AA11">
        <v>32.930000305175781</v>
      </c>
      <c r="AB11">
        <v>36.840000152587891</v>
      </c>
      <c r="AC11">
        <v>125.379997253418</v>
      </c>
      <c r="AD11">
        <v>50.439998626708977</v>
      </c>
      <c r="AE11">
        <v>139.2799987792969</v>
      </c>
      <c r="AF11">
        <v>63.619998931884773</v>
      </c>
      <c r="AG11">
        <v>62.430000305175781</v>
      </c>
      <c r="AH11">
        <v>21.729999542236332</v>
      </c>
      <c r="AI11">
        <v>325.989990234375</v>
      </c>
      <c r="AJ11">
        <v>300.19000244140619</v>
      </c>
      <c r="AK11">
        <v>8.6899995803833008</v>
      </c>
      <c r="AL11">
        <v>182.69999694824219</v>
      </c>
      <c r="AM11">
        <v>78.779998779296875</v>
      </c>
      <c r="AN11">
        <v>21.010000228881839</v>
      </c>
      <c r="AO11">
        <v>91.639999389648438</v>
      </c>
      <c r="AP11">
        <v>164.52000427246091</v>
      </c>
      <c r="AQ11">
        <v>66.480003356933594</v>
      </c>
      <c r="AR11">
        <v>102.5400009155273</v>
      </c>
      <c r="AS11">
        <v>128.7799987792969</v>
      </c>
      <c r="AT11">
        <v>10.039999961853029</v>
      </c>
      <c r="AU11">
        <v>71.699996948242188</v>
      </c>
      <c r="AV11">
        <v>89.300003051757813</v>
      </c>
      <c r="AW11">
        <v>39.939998626708977</v>
      </c>
      <c r="AX11">
        <v>79.169998168945313</v>
      </c>
      <c r="AY11">
        <v>206.53999328613281</v>
      </c>
      <c r="AZ11">
        <v>122</v>
      </c>
      <c r="BA11">
        <v>196.07000732421881</v>
      </c>
      <c r="BB11">
        <v>4386.5400390625</v>
      </c>
      <c r="BC11">
        <v>14243.6904296875</v>
      </c>
    </row>
    <row r="12" spans="1:55" x14ac:dyDescent="0.25">
      <c r="A12" s="1">
        <v>5</v>
      </c>
      <c r="B12" s="2">
        <v>44623</v>
      </c>
      <c r="C12">
        <v>459.07998657226563</v>
      </c>
      <c r="D12">
        <v>131.19999694824219</v>
      </c>
      <c r="E12">
        <v>232.63999938964841</v>
      </c>
      <c r="F12">
        <v>81.5</v>
      </c>
      <c r="G12">
        <v>13.11999988555908</v>
      </c>
      <c r="H12">
        <v>109.2099990844727</v>
      </c>
      <c r="I12">
        <v>43.959999084472663</v>
      </c>
      <c r="J12">
        <v>45.880001068115227</v>
      </c>
      <c r="K12">
        <v>194.8500061035156</v>
      </c>
      <c r="L12">
        <v>178.0299987792969</v>
      </c>
      <c r="M12">
        <v>52.900001525878913</v>
      </c>
      <c r="N12">
        <v>381.92999267578119</v>
      </c>
      <c r="O12">
        <v>157.07000732421881</v>
      </c>
      <c r="P12">
        <v>59.669998168945313</v>
      </c>
      <c r="Q12">
        <v>28.370000839233398</v>
      </c>
      <c r="R12">
        <v>154.9700012207031</v>
      </c>
      <c r="S12">
        <v>62.880001068115227</v>
      </c>
      <c r="T12">
        <v>92.449996948242188</v>
      </c>
      <c r="U12">
        <v>68.269996643066406</v>
      </c>
      <c r="V12">
        <v>39.639999389648438</v>
      </c>
      <c r="W12">
        <v>134.30799865722659</v>
      </c>
      <c r="X12">
        <v>14.25</v>
      </c>
      <c r="Y12">
        <v>112.0500030517578</v>
      </c>
      <c r="Z12">
        <v>333.42001342773438</v>
      </c>
      <c r="AA12">
        <v>33.349998474121087</v>
      </c>
      <c r="AB12">
        <v>36.509998321533203</v>
      </c>
      <c r="AC12">
        <v>114</v>
      </c>
      <c r="AD12">
        <v>49.689998626708977</v>
      </c>
      <c r="AE12">
        <v>138.28999328613281</v>
      </c>
      <c r="AF12">
        <v>64.730003356933594</v>
      </c>
      <c r="AG12">
        <v>62.470001220703118</v>
      </c>
      <c r="AH12">
        <v>20.79000091552734</v>
      </c>
      <c r="AI12">
        <v>324.89999389648438</v>
      </c>
      <c r="AJ12">
        <v>295.92001342773438</v>
      </c>
      <c r="AK12">
        <v>8.880000114440918</v>
      </c>
      <c r="AL12">
        <v>167.97999572753909</v>
      </c>
      <c r="AM12">
        <v>79.180000305175781</v>
      </c>
      <c r="AN12">
        <v>20.729999542236332</v>
      </c>
      <c r="AO12">
        <v>91.660003662109375</v>
      </c>
      <c r="AP12">
        <v>163.27000427246091</v>
      </c>
      <c r="AQ12">
        <v>66</v>
      </c>
      <c r="AR12">
        <v>102.48000335693359</v>
      </c>
      <c r="AS12">
        <v>128.05000305175781</v>
      </c>
      <c r="AT12">
        <v>9.5</v>
      </c>
      <c r="AU12">
        <v>70.480003356933594</v>
      </c>
      <c r="AV12">
        <v>90.650001525878906</v>
      </c>
      <c r="AW12">
        <v>40.340000152587891</v>
      </c>
      <c r="AX12">
        <v>78.819999694824219</v>
      </c>
      <c r="AY12">
        <v>209.42999267578119</v>
      </c>
      <c r="AZ12">
        <v>119.6999969482422</v>
      </c>
      <c r="BA12">
        <v>195.8699951171875</v>
      </c>
      <c r="BB12">
        <v>4363.490234375</v>
      </c>
      <c r="BC12">
        <v>14035.2099609375</v>
      </c>
    </row>
    <row r="13" spans="1:55" x14ac:dyDescent="0.25">
      <c r="A13" s="1">
        <v>6</v>
      </c>
      <c r="B13" s="2">
        <v>44624</v>
      </c>
      <c r="C13">
        <v>452.1300048828125</v>
      </c>
      <c r="D13">
        <v>129.8399963378906</v>
      </c>
      <c r="E13">
        <v>232.9100036621094</v>
      </c>
      <c r="F13">
        <v>81.430000305175781</v>
      </c>
      <c r="G13">
        <v>12.61999988555908</v>
      </c>
      <c r="H13">
        <v>108.3199996948242</v>
      </c>
      <c r="I13">
        <v>43.959999084472663</v>
      </c>
      <c r="J13">
        <v>45</v>
      </c>
      <c r="K13">
        <v>195.6600036621094</v>
      </c>
      <c r="L13">
        <v>165.75</v>
      </c>
      <c r="M13">
        <v>50.709999084472663</v>
      </c>
      <c r="N13">
        <v>390.07000732421881</v>
      </c>
      <c r="O13">
        <v>150.94000244140619</v>
      </c>
      <c r="P13">
        <v>58.830001831054688</v>
      </c>
      <c r="Q13">
        <v>27.95000076293945</v>
      </c>
      <c r="R13">
        <v>149.7799987792969</v>
      </c>
      <c r="S13">
        <v>60.599998474121087</v>
      </c>
      <c r="T13">
        <v>89.139999389648438</v>
      </c>
      <c r="U13">
        <v>68.120002746582031</v>
      </c>
      <c r="V13">
        <v>38.849998474121087</v>
      </c>
      <c r="W13">
        <v>132.12199401855469</v>
      </c>
      <c r="X13">
        <v>14.25</v>
      </c>
      <c r="Y13">
        <v>110.5699996948242</v>
      </c>
      <c r="Z13">
        <v>329.67001342773438</v>
      </c>
      <c r="AA13">
        <v>34.130001068115227</v>
      </c>
      <c r="AB13">
        <v>35.330001831054688</v>
      </c>
      <c r="AC13">
        <v>105.1999969482422</v>
      </c>
      <c r="AD13">
        <v>46.330001831054688</v>
      </c>
      <c r="AE13">
        <v>134.3999938964844</v>
      </c>
      <c r="AF13">
        <v>64.949996948242188</v>
      </c>
      <c r="AG13">
        <v>62.569999694824219</v>
      </c>
      <c r="AH13">
        <v>19.260000228881839</v>
      </c>
      <c r="AI13">
        <v>325.83999633789063</v>
      </c>
      <c r="AJ13">
        <v>289.8599853515625</v>
      </c>
      <c r="AK13">
        <v>8.6899995803833008</v>
      </c>
      <c r="AL13">
        <v>158.4100036621094</v>
      </c>
      <c r="AM13">
        <v>77.959999084472656</v>
      </c>
      <c r="AN13">
        <v>20.940000534057621</v>
      </c>
      <c r="AO13">
        <v>87.949996948242188</v>
      </c>
      <c r="AP13">
        <v>165.75</v>
      </c>
      <c r="AQ13">
        <v>65.010002136230469</v>
      </c>
      <c r="AR13">
        <v>99.800003051757813</v>
      </c>
      <c r="AS13">
        <v>123.9499969482422</v>
      </c>
      <c r="AT13">
        <v>8.7899999618530273</v>
      </c>
      <c r="AU13">
        <v>67.69000244140625</v>
      </c>
      <c r="AV13">
        <v>89.889999389648438</v>
      </c>
      <c r="AW13">
        <v>38.270000457763672</v>
      </c>
      <c r="AX13">
        <v>79.389999389648438</v>
      </c>
      <c r="AY13">
        <v>203.88999938964841</v>
      </c>
      <c r="AZ13">
        <v>118.73000335693359</v>
      </c>
      <c r="BA13">
        <v>196.8399963378906</v>
      </c>
      <c r="BB13">
        <v>4328.8701171875</v>
      </c>
      <c r="BC13">
        <v>13837.830078125</v>
      </c>
    </row>
    <row r="14" spans="1:55" x14ac:dyDescent="0.25">
      <c r="A14" s="1">
        <v>7</v>
      </c>
      <c r="B14" s="2">
        <v>44627</v>
      </c>
      <c r="C14">
        <v>437.97000122070313</v>
      </c>
      <c r="D14">
        <v>117.80999755859381</v>
      </c>
      <c r="E14">
        <v>234.36000061035159</v>
      </c>
      <c r="F14">
        <v>80.550003051757813</v>
      </c>
      <c r="G14">
        <v>12.27999973297119</v>
      </c>
      <c r="H14">
        <v>108.75</v>
      </c>
      <c r="I14">
        <v>42.549999237060547</v>
      </c>
      <c r="J14">
        <v>43.520000457763672</v>
      </c>
      <c r="K14">
        <v>196.69999694824219</v>
      </c>
      <c r="L14">
        <v>161.13999938964841</v>
      </c>
      <c r="M14">
        <v>48.849998474121087</v>
      </c>
      <c r="N14">
        <v>369</v>
      </c>
      <c r="O14">
        <v>146.86000061035159</v>
      </c>
      <c r="P14">
        <v>57.979999542236328</v>
      </c>
      <c r="Q14">
        <v>25.840000152587891</v>
      </c>
      <c r="R14">
        <v>145.78999328613281</v>
      </c>
      <c r="S14">
        <v>57.779998779296882</v>
      </c>
      <c r="T14">
        <v>85.379997253417969</v>
      </c>
      <c r="U14">
        <v>67.669998168945313</v>
      </c>
      <c r="V14">
        <v>37.290000915527337</v>
      </c>
      <c r="W14">
        <v>126.46450042724609</v>
      </c>
      <c r="X14">
        <v>14.10000038146973</v>
      </c>
      <c r="Y14">
        <v>108.63999938964839</v>
      </c>
      <c r="Z14">
        <v>321.8900146484375</v>
      </c>
      <c r="AA14">
        <v>36.240001678466797</v>
      </c>
      <c r="AB14">
        <v>35.299999237060547</v>
      </c>
      <c r="AC14">
        <v>106.0500030517578</v>
      </c>
      <c r="AD14">
        <v>44.900001525878913</v>
      </c>
      <c r="AE14">
        <v>129.21000671386719</v>
      </c>
      <c r="AF14">
        <v>65.94000244140625</v>
      </c>
      <c r="AG14">
        <v>61.080001831054688</v>
      </c>
      <c r="AH14">
        <v>18.090000152587891</v>
      </c>
      <c r="AI14">
        <v>314.69000244140619</v>
      </c>
      <c r="AJ14">
        <v>278.91000366210938</v>
      </c>
      <c r="AK14">
        <v>7.9200000762939453</v>
      </c>
      <c r="AL14">
        <v>154.3999938964844</v>
      </c>
      <c r="AM14">
        <v>74.300003051757813</v>
      </c>
      <c r="AN14">
        <v>20.60000038146973</v>
      </c>
      <c r="AO14">
        <v>83.19000244140625</v>
      </c>
      <c r="AP14">
        <v>162.44999694824219</v>
      </c>
      <c r="AQ14">
        <v>62.889999389648438</v>
      </c>
      <c r="AR14">
        <v>93.199996948242188</v>
      </c>
      <c r="AS14">
        <v>114.5</v>
      </c>
      <c r="AT14">
        <v>7.9499998092651367</v>
      </c>
      <c r="AU14">
        <v>61.919998168945313</v>
      </c>
      <c r="AV14">
        <v>85.230003356933594</v>
      </c>
      <c r="AW14">
        <v>35.060001373291023</v>
      </c>
      <c r="AX14">
        <v>79.019996643066406</v>
      </c>
      <c r="AY14">
        <v>189.8399963378906</v>
      </c>
      <c r="AZ14">
        <v>113.3000030517578</v>
      </c>
      <c r="BA14">
        <v>188.0899963378906</v>
      </c>
      <c r="BB14">
        <v>4201.08984375</v>
      </c>
      <c r="BC14">
        <v>13319.3798828125</v>
      </c>
    </row>
    <row r="15" spans="1:55" x14ac:dyDescent="0.25">
      <c r="A15" s="1">
        <v>8</v>
      </c>
      <c r="B15" s="2">
        <v>44628</v>
      </c>
      <c r="C15">
        <v>431.52999877929688</v>
      </c>
      <c r="D15">
        <v>123.7099990844727</v>
      </c>
      <c r="E15">
        <v>231.1000061035156</v>
      </c>
      <c r="F15">
        <v>81.029998779296875</v>
      </c>
      <c r="G15">
        <v>12.63000011444092</v>
      </c>
      <c r="H15">
        <v>106.30999755859381</v>
      </c>
      <c r="I15">
        <v>40.900001525878913</v>
      </c>
      <c r="J15">
        <v>43.580001831054688</v>
      </c>
      <c r="K15">
        <v>210</v>
      </c>
      <c r="L15">
        <v>161.99000549316409</v>
      </c>
      <c r="M15">
        <v>50.169998168945313</v>
      </c>
      <c r="N15">
        <v>364.92999267578119</v>
      </c>
      <c r="O15">
        <v>146.19000244140619</v>
      </c>
      <c r="P15">
        <v>57.840000152587891</v>
      </c>
      <c r="Q15">
        <v>25.520000457763668</v>
      </c>
      <c r="R15">
        <v>146.19999694824219</v>
      </c>
      <c r="S15">
        <v>56.290000915527337</v>
      </c>
      <c r="T15">
        <v>88.150001525878906</v>
      </c>
      <c r="U15">
        <v>63.759998321533203</v>
      </c>
      <c r="V15">
        <v>36.970001220703118</v>
      </c>
      <c r="W15">
        <v>127.27850341796881</v>
      </c>
      <c r="X15">
        <v>14.460000038146971</v>
      </c>
      <c r="Y15">
        <v>109.98000335693359</v>
      </c>
      <c r="Z15">
        <v>321.3699951171875</v>
      </c>
      <c r="AA15">
        <v>36.759998321533203</v>
      </c>
      <c r="AB15">
        <v>35.450000762939453</v>
      </c>
      <c r="AC15">
        <v>112.13999938964839</v>
      </c>
      <c r="AD15">
        <v>45.939998626708977</v>
      </c>
      <c r="AE15">
        <v>128.30000305175781</v>
      </c>
      <c r="AF15">
        <v>62.630001068115227</v>
      </c>
      <c r="AG15">
        <v>58.659999847412109</v>
      </c>
      <c r="AH15">
        <v>17.760000228881839</v>
      </c>
      <c r="AI15">
        <v>314</v>
      </c>
      <c r="AJ15">
        <v>275.85000610351563</v>
      </c>
      <c r="AK15">
        <v>8.1499996185302734</v>
      </c>
      <c r="AL15">
        <v>159.55000305175781</v>
      </c>
      <c r="AM15">
        <v>73.5</v>
      </c>
      <c r="AN15">
        <v>20.25</v>
      </c>
      <c r="AO15">
        <v>83.510002136230469</v>
      </c>
      <c r="AP15">
        <v>157.8699951171875</v>
      </c>
      <c r="AQ15">
        <v>62.569999694824219</v>
      </c>
      <c r="AR15">
        <v>93.970001220703125</v>
      </c>
      <c r="AS15">
        <v>117.7399978637695</v>
      </c>
      <c r="AT15">
        <v>8.4700002670288086</v>
      </c>
      <c r="AU15">
        <v>64.419998168945313</v>
      </c>
      <c r="AV15">
        <v>86.849998474121094</v>
      </c>
      <c r="AW15">
        <v>35.830001831054688</v>
      </c>
      <c r="AX15">
        <v>77.769996643066406</v>
      </c>
      <c r="AY15">
        <v>192.49000549316409</v>
      </c>
      <c r="AZ15">
        <v>115.2399978637695</v>
      </c>
      <c r="BA15">
        <v>181.38999938964841</v>
      </c>
      <c r="BB15">
        <v>4170.7001953125</v>
      </c>
      <c r="BC15">
        <v>13267.6103515625</v>
      </c>
    </row>
    <row r="16" spans="1:55" x14ac:dyDescent="0.25">
      <c r="A16" s="1">
        <v>9</v>
      </c>
      <c r="B16" s="2">
        <v>44629</v>
      </c>
      <c r="C16">
        <v>450.8699951171875</v>
      </c>
      <c r="D16">
        <v>127.9199981689453</v>
      </c>
      <c r="E16">
        <v>231.46000671386719</v>
      </c>
      <c r="F16">
        <v>80.830001831054688</v>
      </c>
      <c r="G16">
        <v>13.22999954223633</v>
      </c>
      <c r="H16">
        <v>107.48000335693359</v>
      </c>
      <c r="I16">
        <v>42.069999694824219</v>
      </c>
      <c r="J16">
        <v>44.590000152587891</v>
      </c>
      <c r="K16">
        <v>209.7799987792969</v>
      </c>
      <c r="L16">
        <v>178.9700012207031</v>
      </c>
      <c r="M16">
        <v>51.5</v>
      </c>
      <c r="N16">
        <v>368.8599853515625</v>
      </c>
      <c r="O16">
        <v>151.19999694824219</v>
      </c>
      <c r="P16">
        <v>59.799999237060547</v>
      </c>
      <c r="Q16">
        <v>26.620000839233398</v>
      </c>
      <c r="R16">
        <v>149.1199951171875</v>
      </c>
      <c r="S16">
        <v>58.490001678466797</v>
      </c>
      <c r="T16">
        <v>91.25</v>
      </c>
      <c r="U16">
        <v>64.110000610351563</v>
      </c>
      <c r="V16">
        <v>37.630001068115227</v>
      </c>
      <c r="W16">
        <v>133.8659973144531</v>
      </c>
      <c r="X16">
        <v>14.38000011444092</v>
      </c>
      <c r="Y16">
        <v>110.7200012207031</v>
      </c>
      <c r="Z16">
        <v>333.58999633789063</v>
      </c>
      <c r="AA16">
        <v>34.840000152587891</v>
      </c>
      <c r="AB16">
        <v>34.75</v>
      </c>
      <c r="AC16">
        <v>114.15000152587891</v>
      </c>
      <c r="AD16">
        <v>48.569999694824219</v>
      </c>
      <c r="AE16">
        <v>133.44000244140619</v>
      </c>
      <c r="AF16">
        <v>62.189998626708977</v>
      </c>
      <c r="AG16">
        <v>58.959999084472663</v>
      </c>
      <c r="AH16">
        <v>19.079999923706051</v>
      </c>
      <c r="AI16">
        <v>323.30999755859381</v>
      </c>
      <c r="AJ16">
        <v>288.5</v>
      </c>
      <c r="AK16">
        <v>9.5900001525878906</v>
      </c>
      <c r="AL16">
        <v>170.30000305175781</v>
      </c>
      <c r="AM16">
        <v>75.260002136230469</v>
      </c>
      <c r="AN16">
        <v>20.29000091552734</v>
      </c>
      <c r="AO16">
        <v>87.319999694824219</v>
      </c>
      <c r="AP16">
        <v>157.3999938964844</v>
      </c>
      <c r="AQ16">
        <v>64.800003051757813</v>
      </c>
      <c r="AR16">
        <v>93.80999755859375</v>
      </c>
      <c r="AS16">
        <v>122.0299987792969</v>
      </c>
      <c r="AT16">
        <v>9.2299995422363281</v>
      </c>
      <c r="AU16">
        <v>67.430000305175781</v>
      </c>
      <c r="AV16">
        <v>89.669998168945313</v>
      </c>
      <c r="AW16">
        <v>38</v>
      </c>
      <c r="AX16">
        <v>79.44000244140625</v>
      </c>
      <c r="AY16">
        <v>196.3999938964844</v>
      </c>
      <c r="AZ16">
        <v>116.01999664306641</v>
      </c>
      <c r="BA16">
        <v>189.58000183105469</v>
      </c>
      <c r="BB16">
        <v>4277.8798828125</v>
      </c>
      <c r="BC16">
        <v>13742.2001953125</v>
      </c>
    </row>
    <row r="17" spans="1:55" x14ac:dyDescent="0.25">
      <c r="A17" s="1">
        <v>10</v>
      </c>
      <c r="B17" s="2">
        <v>44630</v>
      </c>
      <c r="C17">
        <v>438.95001220703119</v>
      </c>
      <c r="D17">
        <v>129.7200012207031</v>
      </c>
      <c r="E17">
        <v>226.94999694824219</v>
      </c>
      <c r="F17">
        <v>80.800003051757813</v>
      </c>
      <c r="G17">
        <v>13.02000045776367</v>
      </c>
      <c r="H17">
        <v>109.75</v>
      </c>
      <c r="I17">
        <v>41.740001678466797</v>
      </c>
      <c r="J17">
        <v>43.810001373291023</v>
      </c>
      <c r="K17">
        <v>211.78999328613281</v>
      </c>
      <c r="L17">
        <v>172.9700012207031</v>
      </c>
      <c r="M17">
        <v>51.119998931884773</v>
      </c>
      <c r="N17">
        <v>378.14999389648438</v>
      </c>
      <c r="O17">
        <v>151.97999572753909</v>
      </c>
      <c r="P17">
        <v>60.630001068115227</v>
      </c>
      <c r="Q17">
        <v>26.379999160766602</v>
      </c>
      <c r="R17">
        <v>148.19999694824219</v>
      </c>
      <c r="S17">
        <v>56.479999542236328</v>
      </c>
      <c r="T17">
        <v>91.330001831054688</v>
      </c>
      <c r="U17">
        <v>63.099998474121087</v>
      </c>
      <c r="V17">
        <v>37.009998321533203</v>
      </c>
      <c r="W17">
        <v>132.6820068359375</v>
      </c>
      <c r="X17">
        <v>14.27999973297119</v>
      </c>
      <c r="Y17">
        <v>111.129997253418</v>
      </c>
      <c r="Z17">
        <v>329.89999389648438</v>
      </c>
      <c r="AA17">
        <v>37.950000762939453</v>
      </c>
      <c r="AB17">
        <v>33.799999237060547</v>
      </c>
      <c r="AC17">
        <v>112.5</v>
      </c>
      <c r="AD17">
        <v>48.569999694824219</v>
      </c>
      <c r="AE17">
        <v>131.86000061035159</v>
      </c>
      <c r="AF17">
        <v>61.009998321533203</v>
      </c>
      <c r="AG17">
        <v>57.880001068115227</v>
      </c>
      <c r="AH17">
        <v>19.059999465942379</v>
      </c>
      <c r="AI17">
        <v>314</v>
      </c>
      <c r="AJ17">
        <v>285.58999633789063</v>
      </c>
      <c r="AK17">
        <v>8.6499996185302734</v>
      </c>
      <c r="AL17">
        <v>165.7200012207031</v>
      </c>
      <c r="AM17">
        <v>73.800003051757813</v>
      </c>
      <c r="AN17">
        <v>20.409999847412109</v>
      </c>
      <c r="AO17">
        <v>86.150001525878906</v>
      </c>
      <c r="AP17">
        <v>154.50999450683591</v>
      </c>
      <c r="AQ17">
        <v>64.089996337890625</v>
      </c>
      <c r="AR17">
        <v>91.889999389648438</v>
      </c>
      <c r="AS17">
        <v>121.19000244140619</v>
      </c>
      <c r="AT17">
        <v>9.380000114440918</v>
      </c>
      <c r="AU17">
        <v>68</v>
      </c>
      <c r="AV17">
        <v>90.839996337890625</v>
      </c>
      <c r="AW17">
        <v>37.900001525878913</v>
      </c>
      <c r="AX17">
        <v>79.699996948242188</v>
      </c>
      <c r="AY17">
        <v>188.11000061035159</v>
      </c>
      <c r="AZ17">
        <v>115.8199996948242</v>
      </c>
      <c r="BA17">
        <v>189.2200012207031</v>
      </c>
      <c r="BB17">
        <v>4259.52001953125</v>
      </c>
      <c r="BC17">
        <v>13591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7"/>
  <sheetViews>
    <sheetView workbookViewId="0"/>
  </sheetViews>
  <sheetFormatPr defaultRowHeight="15" x14ac:dyDescent="0.25"/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</row>
    <row r="2" spans="1:54" x14ac:dyDescent="0.25">
      <c r="A2" s="1">
        <v>-5</v>
      </c>
      <c r="B2">
        <v>-7.36E-4</v>
      </c>
      <c r="C2">
        <v>8.8099999999999995E-4</v>
      </c>
      <c r="D2">
        <v>-3.588E-3</v>
      </c>
      <c r="E2">
        <v>3.0252999999999999E-2</v>
      </c>
      <c r="F2">
        <v>-5.0359999999999997E-3</v>
      </c>
      <c r="G2">
        <v>3.8919000000000002E-2</v>
      </c>
      <c r="H2">
        <v>1.7176E-2</v>
      </c>
      <c r="I2">
        <v>4.8440000000000002E-3</v>
      </c>
      <c r="J2">
        <v>2.6419999999999998E-3</v>
      </c>
      <c r="K2">
        <v>-3.2339999999999999E-3</v>
      </c>
      <c r="L2">
        <v>9.6900000000000007E-3</v>
      </c>
      <c r="M2">
        <v>-4.7489999999999997E-3</v>
      </c>
      <c r="N2">
        <v>-3.5839000000000003E-2</v>
      </c>
      <c r="O2">
        <v>1.1508000000000001E-2</v>
      </c>
      <c r="P2">
        <v>-1.0746E-2</v>
      </c>
      <c r="Q2">
        <v>2.2287000000000001E-2</v>
      </c>
      <c r="R2">
        <v>-1.0106E-2</v>
      </c>
      <c r="S2">
        <v>5.0090000000000003E-2</v>
      </c>
      <c r="T2">
        <v>8.4390000000000003E-3</v>
      </c>
      <c r="U2">
        <v>-1.64E-4</v>
      </c>
      <c r="V2">
        <v>-7.2449999999999997E-3</v>
      </c>
      <c r="W2">
        <v>7.1019999999999998E-3</v>
      </c>
      <c r="X2">
        <v>1.7933999999999999E-2</v>
      </c>
      <c r="Y2">
        <v>8.1960000000000002E-3</v>
      </c>
      <c r="Z2">
        <v>-4.189E-3</v>
      </c>
      <c r="AA2">
        <v>-2.4220000000000001E-3</v>
      </c>
      <c r="AB2">
        <v>6.973E-3</v>
      </c>
      <c r="AC2">
        <v>3.5500000000000002E-3</v>
      </c>
      <c r="AD2">
        <v>9.5980000000000006E-3</v>
      </c>
      <c r="AE2">
        <v>3.1778000000000001E-2</v>
      </c>
      <c r="AF2">
        <v>-1.3592999999999999E-2</v>
      </c>
      <c r="AG2">
        <v>-3.761E-3</v>
      </c>
      <c r="AH2">
        <v>-5.7320000000000001E-3</v>
      </c>
      <c r="AI2">
        <v>1.0150000000000001E-3</v>
      </c>
      <c r="AJ2">
        <v>2.8410000000000002E-3</v>
      </c>
      <c r="AK2">
        <v>1.8079999999999999E-3</v>
      </c>
      <c r="AL2">
        <v>1.1590000000000001E-3</v>
      </c>
      <c r="AM2">
        <v>7.7539999999999996E-3</v>
      </c>
      <c r="AN2">
        <v>8.0532999999999993E-2</v>
      </c>
      <c r="AO2">
        <v>-3.454E-3</v>
      </c>
      <c r="AP2">
        <v>1.1155999999999999E-2</v>
      </c>
      <c r="AQ2">
        <v>2.4229999999999998E-3</v>
      </c>
      <c r="AR2">
        <v>-1.4330000000000001E-2</v>
      </c>
      <c r="AS2">
        <v>2.0470000000000002E-3</v>
      </c>
      <c r="AT2">
        <v>-2.1879999999999998E-3</v>
      </c>
      <c r="AU2">
        <v>4.0819999999999997E-3</v>
      </c>
      <c r="AV2">
        <v>1.1299999999999999E-3</v>
      </c>
      <c r="AW2">
        <v>1.84E-4</v>
      </c>
      <c r="AX2">
        <v>1.516E-3</v>
      </c>
      <c r="AY2">
        <v>-2.8965000000000001E-2</v>
      </c>
      <c r="AZ2">
        <v>-9.7310000000000001E-3</v>
      </c>
      <c r="BA2">
        <v>-1.6622000000000001E-2</v>
      </c>
      <c r="BB2" s="2">
        <v>44608</v>
      </c>
    </row>
    <row r="3" spans="1:54" x14ac:dyDescent="0.25">
      <c r="A3" s="1">
        <v>-4</v>
      </c>
      <c r="B3">
        <v>-6.0330000000000002E-3</v>
      </c>
      <c r="C3">
        <v>-2.1401E-2</v>
      </c>
      <c r="D3">
        <v>1.5311E-2</v>
      </c>
      <c r="E3">
        <v>-1.5939999999999999E-3</v>
      </c>
      <c r="F3">
        <v>-3.092E-2</v>
      </c>
      <c r="G3">
        <v>-9.1870000000000007E-3</v>
      </c>
      <c r="H3">
        <v>2.9529999999999999E-3</v>
      </c>
      <c r="I3">
        <v>-2.9520999999999999E-2</v>
      </c>
      <c r="J3">
        <v>-1.6702999999999999E-2</v>
      </c>
      <c r="K3">
        <v>-2.9718999999999999E-2</v>
      </c>
      <c r="L3">
        <v>-7.0020000000000004E-3</v>
      </c>
      <c r="M3">
        <v>-8.0267000000000005E-2</v>
      </c>
      <c r="N3">
        <v>-8.3474000000000007E-2</v>
      </c>
      <c r="O3">
        <v>-3.8726999999999998E-2</v>
      </c>
      <c r="P3">
        <v>-3.0998999999999999E-2</v>
      </c>
      <c r="Q3">
        <v>-1.8440999999999999E-2</v>
      </c>
      <c r="R3">
        <v>-3.1178999999999998E-2</v>
      </c>
      <c r="S3">
        <v>1.137E-2</v>
      </c>
      <c r="T3">
        <v>-8.3099999999999997E-3</v>
      </c>
      <c r="U3">
        <v>1.9834999999999998E-2</v>
      </c>
      <c r="V3">
        <v>-2.6016999999999998E-2</v>
      </c>
      <c r="W3">
        <v>-2.4597999999999998E-2</v>
      </c>
      <c r="X3">
        <v>-5.6439999999999997E-2</v>
      </c>
      <c r="Y3">
        <v>-2.2089000000000001E-2</v>
      </c>
      <c r="Z3">
        <v>8.0520000000000001E-3</v>
      </c>
      <c r="AA3">
        <v>-5.3853999999999999E-2</v>
      </c>
      <c r="AB3">
        <v>-1.4208999999999999E-2</v>
      </c>
      <c r="AC3">
        <v>-1.4767000000000001E-2</v>
      </c>
      <c r="AD3">
        <v>-2.9928E-2</v>
      </c>
      <c r="AE3">
        <v>-1.8034999999999999E-2</v>
      </c>
      <c r="AF3">
        <v>-1.0408000000000001E-2</v>
      </c>
      <c r="AG3">
        <v>-4.2747E-2</v>
      </c>
      <c r="AH3">
        <v>-4.411E-3</v>
      </c>
      <c r="AI3">
        <v>-3.4176999999999999E-2</v>
      </c>
      <c r="AJ3">
        <v>1.0529999999999999E-3</v>
      </c>
      <c r="AK3">
        <v>-2.3302E-2</v>
      </c>
      <c r="AL3">
        <v>-4.2579999999999996E-3</v>
      </c>
      <c r="AM3">
        <v>-3.8397000000000001E-2</v>
      </c>
      <c r="AN3">
        <v>-2.526E-3</v>
      </c>
      <c r="AO3">
        <v>-2.9753999999999999E-2</v>
      </c>
      <c r="AP3">
        <v>-2.7226E-2</v>
      </c>
      <c r="AQ3">
        <v>-2.2884000000000002E-2</v>
      </c>
      <c r="AR3">
        <v>-3.8533999999999999E-2</v>
      </c>
      <c r="AS3">
        <v>2.702E-3</v>
      </c>
      <c r="AT3">
        <v>-2.3717999999999999E-2</v>
      </c>
      <c r="AU3">
        <v>-3.1260000000000003E-2</v>
      </c>
      <c r="AV3">
        <v>-4.4687999999999999E-2</v>
      </c>
      <c r="AW3">
        <v>-1.8031999999999999E-2</v>
      </c>
      <c r="AX3">
        <v>-1.8742999999999999E-2</v>
      </c>
      <c r="AY3">
        <v>2.3195E-2</v>
      </c>
      <c r="AZ3">
        <v>-5.4247999999999998E-2</v>
      </c>
      <c r="BA3">
        <v>-3.4228000000000001E-2</v>
      </c>
      <c r="BB3" s="2">
        <v>44609</v>
      </c>
    </row>
    <row r="4" spans="1:54" x14ac:dyDescent="0.25">
      <c r="A4" s="1">
        <v>-3</v>
      </c>
      <c r="B4">
        <v>9.8799999999999995E-4</v>
      </c>
      <c r="C4">
        <v>-7.1919999999999996E-3</v>
      </c>
      <c r="D4">
        <v>5.2960000000000004E-3</v>
      </c>
      <c r="E4">
        <v>-1.4458E-2</v>
      </c>
      <c r="F4">
        <v>5.9789999999999999E-3</v>
      </c>
      <c r="G4">
        <v>-1.3738E-2</v>
      </c>
      <c r="H4">
        <v>-2.5950000000000001E-3</v>
      </c>
      <c r="I4">
        <v>-6.0389999999999999E-2</v>
      </c>
      <c r="J4">
        <v>-6.28E-3</v>
      </c>
      <c r="K4">
        <v>-9.6780000000000008E-3</v>
      </c>
      <c r="L4">
        <v>-1.905E-3</v>
      </c>
      <c r="M4">
        <v>-1.4485E-2</v>
      </c>
      <c r="N4">
        <v>-5.1945999999999999E-2</v>
      </c>
      <c r="O4">
        <v>1.9784E-2</v>
      </c>
      <c r="P4">
        <v>-8.6890000000000005E-3</v>
      </c>
      <c r="Q4">
        <v>-9.2399999999999999E-3</v>
      </c>
      <c r="R4">
        <v>1.016E-3</v>
      </c>
      <c r="S4">
        <v>-4.5199000000000003E-2</v>
      </c>
      <c r="T4">
        <v>2.4359999999999998E-3</v>
      </c>
      <c r="U4">
        <v>6.7380000000000001E-3</v>
      </c>
      <c r="V4">
        <v>-3.0497E-2</v>
      </c>
      <c r="W4">
        <v>8.1869999999999998E-3</v>
      </c>
      <c r="X4">
        <v>-2.0423E-2</v>
      </c>
      <c r="Y4">
        <v>-2.261E-3</v>
      </c>
      <c r="Z4">
        <v>1.8792E-2</v>
      </c>
      <c r="AA4">
        <v>1.0534E-2</v>
      </c>
      <c r="AB4">
        <v>1.8140000000000001E-3</v>
      </c>
      <c r="AC4">
        <v>-9.5270000000000007E-3</v>
      </c>
      <c r="AD4">
        <v>6.2789999999999999E-3</v>
      </c>
      <c r="AE4">
        <v>-2.1770000000000001E-2</v>
      </c>
      <c r="AF4">
        <v>-9.1050000000000002E-3</v>
      </c>
      <c r="AG4">
        <v>-3.3660000000000002E-2</v>
      </c>
      <c r="AH4">
        <v>-4.1130000000000003E-3</v>
      </c>
      <c r="AI4">
        <v>1.704E-3</v>
      </c>
      <c r="AJ4">
        <v>1.8613999999999999E-2</v>
      </c>
      <c r="AK4">
        <v>4.6779999999999999E-3</v>
      </c>
      <c r="AL4">
        <v>-1.0527999999999999E-2</v>
      </c>
      <c r="AM4">
        <v>-1.4012E-2</v>
      </c>
      <c r="AN4">
        <v>-2.9086999999999998E-2</v>
      </c>
      <c r="AO4">
        <v>-4.5120000000000004E-3</v>
      </c>
      <c r="AP4">
        <v>-7.025E-3</v>
      </c>
      <c r="AQ4">
        <v>1.361E-3</v>
      </c>
      <c r="AR4">
        <v>-9.3290000000000005E-3</v>
      </c>
      <c r="AS4">
        <v>5.7409999999999996E-3</v>
      </c>
      <c r="AT4">
        <v>-1.1279000000000001E-2</v>
      </c>
      <c r="AU4">
        <v>-6.5589999999999997E-3</v>
      </c>
      <c r="AV4">
        <v>-1.443E-2</v>
      </c>
      <c r="AW4">
        <v>4.8650000000000004E-3</v>
      </c>
      <c r="AX4">
        <v>3.9509999999999997E-3</v>
      </c>
      <c r="AY4">
        <v>-3.9379999999999997E-3</v>
      </c>
      <c r="AZ4">
        <v>6.8800000000000003E-4</v>
      </c>
      <c r="BA4">
        <v>1.4629E-2</v>
      </c>
      <c r="BB4" s="2">
        <v>44610</v>
      </c>
    </row>
    <row r="5" spans="1:54" x14ac:dyDescent="0.25">
      <c r="A5" s="1">
        <v>-2</v>
      </c>
      <c r="B5">
        <v>2.2179999999999999E-3</v>
      </c>
      <c r="C5">
        <v>-1.0194999999999999E-2</v>
      </c>
      <c r="D5">
        <v>-1.1957000000000001E-2</v>
      </c>
      <c r="E5">
        <v>-3.9369000000000001E-2</v>
      </c>
      <c r="F5">
        <v>-7.85E-4</v>
      </c>
      <c r="G5">
        <v>-9.4009999999999996E-3</v>
      </c>
      <c r="H5">
        <v>-2.7431000000000001E-2</v>
      </c>
      <c r="I5">
        <v>1.5629000000000001E-2</v>
      </c>
      <c r="J5">
        <v>-1.1313E-2</v>
      </c>
      <c r="K5">
        <v>-7.2999999999999996E-4</v>
      </c>
      <c r="L5">
        <v>-3.3457000000000001E-2</v>
      </c>
      <c r="M5">
        <v>-6.7799999999999999E-2</v>
      </c>
      <c r="N5">
        <v>2.5541000000000001E-2</v>
      </c>
      <c r="O5">
        <v>-3.8511999999999998E-2</v>
      </c>
      <c r="P5">
        <v>-5.1279999999999997E-3</v>
      </c>
      <c r="Q5">
        <v>-7.4840000000000002E-3</v>
      </c>
      <c r="R5">
        <v>-4.5303999999999997E-2</v>
      </c>
      <c r="S5">
        <v>-6.8992999999999999E-2</v>
      </c>
      <c r="T5">
        <v>-1.1205E-2</v>
      </c>
      <c r="U5">
        <v>-4.1660000000000004E-3</v>
      </c>
      <c r="V5">
        <v>-4.2391999999999999E-2</v>
      </c>
      <c r="W5">
        <v>-1.4007E-2</v>
      </c>
      <c r="X5">
        <v>-2.3302E-2</v>
      </c>
      <c r="Y5">
        <v>-5.4860000000000004E-3</v>
      </c>
      <c r="Z5">
        <v>7.5699999999999997E-4</v>
      </c>
      <c r="AA5">
        <v>-2.3769999999999999E-2</v>
      </c>
      <c r="AB5">
        <v>-2.134E-3</v>
      </c>
      <c r="AC5">
        <v>-4.7980000000000002E-3</v>
      </c>
      <c r="AD5">
        <v>-1.0488000000000001E-2</v>
      </c>
      <c r="AE5">
        <v>-2.5111000000000001E-2</v>
      </c>
      <c r="AF5">
        <v>-6.3969999999999999E-3</v>
      </c>
      <c r="AG5">
        <v>-9.4439999999999993E-3</v>
      </c>
      <c r="AH5">
        <v>2.895E-3</v>
      </c>
      <c r="AI5">
        <v>-6.5499999999999998E-4</v>
      </c>
      <c r="AJ5">
        <v>-1.3847E-2</v>
      </c>
      <c r="AK5">
        <v>-1.776E-3</v>
      </c>
      <c r="AL5">
        <v>1.8256000000000001E-2</v>
      </c>
      <c r="AM5">
        <v>-8.1960000000000002E-3</v>
      </c>
      <c r="AN5">
        <v>-3.4780000000000002E-3</v>
      </c>
      <c r="AO5">
        <v>3.77E-4</v>
      </c>
      <c r="AP5">
        <v>-1.714E-3</v>
      </c>
      <c r="AQ5">
        <v>-1.639E-3</v>
      </c>
      <c r="AR5">
        <v>-3.4473999999999998E-2</v>
      </c>
      <c r="AS5">
        <v>3.8089999999999999E-3</v>
      </c>
      <c r="AT5">
        <v>2.708E-2</v>
      </c>
      <c r="AU5">
        <v>1.0055E-2</v>
      </c>
      <c r="AV5">
        <v>-3.8630000000000001E-3</v>
      </c>
      <c r="AW5">
        <v>-1.1263E-2</v>
      </c>
      <c r="AX5">
        <v>-2.0046999999999999E-2</v>
      </c>
      <c r="AY5">
        <v>-2.2279E-2</v>
      </c>
      <c r="AZ5">
        <v>-3.0728999999999999E-2</v>
      </c>
      <c r="BA5">
        <v>-3.6648E-2</v>
      </c>
      <c r="BB5" s="2">
        <v>44614</v>
      </c>
    </row>
    <row r="6" spans="1:54" x14ac:dyDescent="0.25">
      <c r="A6" s="1">
        <v>-1</v>
      </c>
      <c r="B6">
        <v>-6.4219999999999998E-3</v>
      </c>
      <c r="C6">
        <v>-1.8584E-2</v>
      </c>
      <c r="D6">
        <v>-3.421E-3</v>
      </c>
      <c r="E6">
        <v>-2.6804999999999999E-2</v>
      </c>
      <c r="F6">
        <v>-1.8058000000000001E-2</v>
      </c>
      <c r="G6">
        <v>1.3866E-2</v>
      </c>
      <c r="H6">
        <v>0</v>
      </c>
      <c r="I6">
        <v>-1.6060000000000001E-2</v>
      </c>
      <c r="J6">
        <v>-1.5440000000000001E-2</v>
      </c>
      <c r="K6">
        <v>-2.6234E-2</v>
      </c>
      <c r="L6">
        <v>-1.8572999999999999E-2</v>
      </c>
      <c r="M6">
        <v>-2.3005000000000001E-2</v>
      </c>
      <c r="N6">
        <v>-5.7377999999999998E-2</v>
      </c>
      <c r="O6">
        <v>6.7629999999999999E-3</v>
      </c>
      <c r="P6">
        <v>-8.9870000000000002E-3</v>
      </c>
      <c r="Q6">
        <v>-6.7980000000000002E-3</v>
      </c>
      <c r="R6">
        <v>-4.224E-2</v>
      </c>
      <c r="S6">
        <v>2.7274E-2</v>
      </c>
      <c r="T6">
        <v>-1.1332E-2</v>
      </c>
      <c r="U6">
        <v>-1.1141E-2</v>
      </c>
      <c r="V6">
        <v>-4.7051000000000003E-2</v>
      </c>
      <c r="W6">
        <v>-2.1881999999999999E-2</v>
      </c>
      <c r="X6">
        <v>-1.3350000000000001E-2</v>
      </c>
      <c r="Y6">
        <v>-2.0763E-2</v>
      </c>
      <c r="Z6">
        <v>5.2789999999999998E-3</v>
      </c>
      <c r="AA6">
        <v>-1.8409999999999999E-2</v>
      </c>
      <c r="AB6">
        <v>-2.5205999999999999E-2</v>
      </c>
      <c r="AC6">
        <v>-5.4879999999999998E-3</v>
      </c>
      <c r="AD6">
        <v>-1.6275999999999999E-2</v>
      </c>
      <c r="AE6">
        <v>6.9690000000000004E-3</v>
      </c>
      <c r="AF6">
        <v>-1.6121E-2</v>
      </c>
      <c r="AG6">
        <v>-2.0625999999999999E-2</v>
      </c>
      <c r="AH6">
        <v>-1.854E-3</v>
      </c>
      <c r="AI6">
        <v>-2.1326999999999999E-2</v>
      </c>
      <c r="AJ6">
        <v>-2.0191000000000001E-2</v>
      </c>
      <c r="AK6">
        <v>-2.1160999999999999E-2</v>
      </c>
      <c r="AL6">
        <v>-8.8920000000000006E-3</v>
      </c>
      <c r="AM6">
        <v>-1.4145E-2</v>
      </c>
      <c r="AN6">
        <v>-3.2760999999999998E-2</v>
      </c>
      <c r="AO6">
        <v>-2.0745E-2</v>
      </c>
      <c r="AP6">
        <v>5.5329999999999997E-3</v>
      </c>
      <c r="AQ6">
        <v>-1.2961E-2</v>
      </c>
      <c r="AR6">
        <v>-4.5029E-2</v>
      </c>
      <c r="AS6">
        <v>-9.9089999999999994E-3</v>
      </c>
      <c r="AT6">
        <v>-3.2539999999999999E-2</v>
      </c>
      <c r="AU6">
        <v>1.6841999999999999E-2</v>
      </c>
      <c r="AV6">
        <v>-2.4029999999999999E-2</v>
      </c>
      <c r="AW6">
        <v>-9.8650000000000005E-3</v>
      </c>
      <c r="AX6">
        <v>-4.2195000000000003E-2</v>
      </c>
      <c r="AY6">
        <v>-4.1770000000000002E-2</v>
      </c>
      <c r="AZ6">
        <v>-3.8313E-2</v>
      </c>
      <c r="BA6">
        <v>-3.0179999999999998E-2</v>
      </c>
      <c r="BB6" s="2">
        <v>44615</v>
      </c>
    </row>
    <row r="7" spans="1:54" x14ac:dyDescent="0.25">
      <c r="A7" s="1">
        <v>0</v>
      </c>
      <c r="B7">
        <v>3.7100000000000002E-3</v>
      </c>
      <c r="C7">
        <v>1.4846E-2</v>
      </c>
      <c r="D7">
        <v>-2.3366999999999999E-2</v>
      </c>
      <c r="E7">
        <v>-0.15604599999999999</v>
      </c>
      <c r="F7">
        <v>2.8521999999999999E-2</v>
      </c>
      <c r="G7">
        <v>1.0876E-2</v>
      </c>
      <c r="H7">
        <v>-5.4891000000000002E-2</v>
      </c>
      <c r="I7">
        <v>-1.188E-3</v>
      </c>
      <c r="J7">
        <v>9.6589999999999992E-3</v>
      </c>
      <c r="K7">
        <v>4.9831E-2</v>
      </c>
      <c r="L7">
        <v>2.0441999999999998E-2</v>
      </c>
      <c r="M7">
        <v>3.8721999999999999E-2</v>
      </c>
      <c r="N7">
        <v>8.4417000000000006E-2</v>
      </c>
      <c r="O7">
        <v>0</v>
      </c>
      <c r="P7">
        <v>-2.9350000000000001E-3</v>
      </c>
      <c r="Q7">
        <v>-9.3109999999999998E-3</v>
      </c>
      <c r="R7">
        <v>7.4749999999999999E-3</v>
      </c>
      <c r="S7">
        <v>-2.245E-3</v>
      </c>
      <c r="T7">
        <v>1.8320000000000001E-3</v>
      </c>
      <c r="U7">
        <v>-1.7690999999999998E-2</v>
      </c>
      <c r="V7">
        <v>1.5406E-2</v>
      </c>
      <c r="W7">
        <v>6.9360000000000003E-3</v>
      </c>
      <c r="X7">
        <v>1.4577E-2</v>
      </c>
      <c r="Y7">
        <v>2.9009999999999999E-3</v>
      </c>
      <c r="Z7">
        <v>-4.1154000000000003E-2</v>
      </c>
      <c r="AA7">
        <v>5.6309999999999997E-3</v>
      </c>
      <c r="AB7">
        <v>7.3130000000000001E-3</v>
      </c>
      <c r="AC7">
        <v>-2.1063999999999999E-2</v>
      </c>
      <c r="AD7">
        <v>6.6750000000000004E-3</v>
      </c>
      <c r="AE7">
        <v>-6.6509999999999998E-3</v>
      </c>
      <c r="AF7">
        <v>2.0582E-2</v>
      </c>
      <c r="AG7">
        <v>7.6991000000000004E-2</v>
      </c>
      <c r="AH7">
        <v>-7.8589999999999997E-3</v>
      </c>
      <c r="AI7">
        <v>2.512E-2</v>
      </c>
      <c r="AJ7">
        <v>-1.8929999999999999E-3</v>
      </c>
      <c r="AK7">
        <v>-2.8237999999999999E-2</v>
      </c>
      <c r="AL7">
        <v>7.9834000000000002E-2</v>
      </c>
      <c r="AM7">
        <v>3.9107999999999997E-2</v>
      </c>
      <c r="AN7">
        <v>3.3631000000000001E-2</v>
      </c>
      <c r="AO7">
        <v>-3.2641999999999997E-2</v>
      </c>
      <c r="AP7">
        <v>2.2124999999999999E-2</v>
      </c>
      <c r="AQ7">
        <v>9.7050000000000001E-3</v>
      </c>
      <c r="AR7">
        <v>5.0238999999999999E-2</v>
      </c>
      <c r="AS7">
        <v>-1.7551000000000001E-2</v>
      </c>
      <c r="AT7">
        <v>1.9650999999999998E-2</v>
      </c>
      <c r="AU7">
        <v>5.476E-3</v>
      </c>
      <c r="AV7">
        <v>-1.0664E-2</v>
      </c>
      <c r="AW7">
        <v>6.8399999999999997E-3</v>
      </c>
      <c r="AX7">
        <v>-2.0840000000000001E-2</v>
      </c>
      <c r="AY7">
        <v>5.4135000000000003E-2</v>
      </c>
      <c r="AZ7">
        <v>5.5190999999999997E-2</v>
      </c>
      <c r="BA7">
        <v>1.647E-3</v>
      </c>
      <c r="BB7" s="2">
        <v>44616</v>
      </c>
    </row>
    <row r="8" spans="1:54" x14ac:dyDescent="0.25">
      <c r="A8" s="1">
        <v>1</v>
      </c>
      <c r="B8">
        <v>5.2940000000000001E-3</v>
      </c>
      <c r="C8">
        <v>2.2126E-2</v>
      </c>
      <c r="D8">
        <v>3.6394999999999997E-2</v>
      </c>
      <c r="E8">
        <v>5.5858999999999999E-2</v>
      </c>
      <c r="F8">
        <v>1.7250000000000001E-2</v>
      </c>
      <c r="G8">
        <v>-1.0067E-2</v>
      </c>
      <c r="H8">
        <v>2.3555E-2</v>
      </c>
      <c r="I8">
        <v>4.0554E-2</v>
      </c>
      <c r="J8">
        <v>1.9640999999999999E-2</v>
      </c>
      <c r="K8">
        <v>9.1909999999999995E-3</v>
      </c>
      <c r="L8">
        <v>3.1147999999999999E-2</v>
      </c>
      <c r="M8">
        <v>-1.5321E-2</v>
      </c>
      <c r="N8">
        <v>2.1715000000000002E-2</v>
      </c>
      <c r="O8">
        <v>2.4728E-2</v>
      </c>
      <c r="P8">
        <v>2.8771999999999999E-2</v>
      </c>
      <c r="Q8">
        <v>3.2688000000000002E-2</v>
      </c>
      <c r="R8">
        <v>1.9449999999999999E-3</v>
      </c>
      <c r="S8">
        <v>1.0062E-2</v>
      </c>
      <c r="T8">
        <v>3.2292000000000001E-2</v>
      </c>
      <c r="U8">
        <v>3.7941999999999997E-2</v>
      </c>
      <c r="V8">
        <v>1.2237E-2</v>
      </c>
      <c r="W8">
        <v>1.4459E-2</v>
      </c>
      <c r="X8">
        <v>2.2075000000000001E-2</v>
      </c>
      <c r="Y8">
        <v>2.3285E-2</v>
      </c>
      <c r="Z8">
        <v>2.9198000000000002E-2</v>
      </c>
      <c r="AA8">
        <v>1.2779E-2</v>
      </c>
      <c r="AB8">
        <v>-2.614E-3</v>
      </c>
      <c r="AC8">
        <v>1.5713999999999999E-2</v>
      </c>
      <c r="AD8">
        <v>2.5031999999999999E-2</v>
      </c>
      <c r="AE8">
        <v>3.3127999999999998E-2</v>
      </c>
      <c r="AF8">
        <v>1.95E-2</v>
      </c>
      <c r="AG8">
        <v>3.7009999999999999E-3</v>
      </c>
      <c r="AH8">
        <v>3.4778000000000003E-2</v>
      </c>
      <c r="AI8">
        <v>2.4760000000000001E-2</v>
      </c>
      <c r="AJ8">
        <v>1.9259999999999999E-2</v>
      </c>
      <c r="AK8">
        <v>2.3383999999999999E-2</v>
      </c>
      <c r="AL8">
        <v>-7.1699999999999997E-4</v>
      </c>
      <c r="AM8">
        <v>1.3818E-2</v>
      </c>
      <c r="AN8">
        <v>-1.0499E-2</v>
      </c>
      <c r="AO8">
        <v>2.162E-2</v>
      </c>
      <c r="AP8">
        <v>3.1677999999999998E-2</v>
      </c>
      <c r="AQ8">
        <v>5.2659999999999998E-3</v>
      </c>
      <c r="AR8">
        <v>1.9118E-2</v>
      </c>
      <c r="AS8">
        <v>2.7637999999999999E-2</v>
      </c>
      <c r="AT8">
        <v>1.1563E-2</v>
      </c>
      <c r="AU8">
        <v>2.5829999999999999E-2</v>
      </c>
      <c r="AV8">
        <v>1.2751E-2</v>
      </c>
      <c r="AW8">
        <v>2.4503E-2</v>
      </c>
      <c r="AX8">
        <v>2.4247999999999999E-2</v>
      </c>
      <c r="AY8">
        <v>-7.6680000000000003E-3</v>
      </c>
      <c r="AZ8">
        <v>2.819E-2</v>
      </c>
      <c r="BA8">
        <v>-1.1035E-2</v>
      </c>
      <c r="BB8" s="2">
        <v>44617</v>
      </c>
    </row>
    <row r="9" spans="1:54" x14ac:dyDescent="0.25">
      <c r="A9" s="1">
        <v>2</v>
      </c>
      <c r="B9">
        <v>7.36E-4</v>
      </c>
      <c r="C9">
        <v>-2.4459999999999998E-3</v>
      </c>
      <c r="D9">
        <v>-8.2710000000000006E-3</v>
      </c>
      <c r="E9">
        <v>-2.9083999999999999E-2</v>
      </c>
      <c r="F9">
        <v>-1.1364000000000001E-2</v>
      </c>
      <c r="G9">
        <v>-2.9153999999999999E-2</v>
      </c>
      <c r="H9">
        <v>-4.0430000000000001E-2</v>
      </c>
      <c r="I9">
        <v>-8.9639999999999997E-3</v>
      </c>
      <c r="J9">
        <v>-5.4000000000000003E-3</v>
      </c>
      <c r="K9">
        <v>4.9659999999999999E-3</v>
      </c>
      <c r="L9">
        <v>-1.5675999999999999E-2</v>
      </c>
      <c r="M9">
        <v>7.5880000000000003E-2</v>
      </c>
      <c r="N9">
        <v>3.0374000000000002E-2</v>
      </c>
      <c r="O9">
        <v>4.6999999999999999E-4</v>
      </c>
      <c r="P9">
        <v>-2.5543E-2</v>
      </c>
      <c r="Q9">
        <v>-5.7465000000000002E-2</v>
      </c>
      <c r="R9">
        <v>1.4840000000000001E-2</v>
      </c>
      <c r="S9">
        <v>-1.1186E-2</v>
      </c>
      <c r="T9">
        <v>-2.6619999999999999E-3</v>
      </c>
      <c r="U9">
        <v>-9.7529999999999995E-3</v>
      </c>
      <c r="V9">
        <v>3.6892000000000001E-2</v>
      </c>
      <c r="W9">
        <v>-1.7177999999999999E-2</v>
      </c>
      <c r="X9">
        <v>-9.6430000000000005E-3</v>
      </c>
      <c r="Y9">
        <v>-1.3676000000000001E-2</v>
      </c>
      <c r="Z9">
        <v>-2.6849000000000001E-2</v>
      </c>
      <c r="AA9">
        <v>-1.2507000000000001E-2</v>
      </c>
      <c r="AB9">
        <v>1.09E-3</v>
      </c>
      <c r="AC9">
        <v>-1.1635E-2</v>
      </c>
      <c r="AD9">
        <v>1.1019999999999999E-3</v>
      </c>
      <c r="AE9">
        <v>3.0277999999999999E-2</v>
      </c>
      <c r="AF9">
        <v>-5.4590000000000003E-3</v>
      </c>
      <c r="AG9">
        <v>4.5859999999999998E-3</v>
      </c>
      <c r="AH9">
        <v>-2.4260000000000002E-3</v>
      </c>
      <c r="AI9">
        <v>-2.2950000000000002E-3</v>
      </c>
      <c r="AJ9">
        <v>-9.2569999999999996E-3</v>
      </c>
      <c r="AK9">
        <v>-4.2591999999999998E-2</v>
      </c>
      <c r="AL9">
        <v>1.9189999999999999E-2</v>
      </c>
      <c r="AM9">
        <v>2.758E-3</v>
      </c>
      <c r="AN9">
        <v>-3.9467000000000002E-2</v>
      </c>
      <c r="AO9">
        <v>-1.7852E-2</v>
      </c>
      <c r="AP9">
        <v>-6.1029999999999999E-3</v>
      </c>
      <c r="AQ9">
        <v>-5.1720000000000004E-3</v>
      </c>
      <c r="AR9">
        <v>2.9090000000000001E-3</v>
      </c>
      <c r="AS9">
        <v>-2.7944E-2</v>
      </c>
      <c r="AT9">
        <v>-7.7679999999999997E-3</v>
      </c>
      <c r="AU9">
        <v>-2.0836E-2</v>
      </c>
      <c r="AV9">
        <v>2.7759999999999998E-3</v>
      </c>
      <c r="AW9">
        <v>2.7680000000000001E-3</v>
      </c>
      <c r="AX9">
        <v>-5.5670999999999998E-2</v>
      </c>
      <c r="AY9">
        <v>9.8799999999999999E-3</v>
      </c>
      <c r="AZ9">
        <v>-1.3651999999999999E-2</v>
      </c>
      <c r="BA9">
        <v>-2.2440999999999999E-2</v>
      </c>
      <c r="BB9" s="2">
        <v>44620</v>
      </c>
    </row>
    <row r="10" spans="1:54" x14ac:dyDescent="0.25">
      <c r="A10" s="1">
        <v>3</v>
      </c>
      <c r="B10">
        <v>-7.6360000000000004E-3</v>
      </c>
      <c r="C10">
        <v>-1.5594E-2</v>
      </c>
      <c r="D10">
        <v>-9.0880000000000006E-3</v>
      </c>
      <c r="E10">
        <v>2.2460000000000002E-3</v>
      </c>
      <c r="F10">
        <v>-2.1701000000000002E-2</v>
      </c>
      <c r="G10">
        <v>-8.3835000000000007E-2</v>
      </c>
      <c r="H10">
        <v>3.6540000000000001E-3</v>
      </c>
      <c r="I10">
        <v>-3.3862000000000003E-2</v>
      </c>
      <c r="J10">
        <v>-1.5462E-2</v>
      </c>
      <c r="K10">
        <v>-1.2935E-2</v>
      </c>
      <c r="L10">
        <v>-1.9900000000000001E-4</v>
      </c>
      <c r="M10">
        <v>2.7913E-2</v>
      </c>
      <c r="N10">
        <v>7.0850000000000002E-3</v>
      </c>
      <c r="O10">
        <v>-2.3272999999999999E-2</v>
      </c>
      <c r="P10">
        <v>-3.9108999999999998E-2</v>
      </c>
      <c r="Q10">
        <v>-7.0143999999999998E-2</v>
      </c>
      <c r="R10">
        <v>3.2399999999999998E-3</v>
      </c>
      <c r="S10">
        <v>-1.9307999999999999E-2</v>
      </c>
      <c r="T10">
        <v>-1.9483E-2</v>
      </c>
      <c r="U10">
        <v>-4.3470000000000002E-3</v>
      </c>
      <c r="V10">
        <v>-3.813E-3</v>
      </c>
      <c r="W10">
        <v>-4.6355E-2</v>
      </c>
      <c r="X10">
        <v>-6.5573000000000006E-2</v>
      </c>
      <c r="Y10">
        <v>-3.3647000000000003E-2</v>
      </c>
      <c r="Z10">
        <v>-9.4280000000000006E-3</v>
      </c>
      <c r="AA10">
        <v>-3.9919999999999999E-3</v>
      </c>
      <c r="AB10">
        <v>-2.7831999999999999E-2</v>
      </c>
      <c r="AC10">
        <v>-3.1530000000000002E-2</v>
      </c>
      <c r="AD10">
        <v>-5.2150000000000002E-2</v>
      </c>
      <c r="AE10">
        <v>-4.3272999999999999E-2</v>
      </c>
      <c r="AF10">
        <v>-5.7479999999999996E-3</v>
      </c>
      <c r="AG10">
        <v>-2.1410000000000001E-3</v>
      </c>
      <c r="AH10">
        <v>-5.6230000000000004E-3</v>
      </c>
      <c r="AI10">
        <v>-8.7189999999999993E-3</v>
      </c>
      <c r="AJ10">
        <v>-2.1106E-2</v>
      </c>
      <c r="AK10">
        <v>-3.8459E-2</v>
      </c>
      <c r="AL10">
        <v>1.8484E-2</v>
      </c>
      <c r="AM10">
        <v>-5.3740000000000003E-3</v>
      </c>
      <c r="AN10">
        <v>-9.7966999999999999E-2</v>
      </c>
      <c r="AO10">
        <v>-2.546E-2</v>
      </c>
      <c r="AP10">
        <v>1.2546E-2</v>
      </c>
      <c r="AQ10">
        <v>9.9299999999999996E-4</v>
      </c>
      <c r="AR10">
        <v>-3.8495000000000001E-2</v>
      </c>
      <c r="AS10">
        <v>-9.018E-3</v>
      </c>
      <c r="AT10">
        <v>-2.6186999999999998E-2</v>
      </c>
      <c r="AU10">
        <v>-1.8508E-2</v>
      </c>
      <c r="AV10">
        <v>-2.5649000000000002E-2</v>
      </c>
      <c r="AW10">
        <v>-2.7459999999999998E-2</v>
      </c>
      <c r="AX10">
        <v>-5.3484999999999998E-2</v>
      </c>
      <c r="AY10">
        <v>-1.9970999999999999E-2</v>
      </c>
      <c r="AZ10">
        <v>-5.1473999999999999E-2</v>
      </c>
      <c r="BA10">
        <v>-5.1666999999999998E-2</v>
      </c>
      <c r="BB10" s="2">
        <v>44621</v>
      </c>
    </row>
    <row r="11" spans="1:54" x14ac:dyDescent="0.25">
      <c r="A11" s="1">
        <v>4</v>
      </c>
      <c r="B11">
        <v>7.391E-3</v>
      </c>
      <c r="C11">
        <v>1.8471000000000001E-2</v>
      </c>
      <c r="D11">
        <v>9.5320000000000005E-3</v>
      </c>
      <c r="E11">
        <v>3.2555000000000001E-2</v>
      </c>
      <c r="F11">
        <v>1.3169999999999999E-2</v>
      </c>
      <c r="G11">
        <v>-1.5525000000000001E-2</v>
      </c>
      <c r="H11">
        <v>1.0784999999999999E-2</v>
      </c>
      <c r="I11">
        <v>1.9626000000000001E-2</v>
      </c>
      <c r="J11">
        <v>1.5462E-2</v>
      </c>
      <c r="K11">
        <v>1.7610000000000001E-2</v>
      </c>
      <c r="L11">
        <v>2.6046E-2</v>
      </c>
      <c r="M11">
        <v>-8.5489999999999993E-3</v>
      </c>
      <c r="N11">
        <v>-7.8510000000000003E-3</v>
      </c>
      <c r="O11">
        <v>9.5650000000000006E-3</v>
      </c>
      <c r="P11">
        <v>2.4618000000000001E-2</v>
      </c>
      <c r="Q11">
        <v>3.1269999999999999E-2</v>
      </c>
      <c r="R11">
        <v>6.4174999999999996E-2</v>
      </c>
      <c r="S11">
        <v>-3.4459999999999998E-3</v>
      </c>
      <c r="T11">
        <v>2.4421000000000002E-2</v>
      </c>
      <c r="U11">
        <v>7.3959999999999998E-3</v>
      </c>
      <c r="V11">
        <v>4.7189000000000002E-2</v>
      </c>
      <c r="W11">
        <v>3.2146000000000001E-2</v>
      </c>
      <c r="X11">
        <v>3.2572999999999998E-2</v>
      </c>
      <c r="Y11">
        <v>3.5493999999999998E-2</v>
      </c>
      <c r="Z11">
        <v>4.411E-3</v>
      </c>
      <c r="AA11">
        <v>3.4928000000000001E-2</v>
      </c>
      <c r="AB11">
        <v>2.5978000000000001E-2</v>
      </c>
      <c r="AC11">
        <v>3.5591999999999999E-2</v>
      </c>
      <c r="AD11">
        <v>3.8314000000000001E-2</v>
      </c>
      <c r="AE11">
        <v>2.5217E-2</v>
      </c>
      <c r="AF11">
        <v>1.8168E-2</v>
      </c>
      <c r="AG11">
        <v>9.5960000000000004E-3</v>
      </c>
      <c r="AH11">
        <v>1.4897000000000001E-2</v>
      </c>
      <c r="AI11">
        <v>1.4448000000000001E-2</v>
      </c>
      <c r="AJ11">
        <v>1.6362999999999999E-2</v>
      </c>
      <c r="AK11">
        <v>2.0528000000000001E-2</v>
      </c>
      <c r="AL11">
        <v>2.0709999999999999E-3</v>
      </c>
      <c r="AM11">
        <v>4.3400000000000001E-3</v>
      </c>
      <c r="AN11">
        <v>1.3032999999999999E-2</v>
      </c>
      <c r="AO11">
        <v>2.3875E-2</v>
      </c>
      <c r="AP11">
        <v>1.7787000000000001E-2</v>
      </c>
      <c r="AQ11">
        <v>1.1228999999999999E-2</v>
      </c>
      <c r="AR11">
        <v>2.9009E-2</v>
      </c>
      <c r="AS11">
        <v>1.3771E-2</v>
      </c>
      <c r="AT11">
        <v>2.6855E-2</v>
      </c>
      <c r="AU11">
        <v>1.2377000000000001E-2</v>
      </c>
      <c r="AV11">
        <v>5.2110999999999998E-2</v>
      </c>
      <c r="AW11">
        <v>8.8620000000000001E-3</v>
      </c>
      <c r="AX11">
        <v>1.7863E-2</v>
      </c>
      <c r="AY11">
        <v>6.2909999999999997E-3</v>
      </c>
      <c r="AZ11">
        <v>5.2847999999999999E-2</v>
      </c>
      <c r="BA11">
        <v>6.8544999999999995E-2</v>
      </c>
      <c r="BB11" s="2">
        <v>44622</v>
      </c>
    </row>
    <row r="12" spans="1:54" x14ac:dyDescent="0.25">
      <c r="A12" s="1">
        <v>5</v>
      </c>
      <c r="B12">
        <v>2.4499999999999999E-4</v>
      </c>
      <c r="C12">
        <v>-5.2690000000000002E-3</v>
      </c>
      <c r="D12">
        <v>1.1936E-2</v>
      </c>
      <c r="E12">
        <v>-8.9980000000000008E-3</v>
      </c>
      <c r="F12">
        <v>-2.0774999999999998E-2</v>
      </c>
      <c r="G12">
        <v>-4.4221999999999997E-2</v>
      </c>
      <c r="H12">
        <v>-5.8500000000000002E-4</v>
      </c>
      <c r="I12">
        <v>-1.8328000000000001E-2</v>
      </c>
      <c r="J12">
        <v>-7.2459999999999998E-3</v>
      </c>
      <c r="K12">
        <v>-1.4326E-2</v>
      </c>
      <c r="L12">
        <v>1.3894999999999999E-2</v>
      </c>
      <c r="M12">
        <v>-8.8480000000000003E-2</v>
      </c>
      <c r="N12">
        <v>-8.4001000000000006E-2</v>
      </c>
      <c r="O12">
        <v>-1.3417E-2</v>
      </c>
      <c r="P12">
        <v>-8.8380000000000004E-3</v>
      </c>
      <c r="Q12">
        <v>-9.5150999999999999E-2</v>
      </c>
      <c r="R12">
        <v>2.0483000000000001E-2</v>
      </c>
      <c r="S12">
        <v>2.1628999999999999E-2</v>
      </c>
      <c r="T12">
        <v>-4.431E-3</v>
      </c>
      <c r="U12">
        <v>6.4099999999999997E-4</v>
      </c>
      <c r="V12">
        <v>1.5701E-2</v>
      </c>
      <c r="W12">
        <v>-4.7819999999999998E-3</v>
      </c>
      <c r="X12">
        <v>9.9649999999999999E-3</v>
      </c>
      <c r="Y12">
        <v>-5.0900000000000001E-4</v>
      </c>
      <c r="Z12">
        <v>1.7297E-2</v>
      </c>
      <c r="AA12">
        <v>-1.6462999999999998E-2</v>
      </c>
      <c r="AB12">
        <v>2.1800000000000001E-4</v>
      </c>
      <c r="AC12">
        <v>7.9080000000000001E-3</v>
      </c>
      <c r="AD12">
        <v>1.8232999999999999E-2</v>
      </c>
      <c r="AE12">
        <v>1.2674E-2</v>
      </c>
      <c r="AF12">
        <v>-1.021E-3</v>
      </c>
      <c r="AG12">
        <v>-2.6016000000000001E-2</v>
      </c>
      <c r="AH12">
        <v>1.7562000000000001E-2</v>
      </c>
      <c r="AI12">
        <v>5.0650000000000001E-3</v>
      </c>
      <c r="AJ12">
        <v>-1.9032E-2</v>
      </c>
      <c r="AK12">
        <v>-7.1329999999999996E-3</v>
      </c>
      <c r="AL12">
        <v>-2.1964000000000001E-2</v>
      </c>
      <c r="AM12">
        <v>-3.297E-3</v>
      </c>
      <c r="AN12">
        <v>-5.5285000000000001E-2</v>
      </c>
      <c r="AO12">
        <v>-1.4981E-2</v>
      </c>
      <c r="AP12">
        <v>1.3273E-2</v>
      </c>
      <c r="AQ12">
        <v>-3.349E-3</v>
      </c>
      <c r="AR12">
        <v>-3.8869000000000001E-2</v>
      </c>
      <c r="AS12">
        <v>-7.6270000000000001E-3</v>
      </c>
      <c r="AT12">
        <v>2.1368999999999999E-2</v>
      </c>
      <c r="AU12">
        <v>1.366E-3</v>
      </c>
      <c r="AV12">
        <v>1.1563E-2</v>
      </c>
      <c r="AW12">
        <v>-6.9699999999999996E-3</v>
      </c>
      <c r="AX12">
        <v>-5.6849999999999999E-3</v>
      </c>
      <c r="AY12">
        <v>1.5004E-2</v>
      </c>
      <c r="AZ12">
        <v>-2.2207999999999999E-2</v>
      </c>
      <c r="BA12">
        <v>-1.7162E-2</v>
      </c>
      <c r="BB12" s="2">
        <v>44623</v>
      </c>
    </row>
    <row r="13" spans="1:54" x14ac:dyDescent="0.25">
      <c r="A13" s="1">
        <v>6</v>
      </c>
      <c r="B13">
        <v>-8.5899999999999995E-4</v>
      </c>
      <c r="C13">
        <v>-7.9660000000000009E-3</v>
      </c>
      <c r="D13">
        <v>-2.199E-3</v>
      </c>
      <c r="E13">
        <v>-3.2854000000000001E-2</v>
      </c>
      <c r="F13">
        <v>-3.6933000000000001E-2</v>
      </c>
      <c r="G13">
        <v>-7.6441999999999996E-2</v>
      </c>
      <c r="H13">
        <v>-2.6499000000000002E-2</v>
      </c>
      <c r="I13">
        <v>-3.6459999999999999E-2</v>
      </c>
      <c r="J13">
        <v>-1.5114000000000001E-2</v>
      </c>
      <c r="K13">
        <v>-2.0691000000000001E-2</v>
      </c>
      <c r="L13">
        <v>-2.6808999999999999E-2</v>
      </c>
      <c r="M13">
        <v>-7.1471000000000007E-2</v>
      </c>
      <c r="N13">
        <v>-5.8658000000000002E-2</v>
      </c>
      <c r="O13">
        <v>1.0078999999999999E-2</v>
      </c>
      <c r="P13">
        <v>-1.1311E-2</v>
      </c>
      <c r="Q13">
        <v>-8.0335000000000004E-2</v>
      </c>
      <c r="R13">
        <v>-1.042E-2</v>
      </c>
      <c r="S13">
        <v>-2.1628999999999999E-2</v>
      </c>
      <c r="T13">
        <v>7.2059999999999997E-3</v>
      </c>
      <c r="U13">
        <v>1.5989999999999999E-3</v>
      </c>
      <c r="V13">
        <v>2.1089E-2</v>
      </c>
      <c r="W13">
        <v>-2.0131E-2</v>
      </c>
      <c r="X13">
        <v>-5.2677000000000002E-2</v>
      </c>
      <c r="Y13">
        <v>-3.9808999999999997E-2</v>
      </c>
      <c r="Z13">
        <v>3.3930000000000002E-3</v>
      </c>
      <c r="AA13">
        <v>-1.3296000000000001E-2</v>
      </c>
      <c r="AB13">
        <v>-4.1318000000000001E-2</v>
      </c>
      <c r="AC13">
        <v>-1.4177E-2</v>
      </c>
      <c r="AD13">
        <v>-3.4063999999999997E-2</v>
      </c>
      <c r="AE13">
        <v>2.3119000000000001E-2</v>
      </c>
      <c r="AF13">
        <v>4.9399999999999999E-3</v>
      </c>
      <c r="AG13">
        <v>-1.5254999999999999E-2</v>
      </c>
      <c r="AH13">
        <v>1.16E-3</v>
      </c>
      <c r="AI13">
        <v>-1.5528E-2</v>
      </c>
      <c r="AJ13">
        <v>-8.1370000000000001E-3</v>
      </c>
      <c r="AK13">
        <v>-2.8531999999999998E-2</v>
      </c>
      <c r="AL13">
        <v>-1.4914999999999999E-2</v>
      </c>
      <c r="AM13">
        <v>-1.6410000000000001E-2</v>
      </c>
      <c r="AN13">
        <v>-7.7676999999999996E-2</v>
      </c>
      <c r="AO13">
        <v>-7.0014000000000007E-2</v>
      </c>
      <c r="AP13">
        <v>-8.1829999999999993E-3</v>
      </c>
      <c r="AQ13">
        <v>2.8890000000000001E-3</v>
      </c>
      <c r="AR13">
        <v>-3.8855000000000001E-2</v>
      </c>
      <c r="AS13">
        <v>1.5075E-2</v>
      </c>
      <c r="AT13">
        <v>-1.9366999999999999E-2</v>
      </c>
      <c r="AU13">
        <v>0</v>
      </c>
      <c r="AV13">
        <v>4.1479999999999998E-3</v>
      </c>
      <c r="AW13">
        <v>-4.2279999999999998E-2</v>
      </c>
      <c r="AX13">
        <v>-3.2543000000000002E-2</v>
      </c>
      <c r="AY13">
        <v>-8.4189999999999994E-3</v>
      </c>
      <c r="AZ13">
        <v>0</v>
      </c>
      <c r="BA13">
        <v>-4.0391000000000003E-2</v>
      </c>
      <c r="BB13" s="2">
        <v>44624</v>
      </c>
    </row>
    <row r="14" spans="1:54" x14ac:dyDescent="0.25">
      <c r="A14" s="1">
        <v>7</v>
      </c>
      <c r="B14">
        <v>-1.0866000000000001E-2</v>
      </c>
      <c r="C14">
        <v>-2.9963E-2</v>
      </c>
      <c r="D14">
        <v>-6.6280000000000002E-3</v>
      </c>
      <c r="E14">
        <v>-8.4999999999999995E-4</v>
      </c>
      <c r="F14">
        <v>-4.7652E-2</v>
      </c>
      <c r="G14">
        <v>-6.2671000000000004E-2</v>
      </c>
      <c r="H14">
        <v>-6.8420999999999996E-2</v>
      </c>
      <c r="I14">
        <v>-4.3096000000000002E-2</v>
      </c>
      <c r="J14">
        <v>-3.3154000000000003E-2</v>
      </c>
      <c r="K14">
        <v>-3.8509000000000002E-2</v>
      </c>
      <c r="L14">
        <v>-7.1399000000000004E-2</v>
      </c>
      <c r="M14">
        <v>-2.8206999999999999E-2</v>
      </c>
      <c r="N14">
        <v>-2.564E-2</v>
      </c>
      <c r="O14">
        <v>-1.6369999999999999E-2</v>
      </c>
      <c r="P14">
        <v>-2.3882E-2</v>
      </c>
      <c r="Q14">
        <v>8.0470000000000003E-3</v>
      </c>
      <c r="R14">
        <v>-9.7229999999999997E-2</v>
      </c>
      <c r="S14">
        <v>-9.2782000000000003E-2</v>
      </c>
      <c r="T14">
        <v>-4.6709999999999998E-3</v>
      </c>
      <c r="U14">
        <v>-2.4101000000000001E-2</v>
      </c>
      <c r="V14">
        <v>-5.5530000000000003E-2</v>
      </c>
      <c r="W14">
        <v>-4.0982999999999999E-2</v>
      </c>
      <c r="X14">
        <v>-8.7605000000000002E-2</v>
      </c>
      <c r="Y14">
        <v>-2.7403E-2</v>
      </c>
      <c r="Z14">
        <v>1.5128000000000001E-2</v>
      </c>
      <c r="AA14">
        <v>-1.7609E-2</v>
      </c>
      <c r="AB14">
        <v>-5.5641000000000003E-2</v>
      </c>
      <c r="AC14">
        <v>-1.4553999999999999E-2</v>
      </c>
      <c r="AD14">
        <v>-2.7E-2</v>
      </c>
      <c r="AE14">
        <v>5.9986999999999999E-2</v>
      </c>
      <c r="AF14">
        <v>-4.5470999999999998E-2</v>
      </c>
      <c r="AG14">
        <v>-3.1819E-2</v>
      </c>
      <c r="AH14">
        <v>6.2059999999999997E-3</v>
      </c>
      <c r="AI14">
        <v>-4.8085000000000003E-2</v>
      </c>
      <c r="AJ14">
        <v>-4.6813E-2</v>
      </c>
      <c r="AK14">
        <v>-3.9380999999999999E-2</v>
      </c>
      <c r="AL14">
        <v>-7.8493999999999994E-2</v>
      </c>
      <c r="AM14">
        <v>-4.3763999999999997E-2</v>
      </c>
      <c r="AN14">
        <v>-0.100443</v>
      </c>
      <c r="AO14">
        <v>-3.1351999999999998E-2</v>
      </c>
      <c r="AP14">
        <v>3.9620000000000002E-3</v>
      </c>
      <c r="AQ14">
        <v>-3.4818000000000002E-2</v>
      </c>
      <c r="AR14">
        <v>-2.7310999999999998E-2</v>
      </c>
      <c r="AS14">
        <v>-2.0109999999999999E-2</v>
      </c>
      <c r="AT14">
        <v>-3.3442E-2</v>
      </c>
      <c r="AU14">
        <v>-3.2599999999999997E-2</v>
      </c>
      <c r="AV14">
        <v>5.3010000000000002E-3</v>
      </c>
      <c r="AW14">
        <v>-3.7368999999999999E-2</v>
      </c>
      <c r="AX14">
        <v>-7.9302999999999998E-2</v>
      </c>
      <c r="AY14">
        <v>-5.3233000000000003E-2</v>
      </c>
      <c r="AZ14">
        <v>-1.0581999999999999E-2</v>
      </c>
      <c r="BA14">
        <v>-8.9094999999999994E-2</v>
      </c>
      <c r="BB14" s="2">
        <v>44627</v>
      </c>
    </row>
    <row r="15" spans="1:54" x14ac:dyDescent="0.25">
      <c r="A15" s="1">
        <v>8</v>
      </c>
      <c r="B15">
        <v>5.9410000000000001E-3</v>
      </c>
      <c r="C15">
        <v>-7.26E-3</v>
      </c>
      <c r="D15">
        <v>-5.9517E-2</v>
      </c>
      <c r="E15">
        <v>4.2399999999999998E-3</v>
      </c>
      <c r="F15">
        <v>-2.6126E-2</v>
      </c>
      <c r="G15">
        <v>-1.8411E-2</v>
      </c>
      <c r="H15">
        <v>8.2279999999999992E-3</v>
      </c>
      <c r="I15">
        <v>3.1927999999999998E-2</v>
      </c>
      <c r="J15">
        <v>-5.1009999999999996E-3</v>
      </c>
      <c r="K15">
        <v>-1.1032E-2</v>
      </c>
      <c r="L15">
        <v>1.3863E-2</v>
      </c>
      <c r="M15">
        <v>5.2610000000000001E-3</v>
      </c>
      <c r="N15">
        <v>3.2811E-2</v>
      </c>
      <c r="O15">
        <v>-1.7135999999999998E-2</v>
      </c>
      <c r="P15">
        <v>-1.6169999999999999E-3</v>
      </c>
      <c r="Q15">
        <v>5.5836999999999998E-2</v>
      </c>
      <c r="R15">
        <v>4.8867000000000001E-2</v>
      </c>
      <c r="S15">
        <v>2.8627E-2</v>
      </c>
      <c r="T15">
        <v>-1.5945000000000001E-2</v>
      </c>
      <c r="U15">
        <v>-4.0425999999999997E-2</v>
      </c>
      <c r="V15">
        <v>-1.1091E-2</v>
      </c>
      <c r="W15">
        <v>-8.6180000000000007E-3</v>
      </c>
      <c r="X15">
        <v>2.1725000000000001E-2</v>
      </c>
      <c r="Y15">
        <v>-4.5729999999999998E-3</v>
      </c>
      <c r="Z15">
        <v>-5.1500999999999998E-2</v>
      </c>
      <c r="AA15">
        <v>1.2259000000000001E-2</v>
      </c>
      <c r="AB15">
        <v>3.839E-3</v>
      </c>
      <c r="AC15">
        <v>-2.418E-3</v>
      </c>
      <c r="AD15">
        <v>2.8080000000000002E-3</v>
      </c>
      <c r="AE15">
        <v>1.4246999999999999E-2</v>
      </c>
      <c r="AF15">
        <v>-3.6270999999999998E-2</v>
      </c>
      <c r="AG15">
        <v>-1.4813E-2</v>
      </c>
      <c r="AH15">
        <v>-1.4008E-2</v>
      </c>
      <c r="AI15">
        <v>-1.0826000000000001E-2</v>
      </c>
      <c r="AJ15">
        <v>1.6978E-2</v>
      </c>
      <c r="AK15">
        <v>-7.0679999999999996E-3</v>
      </c>
      <c r="AL15">
        <v>-1.2461E-2</v>
      </c>
      <c r="AM15">
        <v>6.4159999999999998E-3</v>
      </c>
      <c r="AN15">
        <v>6.3358999999999999E-2</v>
      </c>
      <c r="AO15">
        <v>2.2898000000000002E-2</v>
      </c>
      <c r="AP15">
        <v>-2.2692E-2</v>
      </c>
      <c r="AQ15">
        <v>-2.1949999999999999E-3</v>
      </c>
      <c r="AR15">
        <v>2.8103E-2</v>
      </c>
      <c r="AS15">
        <v>-2.8597999999999998E-2</v>
      </c>
      <c r="AT15">
        <v>1.3780000000000001E-3</v>
      </c>
      <c r="AU15">
        <v>-3.9550000000000002E-2</v>
      </c>
      <c r="AV15">
        <v>6.5428E-2</v>
      </c>
      <c r="AW15">
        <v>2.6662999999999999E-2</v>
      </c>
      <c r="AX15">
        <v>2.7904000000000002E-2</v>
      </c>
      <c r="AY15">
        <v>1.8828999999999999E-2</v>
      </c>
      <c r="AZ15">
        <v>2.5211000000000001E-2</v>
      </c>
      <c r="BA15">
        <v>3.9580999999999998E-2</v>
      </c>
      <c r="BB15" s="2">
        <v>44628</v>
      </c>
    </row>
    <row r="16" spans="1:54" x14ac:dyDescent="0.25">
      <c r="A16" s="1">
        <v>9</v>
      </c>
      <c r="B16">
        <v>-2.4710000000000001E-3</v>
      </c>
      <c r="C16">
        <v>2.5374000000000001E-2</v>
      </c>
      <c r="D16">
        <v>5.4739999999999997E-3</v>
      </c>
      <c r="E16">
        <v>-1.9944E-2</v>
      </c>
      <c r="F16">
        <v>3.8338999999999998E-2</v>
      </c>
      <c r="G16">
        <v>7.1692000000000006E-2</v>
      </c>
      <c r="H16">
        <v>-1.704E-3</v>
      </c>
      <c r="I16">
        <v>3.4563000000000003E-2</v>
      </c>
      <c r="J16">
        <v>3.5020000000000003E-2</v>
      </c>
      <c r="K16">
        <v>4.4838000000000003E-2</v>
      </c>
      <c r="L16">
        <v>2.0108999999999998E-2</v>
      </c>
      <c r="M16">
        <v>9.9683999999999995E-2</v>
      </c>
      <c r="N16">
        <v>6.5203999999999998E-2</v>
      </c>
      <c r="O16">
        <v>1.9729999999999999E-3</v>
      </c>
      <c r="P16">
        <v>3.7319999999999999E-2</v>
      </c>
      <c r="Q16">
        <v>1.7765E-2</v>
      </c>
      <c r="R16">
        <v>3.3465000000000002E-2</v>
      </c>
      <c r="S16">
        <v>0.16270299999999999</v>
      </c>
      <c r="T16">
        <v>2.1246000000000001E-2</v>
      </c>
      <c r="U16">
        <v>5.1009999999999996E-3</v>
      </c>
      <c r="V16">
        <v>1.0711999999999999E-2</v>
      </c>
      <c r="W16">
        <v>1.7694999999999999E-2</v>
      </c>
      <c r="X16">
        <v>5.8800999999999999E-2</v>
      </c>
      <c r="Y16">
        <v>3.3695999999999997E-2</v>
      </c>
      <c r="Z16">
        <v>-7.0499999999999998E-3</v>
      </c>
      <c r="AA16">
        <v>6.7060000000000002E-3</v>
      </c>
      <c r="AB16">
        <v>4.4613E-2</v>
      </c>
      <c r="AC16">
        <v>3.3325E-2</v>
      </c>
      <c r="AD16">
        <v>1.9775999999999998E-2</v>
      </c>
      <c r="AE16">
        <v>-5.3643999999999997E-2</v>
      </c>
      <c r="AF16">
        <v>4.4162E-2</v>
      </c>
      <c r="AG16">
        <v>4.3841999999999999E-2</v>
      </c>
      <c r="AH16">
        <v>1.557E-3</v>
      </c>
      <c r="AI16">
        <v>2.3663E-2</v>
      </c>
      <c r="AJ16">
        <v>6.7460000000000003E-3</v>
      </c>
      <c r="AK16">
        <v>3.9281000000000003E-2</v>
      </c>
      <c r="AL16">
        <v>4.2200000000000001E-2</v>
      </c>
      <c r="AM16">
        <v>5.0462E-2</v>
      </c>
      <c r="AN16">
        <v>8.5928000000000004E-2</v>
      </c>
      <c r="AO16">
        <v>5.5669999999999997E-2</v>
      </c>
      <c r="AP16">
        <v>1.0945E-2</v>
      </c>
      <c r="AQ16">
        <v>2.9218999999999998E-2</v>
      </c>
      <c r="AR16">
        <v>4.6412000000000002E-2</v>
      </c>
      <c r="AS16">
        <v>-2.9819999999999998E-3</v>
      </c>
      <c r="AT16">
        <v>2.2911000000000001E-2</v>
      </c>
      <c r="AU16">
        <v>2.8205000000000001E-2</v>
      </c>
      <c r="AV16">
        <v>-1.0480000000000001E-3</v>
      </c>
      <c r="AW16">
        <v>2.6165000000000001E-2</v>
      </c>
      <c r="AX16">
        <v>3.5788E-2</v>
      </c>
      <c r="AY16">
        <v>3.1954000000000003E-2</v>
      </c>
      <c r="AZ16">
        <v>-5.548E-3</v>
      </c>
      <c r="BA16">
        <v>4.5665999999999998E-2</v>
      </c>
      <c r="BB16" s="2">
        <v>44629</v>
      </c>
    </row>
    <row r="17" spans="1:54" x14ac:dyDescent="0.25">
      <c r="A17" s="1">
        <v>10</v>
      </c>
      <c r="B17">
        <v>-3.7100000000000002E-4</v>
      </c>
      <c r="C17">
        <v>-4.3010000000000001E-3</v>
      </c>
      <c r="D17">
        <v>-1.5879999999999998E-2</v>
      </c>
      <c r="E17">
        <v>-2.7719000000000001E-2</v>
      </c>
      <c r="F17">
        <v>-3.4969E-2</v>
      </c>
      <c r="G17">
        <v>-1.049E-3</v>
      </c>
      <c r="H17">
        <v>-2.0678999999999999E-2</v>
      </c>
      <c r="I17">
        <v>8.7600000000000004E-4</v>
      </c>
      <c r="J17">
        <v>-1.1017000000000001E-2</v>
      </c>
      <c r="K17">
        <v>-1.0137999999999999E-2</v>
      </c>
      <c r="L17">
        <v>-4.3125999999999998E-2</v>
      </c>
      <c r="M17">
        <v>-3.4099999999999998E-2</v>
      </c>
      <c r="N17">
        <v>-2.7262000000000002E-2</v>
      </c>
      <c r="O17">
        <v>5.8970000000000003E-3</v>
      </c>
      <c r="P17">
        <v>-1.1122999999999999E-2</v>
      </c>
      <c r="Q17">
        <v>-1.456E-2</v>
      </c>
      <c r="R17">
        <v>1.3972999999999999E-2</v>
      </c>
      <c r="S17">
        <v>-0.103162</v>
      </c>
      <c r="T17">
        <v>3.2669999999999999E-3</v>
      </c>
      <c r="U17">
        <v>-1.8487E-2</v>
      </c>
      <c r="V17">
        <v>2.4874E-2</v>
      </c>
      <c r="W17">
        <v>-1.6614E-2</v>
      </c>
      <c r="X17">
        <v>-2.6350000000000002E-3</v>
      </c>
      <c r="Y17">
        <v>5.1450000000000003E-3</v>
      </c>
      <c r="Z17">
        <v>-1.9155999999999999E-2</v>
      </c>
      <c r="AA17">
        <v>3.6960000000000001E-3</v>
      </c>
      <c r="AB17">
        <v>-1.349E-2</v>
      </c>
      <c r="AC17">
        <v>1.3783999999999999E-2</v>
      </c>
      <c r="AD17">
        <v>-6.1890000000000001E-3</v>
      </c>
      <c r="AE17">
        <v>8.5502999999999996E-2</v>
      </c>
      <c r="AF17">
        <v>-1.9009999999999999E-3</v>
      </c>
      <c r="AG17">
        <v>-2.6793000000000001E-2</v>
      </c>
      <c r="AH17">
        <v>-1.9677E-2</v>
      </c>
      <c r="AI17">
        <v>-1.959E-2</v>
      </c>
      <c r="AJ17">
        <v>-1.725E-3</v>
      </c>
      <c r="AK17">
        <v>-1.1911E-2</v>
      </c>
      <c r="AL17">
        <v>-9.0570000000000008E-3</v>
      </c>
      <c r="AM17">
        <v>-8.8839999999999995E-3</v>
      </c>
      <c r="AN17">
        <v>1.6121E-2</v>
      </c>
      <c r="AO17">
        <v>0</v>
      </c>
      <c r="AP17">
        <v>2.0899999999999998E-2</v>
      </c>
      <c r="AQ17">
        <v>-2.9218999999999998E-2</v>
      </c>
      <c r="AR17">
        <v>-1.6E-2</v>
      </c>
      <c r="AS17">
        <v>-1.8532E-2</v>
      </c>
      <c r="AT17">
        <v>-1.7646999999999999E-2</v>
      </c>
      <c r="AU17">
        <v>-7.8750000000000001E-3</v>
      </c>
      <c r="AV17">
        <v>9.5359999999999993E-3</v>
      </c>
      <c r="AW17">
        <v>-7.4060000000000003E-3</v>
      </c>
      <c r="AX17">
        <v>-6.9069999999999999E-3</v>
      </c>
      <c r="AY17">
        <v>1.2963000000000001E-2</v>
      </c>
      <c r="AZ17">
        <v>-6.9779999999999998E-3</v>
      </c>
      <c r="BA17">
        <v>8.4180000000000001E-3</v>
      </c>
      <c r="BB17" s="2">
        <v>44630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1"/>
  <sheetViews>
    <sheetView topLeftCell="X1" workbookViewId="0">
      <selection activeCell="AH1" sqref="AH1"/>
    </sheetView>
  </sheetViews>
  <sheetFormatPr defaultRowHeight="15" x14ac:dyDescent="0.25"/>
  <sheetData>
    <row r="1" spans="1:55" x14ac:dyDescent="0.25">
      <c r="A1" s="1" t="s">
        <v>63</v>
      </c>
      <c r="B1" s="1" t="s">
        <v>61</v>
      </c>
      <c r="C1" s="1" t="s">
        <v>40</v>
      </c>
      <c r="D1" s="1" t="s">
        <v>25</v>
      </c>
      <c r="E1" s="1" t="s">
        <v>41</v>
      </c>
      <c r="F1" s="1" t="s">
        <v>9</v>
      </c>
      <c r="G1" s="1" t="s">
        <v>51</v>
      </c>
      <c r="H1" s="1" t="s">
        <v>49</v>
      </c>
      <c r="I1" s="1" t="s">
        <v>54</v>
      </c>
      <c r="J1" s="1" t="s">
        <v>53</v>
      </c>
      <c r="K1" s="1" t="s">
        <v>55</v>
      </c>
      <c r="L1" s="1" t="s">
        <v>20</v>
      </c>
      <c r="M1" s="1" t="s">
        <v>56</v>
      </c>
      <c r="N1" s="1" t="s">
        <v>29</v>
      </c>
      <c r="O1" s="1" t="s">
        <v>32</v>
      </c>
      <c r="P1" s="1" t="s">
        <v>36</v>
      </c>
      <c r="Q1" s="1" t="s">
        <v>45</v>
      </c>
      <c r="R1" s="1" t="s">
        <v>37</v>
      </c>
      <c r="S1" s="1" t="s">
        <v>13</v>
      </c>
      <c r="T1" s="1" t="s">
        <v>16</v>
      </c>
      <c r="U1" s="1" t="s">
        <v>11</v>
      </c>
      <c r="V1" s="1" t="s">
        <v>30</v>
      </c>
      <c r="W1" s="1" t="s">
        <v>46</v>
      </c>
      <c r="X1" s="1" t="s">
        <v>59</v>
      </c>
      <c r="Y1" s="1" t="s">
        <v>34</v>
      </c>
      <c r="Z1" s="1" t="s">
        <v>23</v>
      </c>
      <c r="AA1" s="1" t="s">
        <v>38</v>
      </c>
      <c r="AB1" s="1" t="s">
        <v>12</v>
      </c>
      <c r="AC1" s="1" t="s">
        <v>24</v>
      </c>
      <c r="AD1" s="1" t="s">
        <v>48</v>
      </c>
      <c r="AE1" s="1" t="s">
        <v>44</v>
      </c>
      <c r="AF1" s="1" t="s">
        <v>33</v>
      </c>
      <c r="AG1" s="1" t="s">
        <v>28</v>
      </c>
      <c r="AH1" s="1" t="s">
        <v>14</v>
      </c>
      <c r="AI1" s="1" t="s">
        <v>50</v>
      </c>
      <c r="AJ1" s="1" t="s">
        <v>18</v>
      </c>
      <c r="AK1" s="1" t="s">
        <v>26</v>
      </c>
      <c r="AL1" s="1" t="s">
        <v>21</v>
      </c>
      <c r="AM1" s="1" t="s">
        <v>42</v>
      </c>
      <c r="AN1" s="1" t="s">
        <v>22</v>
      </c>
      <c r="AO1" s="1" t="s">
        <v>35</v>
      </c>
      <c r="AP1" s="1" t="s">
        <v>52</v>
      </c>
      <c r="AQ1" s="1" t="s">
        <v>17</v>
      </c>
      <c r="AR1" s="1" t="s">
        <v>15</v>
      </c>
      <c r="AS1" s="1" t="s">
        <v>57</v>
      </c>
      <c r="AT1" s="1" t="s">
        <v>47</v>
      </c>
      <c r="AU1" s="1" t="s">
        <v>60</v>
      </c>
      <c r="AV1" s="1" t="s">
        <v>58</v>
      </c>
      <c r="AW1" s="1" t="s">
        <v>31</v>
      </c>
      <c r="AX1" s="1" t="s">
        <v>27</v>
      </c>
      <c r="AY1" s="1" t="s">
        <v>19</v>
      </c>
      <c r="AZ1" s="1" t="s">
        <v>43</v>
      </c>
      <c r="BA1" s="1" t="s">
        <v>39</v>
      </c>
      <c r="BB1" s="1" t="s">
        <v>10</v>
      </c>
      <c r="BC1" s="1" t="s">
        <v>62</v>
      </c>
    </row>
    <row r="2" spans="1:55" x14ac:dyDescent="0.25">
      <c r="A2" s="1">
        <v>-35</v>
      </c>
      <c r="B2" s="2">
        <v>44565</v>
      </c>
      <c r="C2">
        <v>554</v>
      </c>
      <c r="D2">
        <v>122.6699981689453</v>
      </c>
      <c r="E2">
        <v>227.8399963378906</v>
      </c>
      <c r="F2">
        <v>67.199996948242188</v>
      </c>
      <c r="G2">
        <v>21.5</v>
      </c>
      <c r="H2">
        <v>94.529998779296875</v>
      </c>
      <c r="I2">
        <v>43.639999389648438</v>
      </c>
      <c r="J2">
        <v>53.819999694824219</v>
      </c>
      <c r="K2">
        <v>218.08000183105469</v>
      </c>
      <c r="L2">
        <v>250.1499938964844</v>
      </c>
      <c r="M2">
        <v>59.650001525878913</v>
      </c>
      <c r="N2">
        <v>371.29000854492188</v>
      </c>
      <c r="O2">
        <v>181.4700012207031</v>
      </c>
      <c r="P2">
        <v>58.409999847412109</v>
      </c>
      <c r="Q2">
        <v>28.409999847412109</v>
      </c>
      <c r="R2">
        <v>171.46000671386719</v>
      </c>
      <c r="S2">
        <v>73.870002746582031</v>
      </c>
      <c r="T2">
        <v>99.370002746582031</v>
      </c>
      <c r="U2">
        <v>67.889999389648438</v>
      </c>
      <c r="V2">
        <v>38.009998321533203</v>
      </c>
      <c r="W2">
        <v>144.41650390625</v>
      </c>
      <c r="X2">
        <v>18.64999961853027</v>
      </c>
      <c r="Y2">
        <v>133.57000732421881</v>
      </c>
      <c r="Z2">
        <v>407.48001098632813</v>
      </c>
      <c r="AA2">
        <v>25.430000305175781</v>
      </c>
      <c r="AB2">
        <v>41.849998474121087</v>
      </c>
      <c r="AC2">
        <v>174.55999755859381</v>
      </c>
      <c r="AD2">
        <v>60.740001678466797</v>
      </c>
      <c r="AE2">
        <v>167.83000183105469</v>
      </c>
      <c r="AF2">
        <v>65.30999755859375</v>
      </c>
      <c r="AG2">
        <v>60.290000915527337</v>
      </c>
      <c r="AH2">
        <v>32.599998474121087</v>
      </c>
      <c r="AI2">
        <v>386.26998901367188</v>
      </c>
      <c r="AJ2">
        <v>329.010009765625</v>
      </c>
      <c r="AK2">
        <v>8.5399999618530273</v>
      </c>
      <c r="AL2">
        <v>215.00999450683591</v>
      </c>
      <c r="AM2">
        <v>86.220001220703125</v>
      </c>
      <c r="AN2">
        <v>20.440000534057621</v>
      </c>
      <c r="AO2">
        <v>92.739997863769531</v>
      </c>
      <c r="AP2">
        <v>173.22999572753909</v>
      </c>
      <c r="AQ2">
        <v>73.949996948242188</v>
      </c>
      <c r="AR2">
        <v>96.339996337890625</v>
      </c>
      <c r="AS2">
        <v>171.25</v>
      </c>
      <c r="AT2">
        <v>9.3100004196166992</v>
      </c>
      <c r="AU2">
        <v>95.379997253417969</v>
      </c>
      <c r="AV2">
        <v>104.9499969482422</v>
      </c>
      <c r="AW2">
        <v>46.430000305175781</v>
      </c>
      <c r="AX2">
        <v>82.800003051757813</v>
      </c>
      <c r="AY2">
        <v>239.4700012207031</v>
      </c>
      <c r="AZ2">
        <v>137.25999450683591</v>
      </c>
      <c r="BA2">
        <v>225.1199951171875</v>
      </c>
      <c r="BB2">
        <v>4793.5400390625</v>
      </c>
      <c r="BC2">
        <v>16279.73046875</v>
      </c>
    </row>
    <row r="3" spans="1:55" x14ac:dyDescent="0.25">
      <c r="A3" s="1">
        <v>-34</v>
      </c>
      <c r="B3" s="2">
        <v>44566</v>
      </c>
      <c r="C3">
        <v>514.42999267578125</v>
      </c>
      <c r="D3">
        <v>121.86000061035161</v>
      </c>
      <c r="E3">
        <v>225.13999938964841</v>
      </c>
      <c r="F3">
        <v>66.290000915527344</v>
      </c>
      <c r="G3">
        <v>20.020000457763668</v>
      </c>
      <c r="H3">
        <v>93.970001220703125</v>
      </c>
      <c r="I3">
        <v>43.049999237060547</v>
      </c>
      <c r="J3">
        <v>52.369998931884773</v>
      </c>
      <c r="K3">
        <v>219.75</v>
      </c>
      <c r="L3">
        <v>234.22999572753909</v>
      </c>
      <c r="M3">
        <v>59.340000152587891</v>
      </c>
      <c r="N3">
        <v>372.04998779296881</v>
      </c>
      <c r="O3">
        <v>179.3399963378906</v>
      </c>
      <c r="P3">
        <v>58.349998474121087</v>
      </c>
      <c r="Q3">
        <v>27.89999961853027</v>
      </c>
      <c r="R3">
        <v>169.00999450683591</v>
      </c>
      <c r="S3">
        <v>72.30999755859375</v>
      </c>
      <c r="T3">
        <v>99.370002746582031</v>
      </c>
      <c r="U3">
        <v>68.800003051757813</v>
      </c>
      <c r="V3">
        <v>38.180000305175781</v>
      </c>
      <c r="W3">
        <v>137.65350341796881</v>
      </c>
      <c r="X3">
        <v>18.420000076293949</v>
      </c>
      <c r="Y3">
        <v>133.05000305175781</v>
      </c>
      <c r="Z3">
        <v>398.6300048828125</v>
      </c>
      <c r="AA3">
        <v>25.180000305175781</v>
      </c>
      <c r="AB3">
        <v>42.060001373291023</v>
      </c>
      <c r="AC3">
        <v>169.47999572753909</v>
      </c>
      <c r="AD3">
        <v>59.209999084472663</v>
      </c>
      <c r="AE3">
        <v>163.7799987792969</v>
      </c>
      <c r="AF3">
        <v>65.669998168945313</v>
      </c>
      <c r="AG3">
        <v>60.790000915527337</v>
      </c>
      <c r="AH3">
        <v>31.969999313354489</v>
      </c>
      <c r="AI3">
        <v>377.04998779296881</v>
      </c>
      <c r="AJ3">
        <v>316.3800048828125</v>
      </c>
      <c r="AK3">
        <v>8.0699996948242188</v>
      </c>
      <c r="AL3">
        <v>198.5899963378906</v>
      </c>
      <c r="AM3">
        <v>83.830001831054688</v>
      </c>
      <c r="AN3">
        <v>20.39999961853027</v>
      </c>
      <c r="AO3">
        <v>93.080001831054688</v>
      </c>
      <c r="AP3">
        <v>173.82000732421881</v>
      </c>
      <c r="AQ3">
        <v>72.550003051757813</v>
      </c>
      <c r="AR3">
        <v>95.949996948242188</v>
      </c>
      <c r="AS3">
        <v>173.1000061035156</v>
      </c>
      <c r="AT3">
        <v>8.9600000381469727</v>
      </c>
      <c r="AU3">
        <v>92.919998168945313</v>
      </c>
      <c r="AV3">
        <v>101.9599990844727</v>
      </c>
      <c r="AW3">
        <v>45.029998779296882</v>
      </c>
      <c r="AX3">
        <v>81.75</v>
      </c>
      <c r="AY3">
        <v>235.63999938964841</v>
      </c>
      <c r="AZ3">
        <v>135.52000427246091</v>
      </c>
      <c r="BA3">
        <v>216.55999755859381</v>
      </c>
      <c r="BB3">
        <v>4700.580078125</v>
      </c>
      <c r="BC3">
        <v>15771.7802734375</v>
      </c>
    </row>
    <row r="4" spans="1:55" x14ac:dyDescent="0.25">
      <c r="A4" s="1">
        <v>-33</v>
      </c>
      <c r="B4" s="2">
        <v>44567</v>
      </c>
      <c r="C4">
        <v>514.1199951171875</v>
      </c>
      <c r="D4">
        <v>120.9300003051758</v>
      </c>
      <c r="E4">
        <v>225.16999816894531</v>
      </c>
      <c r="F4">
        <v>63.819999694824219</v>
      </c>
      <c r="G4">
        <v>19.629999160766602</v>
      </c>
      <c r="H4">
        <v>96.120002746582031</v>
      </c>
      <c r="I4">
        <v>42.590000152587891</v>
      </c>
      <c r="J4">
        <v>53.5</v>
      </c>
      <c r="K4">
        <v>221.99000549316409</v>
      </c>
      <c r="L4">
        <v>234</v>
      </c>
      <c r="M4">
        <v>59.439998626708977</v>
      </c>
      <c r="N4">
        <v>376.3599853515625</v>
      </c>
      <c r="O4">
        <v>181.4700012207031</v>
      </c>
      <c r="P4">
        <v>58.240001678466797</v>
      </c>
      <c r="Q4">
        <v>27.079999923706051</v>
      </c>
      <c r="R4">
        <v>169.4100036621094</v>
      </c>
      <c r="S4">
        <v>72.449996948242188</v>
      </c>
      <c r="T4">
        <v>99.949996948242188</v>
      </c>
      <c r="U4">
        <v>68.489997863769531</v>
      </c>
      <c r="V4">
        <v>38.330001831054688</v>
      </c>
      <c r="W4">
        <v>137.5509948730469</v>
      </c>
      <c r="X4">
        <v>18.559999465942379</v>
      </c>
      <c r="Y4">
        <v>132.7799987792969</v>
      </c>
      <c r="Z4">
        <v>396.92999267578119</v>
      </c>
      <c r="AA4">
        <v>25.610000610351559</v>
      </c>
      <c r="AB4">
        <v>43.639999389648438</v>
      </c>
      <c r="AC4">
        <v>167.24000549316409</v>
      </c>
      <c r="AD4">
        <v>60.299999237060547</v>
      </c>
      <c r="AE4">
        <v>165.52000427246091</v>
      </c>
      <c r="AF4">
        <v>65.959999084472656</v>
      </c>
      <c r="AG4">
        <v>60.470001220703118</v>
      </c>
      <c r="AH4">
        <v>31.440000534057621</v>
      </c>
      <c r="AI4">
        <v>374.6199951171875</v>
      </c>
      <c r="AJ4">
        <v>313.8800048828125</v>
      </c>
      <c r="AK4">
        <v>8.0399999618530273</v>
      </c>
      <c r="AL4">
        <v>202.2200012207031</v>
      </c>
      <c r="AM4">
        <v>84.709999084472656</v>
      </c>
      <c r="AN4">
        <v>20.420000076293949</v>
      </c>
      <c r="AO4">
        <v>94.010002136230469</v>
      </c>
      <c r="AP4">
        <v>173.86000061035159</v>
      </c>
      <c r="AQ4">
        <v>72.300003051757813</v>
      </c>
      <c r="AR4">
        <v>97.410003662109375</v>
      </c>
      <c r="AS4">
        <v>170.6199951171875</v>
      </c>
      <c r="AT4">
        <v>9.3299999237060547</v>
      </c>
      <c r="AU4">
        <v>94.220001220703125</v>
      </c>
      <c r="AV4">
        <v>101.7099990844727</v>
      </c>
      <c r="AW4">
        <v>46.180000305175781</v>
      </c>
      <c r="AX4">
        <v>82.330001831054688</v>
      </c>
      <c r="AY4">
        <v>233.75</v>
      </c>
      <c r="AZ4">
        <v>136.91999816894531</v>
      </c>
      <c r="BA4">
        <v>217.41999816894531</v>
      </c>
      <c r="BB4">
        <v>4696.0498046875</v>
      </c>
      <c r="BC4">
        <v>15765.3603515625</v>
      </c>
    </row>
    <row r="5" spans="1:55" x14ac:dyDescent="0.25">
      <c r="A5" s="1">
        <v>-32</v>
      </c>
      <c r="B5" s="2">
        <v>44568</v>
      </c>
      <c r="C5">
        <v>510.70001220703119</v>
      </c>
      <c r="D5">
        <v>121.4899978637695</v>
      </c>
      <c r="E5">
        <v>227.28999328613281</v>
      </c>
      <c r="F5">
        <v>64.040000915527344</v>
      </c>
      <c r="G5">
        <v>18.79000091552734</v>
      </c>
      <c r="H5">
        <v>97.019996643066406</v>
      </c>
      <c r="I5">
        <v>42.110000610351563</v>
      </c>
      <c r="J5">
        <v>51.840000152587891</v>
      </c>
      <c r="K5">
        <v>224.19000244140619</v>
      </c>
      <c r="L5">
        <v>232.33000183105469</v>
      </c>
      <c r="M5">
        <v>59.529998779296882</v>
      </c>
      <c r="N5">
        <v>378.64999389648438</v>
      </c>
      <c r="O5">
        <v>182.91999816894531</v>
      </c>
      <c r="P5">
        <v>59.099998474121087</v>
      </c>
      <c r="Q5">
        <v>27.04999923706055</v>
      </c>
      <c r="R5">
        <v>167.8500061035156</v>
      </c>
      <c r="S5">
        <v>71.949996948242188</v>
      </c>
      <c r="T5">
        <v>101.40000152587891</v>
      </c>
      <c r="U5">
        <v>68.569999694824219</v>
      </c>
      <c r="V5">
        <v>37.970001220703118</v>
      </c>
      <c r="W5">
        <v>137.00450134277341</v>
      </c>
      <c r="X5">
        <v>18.120000839233398</v>
      </c>
      <c r="Y5">
        <v>130.94999694824219</v>
      </c>
      <c r="Z5">
        <v>397.510009765625</v>
      </c>
      <c r="AA5">
        <v>26.020000457763668</v>
      </c>
      <c r="AB5">
        <v>43.290000915527337</v>
      </c>
      <c r="AC5">
        <v>162.61000061035159</v>
      </c>
      <c r="AD5">
        <v>59.299999237060547</v>
      </c>
      <c r="AE5">
        <v>167.1600036621094</v>
      </c>
      <c r="AF5">
        <v>66.599998474121094</v>
      </c>
      <c r="AG5">
        <v>60.330001831054688</v>
      </c>
      <c r="AH5">
        <v>30.940000534057621</v>
      </c>
      <c r="AI5">
        <v>372.39999389648438</v>
      </c>
      <c r="AJ5">
        <v>314.04000854492188</v>
      </c>
      <c r="AK5">
        <v>7.8400001525878906</v>
      </c>
      <c r="AL5">
        <v>196.66999816894531</v>
      </c>
      <c r="AM5">
        <v>84.360000610351563</v>
      </c>
      <c r="AN5">
        <v>20.270000457763668</v>
      </c>
      <c r="AO5">
        <v>93.419998168945313</v>
      </c>
      <c r="AP5">
        <v>174.08000183105469</v>
      </c>
      <c r="AQ5">
        <v>72.129997253417969</v>
      </c>
      <c r="AR5">
        <v>99.139999389648438</v>
      </c>
      <c r="AS5">
        <v>167.71000671386719</v>
      </c>
      <c r="AT5">
        <v>9.3000001907348633</v>
      </c>
      <c r="AU5">
        <v>90.889999389648438</v>
      </c>
      <c r="AV5">
        <v>98.800003051757813</v>
      </c>
      <c r="AW5">
        <v>45.439998626708977</v>
      </c>
      <c r="AX5">
        <v>81.790000915527344</v>
      </c>
      <c r="AY5">
        <v>227.03999328613281</v>
      </c>
      <c r="AZ5">
        <v>135.3500061035156</v>
      </c>
      <c r="BA5">
        <v>211.0899963378906</v>
      </c>
      <c r="BB5">
        <v>4677.02978515625</v>
      </c>
      <c r="BC5">
        <v>15592.1904296875</v>
      </c>
    </row>
    <row r="6" spans="1:55" x14ac:dyDescent="0.25">
      <c r="A6" s="1">
        <v>-31</v>
      </c>
      <c r="B6" s="2">
        <v>44571</v>
      </c>
      <c r="C6">
        <v>525.83001708984375</v>
      </c>
      <c r="D6">
        <v>120.2799987792969</v>
      </c>
      <c r="E6">
        <v>230.3699951171875</v>
      </c>
      <c r="F6">
        <v>63.110000610351563</v>
      </c>
      <c r="G6">
        <v>18.469999313354489</v>
      </c>
      <c r="H6">
        <v>96.110000610351563</v>
      </c>
      <c r="I6">
        <v>42.409999847412109</v>
      </c>
      <c r="J6">
        <v>52.319999694824219</v>
      </c>
      <c r="K6">
        <v>221.63999938964841</v>
      </c>
      <c r="L6">
        <v>225.00999450683591</v>
      </c>
      <c r="M6">
        <v>58.389999389648438</v>
      </c>
      <c r="N6">
        <v>379.8599853515625</v>
      </c>
      <c r="O6">
        <v>179.3500061035156</v>
      </c>
      <c r="P6">
        <v>58.400001525878913</v>
      </c>
      <c r="Q6">
        <v>28.729999542236332</v>
      </c>
      <c r="R6">
        <v>166.41999816894531</v>
      </c>
      <c r="S6">
        <v>72.089996337890625</v>
      </c>
      <c r="T6">
        <v>99.419998168945313</v>
      </c>
      <c r="U6">
        <v>68.769996643066406</v>
      </c>
      <c r="V6">
        <v>37.599998474121087</v>
      </c>
      <c r="W6">
        <v>138.5740051269531</v>
      </c>
      <c r="X6">
        <v>17.360000610351559</v>
      </c>
      <c r="Y6">
        <v>130.05000305175781</v>
      </c>
      <c r="Z6">
        <v>399.17001342773438</v>
      </c>
      <c r="AA6">
        <v>25.85000038146973</v>
      </c>
      <c r="AB6">
        <v>43.340000152587891</v>
      </c>
      <c r="AC6">
        <v>164.3399963378906</v>
      </c>
      <c r="AD6">
        <v>58.990001678466797</v>
      </c>
      <c r="AE6">
        <v>167.32000732421881</v>
      </c>
      <c r="AF6">
        <v>66.980003356933594</v>
      </c>
      <c r="AG6">
        <v>60.430000305175781</v>
      </c>
      <c r="AH6">
        <v>31.309999465942379</v>
      </c>
      <c r="AI6">
        <v>361.79000854492188</v>
      </c>
      <c r="AJ6">
        <v>314.26998901367188</v>
      </c>
      <c r="AK6">
        <v>7.679999828338623</v>
      </c>
      <c r="AL6">
        <v>201.24000549316409</v>
      </c>
      <c r="AM6">
        <v>84.660003662109375</v>
      </c>
      <c r="AN6">
        <v>21.270000457763668</v>
      </c>
      <c r="AO6">
        <v>92.360000610351563</v>
      </c>
      <c r="AP6">
        <v>174.16999816894531</v>
      </c>
      <c r="AQ6">
        <v>71.580001831054688</v>
      </c>
      <c r="AR6">
        <v>100.2799987792969</v>
      </c>
      <c r="AS6">
        <v>166.19000244140619</v>
      </c>
      <c r="AT6">
        <v>9.3299999237060547</v>
      </c>
      <c r="AU6">
        <v>85.239997863769531</v>
      </c>
      <c r="AV6">
        <v>98.779998779296875</v>
      </c>
      <c r="AW6">
        <v>45.990001678466797</v>
      </c>
      <c r="AX6">
        <v>80.769996643066406</v>
      </c>
      <c r="AY6">
        <v>222.44999694824219</v>
      </c>
      <c r="AZ6">
        <v>133.46000671386719</v>
      </c>
      <c r="BA6">
        <v>212.6000061035156</v>
      </c>
      <c r="BB6">
        <v>4670.2900390625</v>
      </c>
      <c r="BC6">
        <v>15614.4296875</v>
      </c>
    </row>
    <row r="7" spans="1:55" x14ac:dyDescent="0.25">
      <c r="A7" s="1">
        <v>-30</v>
      </c>
      <c r="B7" s="2">
        <v>44572</v>
      </c>
      <c r="C7">
        <v>529.8900146484375</v>
      </c>
      <c r="D7">
        <v>123.75</v>
      </c>
      <c r="E7">
        <v>232.3800048828125</v>
      </c>
      <c r="F7">
        <v>65.849998474121094</v>
      </c>
      <c r="G7">
        <v>19.639999389648441</v>
      </c>
      <c r="H7">
        <v>97.760002136230469</v>
      </c>
      <c r="I7">
        <v>43.400001525878913</v>
      </c>
      <c r="J7">
        <v>52.540000915527337</v>
      </c>
      <c r="K7">
        <v>219.94999694824219</v>
      </c>
      <c r="L7">
        <v>237.22999572753909</v>
      </c>
      <c r="M7">
        <v>58.400001525878913</v>
      </c>
      <c r="N7">
        <v>380.54998779296881</v>
      </c>
      <c r="O7">
        <v>180.72999572753909</v>
      </c>
      <c r="P7">
        <v>59.180000305175781</v>
      </c>
      <c r="Q7">
        <v>28.379999160766602</v>
      </c>
      <c r="R7">
        <v>167.75999450683591</v>
      </c>
      <c r="S7">
        <v>73.419998168945313</v>
      </c>
      <c r="T7">
        <v>101.7900009155273</v>
      </c>
      <c r="U7">
        <v>68.529998779296875</v>
      </c>
      <c r="V7">
        <v>38.040000915527337</v>
      </c>
      <c r="W7">
        <v>140.01750183105469</v>
      </c>
      <c r="X7">
        <v>17.879999160766602</v>
      </c>
      <c r="Y7">
        <v>131.7799987792969</v>
      </c>
      <c r="Z7">
        <v>403.04998779296881</v>
      </c>
      <c r="AA7">
        <v>27.239999771118161</v>
      </c>
      <c r="AB7">
        <v>44.119998931884773</v>
      </c>
      <c r="AC7">
        <v>167.69999694824219</v>
      </c>
      <c r="AD7">
        <v>59.970001220703118</v>
      </c>
      <c r="AE7">
        <v>167.49000549316409</v>
      </c>
      <c r="AF7">
        <v>66.580001831054688</v>
      </c>
      <c r="AG7">
        <v>60.450000762939453</v>
      </c>
      <c r="AH7">
        <v>31.430000305175781</v>
      </c>
      <c r="AI7">
        <v>367.8599853515625</v>
      </c>
      <c r="AJ7">
        <v>314.98001098632813</v>
      </c>
      <c r="AK7">
        <v>8.2600002288818359</v>
      </c>
      <c r="AL7">
        <v>207.97999572753909</v>
      </c>
      <c r="AM7">
        <v>86.239997863769531</v>
      </c>
      <c r="AN7">
        <v>20.809999465942379</v>
      </c>
      <c r="AO7">
        <v>92.379997253417969</v>
      </c>
      <c r="AP7">
        <v>174.0899963378906</v>
      </c>
      <c r="AQ7">
        <v>72.160003662109375</v>
      </c>
      <c r="AR7">
        <v>100.9899978637695</v>
      </c>
      <c r="AS7">
        <v>168.80999755859381</v>
      </c>
      <c r="AT7">
        <v>9.4300003051757813</v>
      </c>
      <c r="AU7">
        <v>86.300003051757813</v>
      </c>
      <c r="AV7">
        <v>99.650001525878906</v>
      </c>
      <c r="AW7">
        <v>46.319999694824219</v>
      </c>
      <c r="AX7">
        <v>80.459999084472656</v>
      </c>
      <c r="AY7">
        <v>227.30000305175781</v>
      </c>
      <c r="AZ7">
        <v>130.6600036621094</v>
      </c>
      <c r="BA7">
        <v>212.80000305175781</v>
      </c>
      <c r="BB7">
        <v>4713.06982421875</v>
      </c>
      <c r="BC7">
        <v>15844.1201171875</v>
      </c>
    </row>
    <row r="8" spans="1:55" x14ac:dyDescent="0.25">
      <c r="A8" s="1">
        <v>-29</v>
      </c>
      <c r="B8" s="2">
        <v>44573</v>
      </c>
      <c r="C8">
        <v>532.3699951171875</v>
      </c>
      <c r="D8">
        <v>123.75</v>
      </c>
      <c r="E8">
        <v>231.75999450683591</v>
      </c>
      <c r="F8">
        <v>64.80999755859375</v>
      </c>
      <c r="G8">
        <v>20.25</v>
      </c>
      <c r="H8">
        <v>98.569999694824219</v>
      </c>
      <c r="I8">
        <v>44.409999847412109</v>
      </c>
      <c r="J8">
        <v>53</v>
      </c>
      <c r="K8">
        <v>222.3999938964844</v>
      </c>
      <c r="L8">
        <v>234.69999694824219</v>
      </c>
      <c r="M8">
        <v>58.709999084472663</v>
      </c>
      <c r="N8">
        <v>376.25</v>
      </c>
      <c r="O8">
        <v>181.28999328613281</v>
      </c>
      <c r="P8">
        <v>59.259998321533203</v>
      </c>
      <c r="Q8">
        <v>28.090000152587891</v>
      </c>
      <c r="R8">
        <v>171.46000671386719</v>
      </c>
      <c r="S8">
        <v>73.75</v>
      </c>
      <c r="T8">
        <v>102.2399978637695</v>
      </c>
      <c r="U8">
        <v>68.330001831054688</v>
      </c>
      <c r="V8">
        <v>38.169998168945313</v>
      </c>
      <c r="W8">
        <v>141.64799499511719</v>
      </c>
      <c r="X8">
        <v>17.75</v>
      </c>
      <c r="Y8">
        <v>132</v>
      </c>
      <c r="Z8">
        <v>390.30999755859381</v>
      </c>
      <c r="AA8">
        <v>27.440000534057621</v>
      </c>
      <c r="AB8">
        <v>44.110000610351563</v>
      </c>
      <c r="AC8">
        <v>165.74000549316409</v>
      </c>
      <c r="AD8">
        <v>59.979999542236328</v>
      </c>
      <c r="AE8">
        <v>168.44000244140619</v>
      </c>
      <c r="AF8">
        <v>66.379997253417969</v>
      </c>
      <c r="AG8">
        <v>60.540000915527337</v>
      </c>
      <c r="AH8">
        <v>31.85000038146973</v>
      </c>
      <c r="AI8">
        <v>372.89999389648438</v>
      </c>
      <c r="AJ8">
        <v>318.26998901367188</v>
      </c>
      <c r="AK8">
        <v>8.3199996948242188</v>
      </c>
      <c r="AL8">
        <v>213.92999267578119</v>
      </c>
      <c r="AM8">
        <v>86.949996948242188</v>
      </c>
      <c r="AN8">
        <v>20.64999961853027</v>
      </c>
      <c r="AO8">
        <v>92.540000915527344</v>
      </c>
      <c r="AP8">
        <v>173.8999938964844</v>
      </c>
      <c r="AQ8">
        <v>72.470001220703125</v>
      </c>
      <c r="AR8">
        <v>101.44000244140619</v>
      </c>
      <c r="AS8">
        <v>168.44999694824219</v>
      </c>
      <c r="AT8">
        <v>9.2399997711181641</v>
      </c>
      <c r="AU8">
        <v>87.80999755859375</v>
      </c>
      <c r="AV8">
        <v>98.339996337890625</v>
      </c>
      <c r="AW8">
        <v>46.240001678466797</v>
      </c>
      <c r="AX8">
        <v>80.209999084472656</v>
      </c>
      <c r="AY8">
        <v>225.25999450683591</v>
      </c>
      <c r="AZ8">
        <v>129.1499938964844</v>
      </c>
      <c r="BA8">
        <v>212.80999755859381</v>
      </c>
      <c r="BB8">
        <v>4726.35009765625</v>
      </c>
      <c r="BC8">
        <v>15905.099609375</v>
      </c>
    </row>
    <row r="9" spans="1:55" x14ac:dyDescent="0.25">
      <c r="A9" s="1">
        <v>-28</v>
      </c>
      <c r="B9" s="2">
        <v>44574</v>
      </c>
      <c r="C9">
        <v>516.9000244140625</v>
      </c>
      <c r="D9">
        <v>127.0699996948242</v>
      </c>
      <c r="E9">
        <v>230.8500061035156</v>
      </c>
      <c r="F9">
        <v>64.169998168945313</v>
      </c>
      <c r="G9">
        <v>20.030000686645511</v>
      </c>
      <c r="H9">
        <v>98.779998779296875</v>
      </c>
      <c r="I9">
        <v>44.569999694824219</v>
      </c>
      <c r="J9">
        <v>52.200000762939453</v>
      </c>
      <c r="K9">
        <v>227</v>
      </c>
      <c r="L9">
        <v>228.22999572753909</v>
      </c>
      <c r="M9">
        <v>59.979999542236328</v>
      </c>
      <c r="N9">
        <v>380.3900146484375</v>
      </c>
      <c r="O9">
        <v>180.3800048828125</v>
      </c>
      <c r="P9">
        <v>59.939998626708977</v>
      </c>
      <c r="Q9">
        <v>27.069999694824219</v>
      </c>
      <c r="R9">
        <v>171.17999267578119</v>
      </c>
      <c r="S9">
        <v>73.529998779296875</v>
      </c>
      <c r="T9">
        <v>102.4599990844727</v>
      </c>
      <c r="U9">
        <v>68.900001525878906</v>
      </c>
      <c r="V9">
        <v>38.090000152587891</v>
      </c>
      <c r="W9">
        <v>139.13099670410159</v>
      </c>
      <c r="X9">
        <v>18.430000305175781</v>
      </c>
      <c r="Y9">
        <v>132.1499938964844</v>
      </c>
      <c r="Z9">
        <v>390.79998779296881</v>
      </c>
      <c r="AA9">
        <v>27.930000305175781</v>
      </c>
      <c r="AB9">
        <v>44.669998168945313</v>
      </c>
      <c r="AC9">
        <v>161.25</v>
      </c>
      <c r="AD9">
        <v>59.520000457763672</v>
      </c>
      <c r="AE9">
        <v>168.22999572753909</v>
      </c>
      <c r="AF9">
        <v>66.839996337890625</v>
      </c>
      <c r="AG9">
        <v>60.900001525878913</v>
      </c>
      <c r="AH9">
        <v>32.110000610351563</v>
      </c>
      <c r="AI9">
        <v>362.58999633789063</v>
      </c>
      <c r="AJ9">
        <v>304.79998779296881</v>
      </c>
      <c r="AK9">
        <v>7.9000000953674316</v>
      </c>
      <c r="AL9">
        <v>202</v>
      </c>
      <c r="AM9">
        <v>85.760002136230469</v>
      </c>
      <c r="AN9">
        <v>20.729999542236332</v>
      </c>
      <c r="AO9">
        <v>95.319999694824219</v>
      </c>
      <c r="AP9">
        <v>174.17999267578119</v>
      </c>
      <c r="AQ9">
        <v>71.260002136230469</v>
      </c>
      <c r="AR9">
        <v>102.09999847412109</v>
      </c>
      <c r="AS9">
        <v>168.82000732421881</v>
      </c>
      <c r="AT9">
        <v>9.5200004577636719</v>
      </c>
      <c r="AU9">
        <v>90.230003356933594</v>
      </c>
      <c r="AV9">
        <v>95.290000915527344</v>
      </c>
      <c r="AW9">
        <v>46.790000915527337</v>
      </c>
      <c r="AX9">
        <v>80.75</v>
      </c>
      <c r="AY9">
        <v>226.77000427246091</v>
      </c>
      <c r="AZ9">
        <v>128.80999755859381</v>
      </c>
      <c r="BA9">
        <v>207</v>
      </c>
      <c r="BB9">
        <v>4659.02978515625</v>
      </c>
      <c r="BC9">
        <v>15495.6201171875</v>
      </c>
    </row>
    <row r="10" spans="1:55" x14ac:dyDescent="0.25">
      <c r="A10" s="1">
        <v>-27</v>
      </c>
      <c r="B10" s="2">
        <v>44575</v>
      </c>
      <c r="C10">
        <v>520.5999755859375</v>
      </c>
      <c r="D10">
        <v>126.05999755859381</v>
      </c>
      <c r="E10">
        <v>235.36000061035159</v>
      </c>
      <c r="F10">
        <v>65.389999389648438</v>
      </c>
      <c r="G10">
        <v>20.20999908447266</v>
      </c>
      <c r="H10">
        <v>98.709999084472656</v>
      </c>
      <c r="I10">
        <v>44.860000610351563</v>
      </c>
      <c r="J10">
        <v>51.099998474121087</v>
      </c>
      <c r="K10">
        <v>228.94000244140619</v>
      </c>
      <c r="L10">
        <v>230.0299987792969</v>
      </c>
      <c r="M10">
        <v>59.279998779296882</v>
      </c>
      <c r="N10">
        <v>379.55999755859381</v>
      </c>
      <c r="O10">
        <v>178.47999572753909</v>
      </c>
      <c r="P10">
        <v>60.740001678466797</v>
      </c>
      <c r="Q10">
        <v>27.030000686645511</v>
      </c>
      <c r="R10">
        <v>170.91999816894531</v>
      </c>
      <c r="S10">
        <v>72.5</v>
      </c>
      <c r="T10">
        <v>103.1600036621094</v>
      </c>
      <c r="U10">
        <v>69.900001525878906</v>
      </c>
      <c r="V10">
        <v>37.090000152587891</v>
      </c>
      <c r="W10">
        <v>139.7864990234375</v>
      </c>
      <c r="X10">
        <v>18.270000457763668</v>
      </c>
      <c r="Y10">
        <v>132.3800048828125</v>
      </c>
      <c r="Z10">
        <v>380.94000244140619</v>
      </c>
      <c r="AA10">
        <v>28.739999771118161</v>
      </c>
      <c r="AB10">
        <v>45.139999389648438</v>
      </c>
      <c r="AC10">
        <v>161.25</v>
      </c>
      <c r="AD10">
        <v>59.360000610351563</v>
      </c>
      <c r="AE10">
        <v>157.88999938964841</v>
      </c>
      <c r="AF10">
        <v>67.529998779296875</v>
      </c>
      <c r="AG10">
        <v>61.389999389648438</v>
      </c>
      <c r="AH10">
        <v>31.930000305175781</v>
      </c>
      <c r="AI10">
        <v>353.54998779296881</v>
      </c>
      <c r="AJ10">
        <v>310.20001220703119</v>
      </c>
      <c r="AK10">
        <v>7.9600000381469727</v>
      </c>
      <c r="AL10">
        <v>204.4100036621094</v>
      </c>
      <c r="AM10">
        <v>84.180000305175781</v>
      </c>
      <c r="AN10">
        <v>21.069999694824219</v>
      </c>
      <c r="AO10">
        <v>96.5</v>
      </c>
      <c r="AP10">
        <v>175.63999938964841</v>
      </c>
      <c r="AQ10">
        <v>71.239997863769531</v>
      </c>
      <c r="AR10">
        <v>103.379997253418</v>
      </c>
      <c r="AS10">
        <v>165</v>
      </c>
      <c r="AT10">
        <v>9.6700000762939453</v>
      </c>
      <c r="AU10">
        <v>89.519996643066406</v>
      </c>
      <c r="AV10">
        <v>93.480003356933594</v>
      </c>
      <c r="AW10">
        <v>46.430000305175781</v>
      </c>
      <c r="AX10">
        <v>81.040000915527344</v>
      </c>
      <c r="AY10">
        <v>217.02000427246091</v>
      </c>
      <c r="AZ10">
        <v>127.05999755859381</v>
      </c>
      <c r="BA10">
        <v>206.17999267578119</v>
      </c>
      <c r="BB10">
        <v>4662.85009765625</v>
      </c>
      <c r="BC10">
        <v>15611.58984375</v>
      </c>
    </row>
    <row r="11" spans="1:55" x14ac:dyDescent="0.25">
      <c r="A11" s="1">
        <v>-26</v>
      </c>
      <c r="B11" s="2">
        <v>44579</v>
      </c>
      <c r="C11">
        <v>513.34002685546875</v>
      </c>
      <c r="D11">
        <v>126.63999938964839</v>
      </c>
      <c r="E11">
        <v>233.83000183105469</v>
      </c>
      <c r="F11">
        <v>82.30999755859375</v>
      </c>
      <c r="G11">
        <v>19.469999313354489</v>
      </c>
      <c r="H11">
        <v>98.089996337890625</v>
      </c>
      <c r="I11">
        <v>44.220001220703118</v>
      </c>
      <c r="J11">
        <v>49.650001525878913</v>
      </c>
      <c r="K11">
        <v>229.8699951171875</v>
      </c>
      <c r="L11">
        <v>222</v>
      </c>
      <c r="M11">
        <v>57.740001678466797</v>
      </c>
      <c r="N11">
        <v>383.91000366210938</v>
      </c>
      <c r="O11">
        <v>178.44000244140619</v>
      </c>
      <c r="P11">
        <v>60.200000762939453</v>
      </c>
      <c r="Q11">
        <v>26.809999465942379</v>
      </c>
      <c r="R11">
        <v>166.6300048828125</v>
      </c>
      <c r="S11">
        <v>72.760002136230469</v>
      </c>
      <c r="T11">
        <v>102.88999938964839</v>
      </c>
      <c r="U11">
        <v>69.260002136230469</v>
      </c>
      <c r="V11">
        <v>36.650001525878913</v>
      </c>
      <c r="W11">
        <v>136.2904968261719</v>
      </c>
      <c r="X11">
        <v>17.04000091552734</v>
      </c>
      <c r="Y11">
        <v>132.7799987792969</v>
      </c>
      <c r="Z11">
        <v>354.39999389648438</v>
      </c>
      <c r="AA11">
        <v>28.60000038146973</v>
      </c>
      <c r="AB11">
        <v>45.220001220703118</v>
      </c>
      <c r="AC11">
        <v>159.74000549316409</v>
      </c>
      <c r="AD11">
        <v>58.610000610351563</v>
      </c>
      <c r="AE11">
        <v>151.27000427246091</v>
      </c>
      <c r="AF11">
        <v>66.989997863769531</v>
      </c>
      <c r="AG11">
        <v>60.900001525878913</v>
      </c>
      <c r="AH11">
        <v>31.069999694824219</v>
      </c>
      <c r="AI11">
        <v>344.42001342773438</v>
      </c>
      <c r="AJ11">
        <v>302.64999389648438</v>
      </c>
      <c r="AK11">
        <v>7.309999942779541</v>
      </c>
      <c r="AL11">
        <v>197.19999694824219</v>
      </c>
      <c r="AM11">
        <v>83.889999389648438</v>
      </c>
      <c r="AN11">
        <v>20.270000457763668</v>
      </c>
      <c r="AO11">
        <v>95.970001220703125</v>
      </c>
      <c r="AP11">
        <v>173.96000671386719</v>
      </c>
      <c r="AQ11">
        <v>69.94000244140625</v>
      </c>
      <c r="AR11">
        <v>101.73000335693359</v>
      </c>
      <c r="AS11">
        <v>163.78999328613281</v>
      </c>
      <c r="AT11">
        <v>9.4600000381469727</v>
      </c>
      <c r="AU11">
        <v>88.169998168945313</v>
      </c>
      <c r="AV11">
        <v>92.830001831054688</v>
      </c>
      <c r="AW11">
        <v>46.529998779296882</v>
      </c>
      <c r="AX11">
        <v>79.230003356933594</v>
      </c>
      <c r="AY11">
        <v>209.75</v>
      </c>
      <c r="AZ11">
        <v>126.379997253418</v>
      </c>
      <c r="BA11">
        <v>202.69999694824219</v>
      </c>
      <c r="BB11">
        <v>4577.10986328125</v>
      </c>
      <c r="BC11">
        <v>15210.759765625</v>
      </c>
    </row>
    <row r="12" spans="1:55" x14ac:dyDescent="0.25">
      <c r="A12" s="1">
        <v>-25</v>
      </c>
      <c r="B12" s="2">
        <v>44580</v>
      </c>
      <c r="C12">
        <v>516.58001708984375</v>
      </c>
      <c r="D12">
        <v>121.40000152587891</v>
      </c>
      <c r="E12">
        <v>231.30000305175781</v>
      </c>
      <c r="F12">
        <v>82.150001525878906</v>
      </c>
      <c r="G12">
        <v>19.020000457763668</v>
      </c>
      <c r="H12">
        <v>96.760002136230469</v>
      </c>
      <c r="I12">
        <v>44.049999237060547</v>
      </c>
      <c r="J12">
        <v>48.790000915527337</v>
      </c>
      <c r="K12">
        <v>221.6600036621094</v>
      </c>
      <c r="L12">
        <v>219.5</v>
      </c>
      <c r="M12">
        <v>57.840000152587891</v>
      </c>
      <c r="N12">
        <v>375.89999389648438</v>
      </c>
      <c r="O12">
        <v>177.6000061035156</v>
      </c>
      <c r="P12">
        <v>59.840000152587891</v>
      </c>
      <c r="Q12">
        <v>26.389999389648441</v>
      </c>
      <c r="R12">
        <v>163.38999938964841</v>
      </c>
      <c r="S12">
        <v>72.239997863769531</v>
      </c>
      <c r="T12">
        <v>100.620002746582</v>
      </c>
      <c r="U12">
        <v>69.150001525878906</v>
      </c>
      <c r="V12">
        <v>35.959999084472663</v>
      </c>
      <c r="W12">
        <v>135.65199279785159</v>
      </c>
      <c r="X12">
        <v>16.64999961853027</v>
      </c>
      <c r="Y12">
        <v>131.22999572753909</v>
      </c>
      <c r="Z12">
        <v>347.32000732421881</v>
      </c>
      <c r="AA12">
        <v>28.379999160766602</v>
      </c>
      <c r="AB12">
        <v>45.380001068115227</v>
      </c>
      <c r="AC12">
        <v>153.58000183105469</v>
      </c>
      <c r="AD12">
        <v>58.380001068115227</v>
      </c>
      <c r="AE12">
        <v>148.92999267578119</v>
      </c>
      <c r="AF12">
        <v>66.599998474121094</v>
      </c>
      <c r="AG12">
        <v>61</v>
      </c>
      <c r="AH12">
        <v>30.010000228881839</v>
      </c>
      <c r="AI12">
        <v>346.6300048828125</v>
      </c>
      <c r="AJ12">
        <v>303.32998657226563</v>
      </c>
      <c r="AK12">
        <v>7.7199997901916504</v>
      </c>
      <c r="AL12">
        <v>197.41999816894531</v>
      </c>
      <c r="AM12">
        <v>83.099998474121094</v>
      </c>
      <c r="AN12">
        <v>20.10000038146973</v>
      </c>
      <c r="AO12">
        <v>94.160003662109375</v>
      </c>
      <c r="AP12">
        <v>175.21000671386719</v>
      </c>
      <c r="AQ12">
        <v>69.790000915527344</v>
      </c>
      <c r="AR12">
        <v>101.4899978637695</v>
      </c>
      <c r="AS12">
        <v>161.55000305175781</v>
      </c>
      <c r="AT12">
        <v>9.1700000762939453</v>
      </c>
      <c r="AU12">
        <v>87.410003662109375</v>
      </c>
      <c r="AV12">
        <v>93.160003662109375</v>
      </c>
      <c r="AW12">
        <v>43.959999084472663</v>
      </c>
      <c r="AX12">
        <v>78.379997253417969</v>
      </c>
      <c r="AY12">
        <v>206.8699951171875</v>
      </c>
      <c r="AZ12">
        <v>124.5</v>
      </c>
      <c r="BA12">
        <v>200.58000183105469</v>
      </c>
      <c r="BB12">
        <v>4532.759765625</v>
      </c>
      <c r="BC12">
        <v>15047.83984375</v>
      </c>
    </row>
    <row r="13" spans="1:55" x14ac:dyDescent="0.25">
      <c r="A13" s="1">
        <v>-24</v>
      </c>
      <c r="B13" s="2">
        <v>44581</v>
      </c>
      <c r="C13">
        <v>510.85000610351563</v>
      </c>
      <c r="D13">
        <v>118.6600036621094</v>
      </c>
      <c r="E13">
        <v>228.8999938964844</v>
      </c>
      <c r="F13">
        <v>81.760002136230469</v>
      </c>
      <c r="G13">
        <v>18.139999389648441</v>
      </c>
      <c r="H13">
        <v>94.760002136230469</v>
      </c>
      <c r="I13">
        <v>43.450000762939453</v>
      </c>
      <c r="J13">
        <v>48.029998779296882</v>
      </c>
      <c r="K13">
        <v>216.6300048828125</v>
      </c>
      <c r="L13">
        <v>221.6199951171875</v>
      </c>
      <c r="M13">
        <v>56.259998321533203</v>
      </c>
      <c r="N13">
        <v>366.98001098632813</v>
      </c>
      <c r="O13">
        <v>174.67999267578119</v>
      </c>
      <c r="P13">
        <v>57.810001373291023</v>
      </c>
      <c r="Q13">
        <v>26.829999923706051</v>
      </c>
      <c r="R13">
        <v>161.05999755859381</v>
      </c>
      <c r="S13">
        <v>71.30999755859375</v>
      </c>
      <c r="T13">
        <v>98.25</v>
      </c>
      <c r="U13">
        <v>68.480003356933594</v>
      </c>
      <c r="V13">
        <v>35.130001068115227</v>
      </c>
      <c r="W13">
        <v>133.5065002441406</v>
      </c>
      <c r="X13">
        <v>16.059999465942379</v>
      </c>
      <c r="Y13">
        <v>123.2900009155273</v>
      </c>
      <c r="Z13">
        <v>348.10000610351563</v>
      </c>
      <c r="AA13">
        <v>28.139999389648441</v>
      </c>
      <c r="AB13">
        <v>45.259998321533203</v>
      </c>
      <c r="AC13">
        <v>150.0899963378906</v>
      </c>
      <c r="AD13">
        <v>57.650001525878913</v>
      </c>
      <c r="AE13">
        <v>147.6600036621094</v>
      </c>
      <c r="AF13">
        <v>66.129997253417969</v>
      </c>
      <c r="AG13">
        <v>60.75</v>
      </c>
      <c r="AH13">
        <v>30.909999847412109</v>
      </c>
      <c r="AI13">
        <v>345.26998901367188</v>
      </c>
      <c r="AJ13">
        <v>301.60000610351563</v>
      </c>
      <c r="AK13">
        <v>8.1999998092651367</v>
      </c>
      <c r="AL13">
        <v>200.32000732421881</v>
      </c>
      <c r="AM13">
        <v>82.209999084472656</v>
      </c>
      <c r="AN13">
        <v>19.79999923706055</v>
      </c>
      <c r="AO13">
        <v>92.300003051757813</v>
      </c>
      <c r="AP13">
        <v>173.94000244140619</v>
      </c>
      <c r="AQ13">
        <v>69.44000244140625</v>
      </c>
      <c r="AR13">
        <v>102.01999664306641</v>
      </c>
      <c r="AS13">
        <v>159.69999694824219</v>
      </c>
      <c r="AT13">
        <v>9.3599996566772461</v>
      </c>
      <c r="AU13">
        <v>78.989997863769531</v>
      </c>
      <c r="AV13">
        <v>91.139999389648438</v>
      </c>
      <c r="AW13">
        <v>42.529998779296882</v>
      </c>
      <c r="AX13">
        <v>76.669998168945313</v>
      </c>
      <c r="AY13">
        <v>201.3999938964844</v>
      </c>
      <c r="AZ13">
        <v>123.620002746582</v>
      </c>
      <c r="BA13">
        <v>201.96000671386719</v>
      </c>
      <c r="BB13">
        <v>4482.72998046875</v>
      </c>
      <c r="BC13">
        <v>14846.4599609375</v>
      </c>
    </row>
    <row r="14" spans="1:55" x14ac:dyDescent="0.25">
      <c r="A14" s="1">
        <v>-23</v>
      </c>
      <c r="B14" s="2">
        <v>44582</v>
      </c>
      <c r="C14">
        <v>499.91000366210938</v>
      </c>
      <c r="D14">
        <v>117.48000335693359</v>
      </c>
      <c r="E14">
        <v>227.7200012207031</v>
      </c>
      <c r="F14">
        <v>81.349998474121094</v>
      </c>
      <c r="G14">
        <v>17.70999908447266</v>
      </c>
      <c r="H14">
        <v>94.330001831054688</v>
      </c>
      <c r="I14">
        <v>42.970001220703118</v>
      </c>
      <c r="J14">
        <v>47.799999237060547</v>
      </c>
      <c r="K14">
        <v>214.0899963378906</v>
      </c>
      <c r="L14">
        <v>191.9700012207031</v>
      </c>
      <c r="M14">
        <v>56.049999237060547</v>
      </c>
      <c r="N14">
        <v>364.27999877929688</v>
      </c>
      <c r="O14">
        <v>173.5299987792969</v>
      </c>
      <c r="P14">
        <v>56.720001220703118</v>
      </c>
      <c r="Q14">
        <v>26.770000457763668</v>
      </c>
      <c r="R14">
        <v>160.53999328613281</v>
      </c>
      <c r="S14">
        <v>71.760002136230469</v>
      </c>
      <c r="T14">
        <v>96.300003051757813</v>
      </c>
      <c r="U14">
        <v>69.029998779296875</v>
      </c>
      <c r="V14">
        <v>35.060001373291023</v>
      </c>
      <c r="W14">
        <v>130.09199523925781</v>
      </c>
      <c r="X14">
        <v>15.85999965667725</v>
      </c>
      <c r="Y14">
        <v>121.44000244140619</v>
      </c>
      <c r="Z14">
        <v>343.91000366210938</v>
      </c>
      <c r="AA14">
        <v>27.54000091552734</v>
      </c>
      <c r="AB14">
        <v>44.360000610351563</v>
      </c>
      <c r="AC14">
        <v>147.1499938964844</v>
      </c>
      <c r="AD14">
        <v>57.270000457763672</v>
      </c>
      <c r="AE14">
        <v>145.08000183105469</v>
      </c>
      <c r="AF14">
        <v>66.610000610351563</v>
      </c>
      <c r="AG14">
        <v>60.450000762939453</v>
      </c>
      <c r="AH14">
        <v>31.75</v>
      </c>
      <c r="AI14">
        <v>341.8699951171875</v>
      </c>
      <c r="AJ14">
        <v>296.02999877929688</v>
      </c>
      <c r="AK14">
        <v>8.5100002288818359</v>
      </c>
      <c r="AL14">
        <v>188.25999450683591</v>
      </c>
      <c r="AM14">
        <v>83.110000610351563</v>
      </c>
      <c r="AN14">
        <v>19.95000076293945</v>
      </c>
      <c r="AO14">
        <v>91.55999755859375</v>
      </c>
      <c r="AP14">
        <v>174.2200012207031</v>
      </c>
      <c r="AQ14">
        <v>68.400001525878906</v>
      </c>
      <c r="AR14">
        <v>102.9199981689453</v>
      </c>
      <c r="AS14">
        <v>154.74000549316409</v>
      </c>
      <c r="AT14">
        <v>8.6099996566772461</v>
      </c>
      <c r="AU14">
        <v>80</v>
      </c>
      <c r="AV14">
        <v>90.089996337890625</v>
      </c>
      <c r="AW14">
        <v>41.779998779296882</v>
      </c>
      <c r="AX14">
        <v>77.269996643066406</v>
      </c>
      <c r="AY14">
        <v>201.52000427246091</v>
      </c>
      <c r="AZ14">
        <v>124.2399978637695</v>
      </c>
      <c r="BA14">
        <v>200.33000183105469</v>
      </c>
      <c r="BB14">
        <v>4397.93994140625</v>
      </c>
      <c r="BC14">
        <v>14438.400390625</v>
      </c>
    </row>
    <row r="15" spans="1:55" x14ac:dyDescent="0.25">
      <c r="A15" s="1">
        <v>-22</v>
      </c>
      <c r="B15" s="2">
        <v>44585</v>
      </c>
      <c r="C15">
        <v>519.65997314453125</v>
      </c>
      <c r="D15">
        <v>118.9100036621094</v>
      </c>
      <c r="E15">
        <v>226.08000183105469</v>
      </c>
      <c r="F15">
        <v>79.970001220703125</v>
      </c>
      <c r="G15">
        <v>18.10000038146973</v>
      </c>
      <c r="H15">
        <v>93.69000244140625</v>
      </c>
      <c r="I15">
        <v>42.659999847412109</v>
      </c>
      <c r="J15">
        <v>47.659999847412109</v>
      </c>
      <c r="K15">
        <v>214.33000183105469</v>
      </c>
      <c r="L15">
        <v>191.47999572753909</v>
      </c>
      <c r="M15">
        <v>57.720001220703118</v>
      </c>
      <c r="N15">
        <v>364.02999877929688</v>
      </c>
      <c r="O15">
        <v>173.69000244140619</v>
      </c>
      <c r="P15">
        <v>56.619998931884773</v>
      </c>
      <c r="Q15">
        <v>27.10000038146973</v>
      </c>
      <c r="R15">
        <v>160.7200012207031</v>
      </c>
      <c r="S15">
        <v>71.959999084472656</v>
      </c>
      <c r="T15">
        <v>96.910003662109375</v>
      </c>
      <c r="U15">
        <v>68.550003051757813</v>
      </c>
      <c r="V15">
        <v>35.330001831054688</v>
      </c>
      <c r="W15">
        <v>130.37199401855469</v>
      </c>
      <c r="X15">
        <v>17.120000839233398</v>
      </c>
      <c r="Y15">
        <v>123.4100036621094</v>
      </c>
      <c r="Z15">
        <v>343.3900146484375</v>
      </c>
      <c r="AA15">
        <v>28.590000152587891</v>
      </c>
      <c r="AB15">
        <v>43.540000915527337</v>
      </c>
      <c r="AC15">
        <v>153.78999328613281</v>
      </c>
      <c r="AD15">
        <v>57.159999847412109</v>
      </c>
      <c r="AE15">
        <v>144.94999694824219</v>
      </c>
      <c r="AF15">
        <v>66.199996948242188</v>
      </c>
      <c r="AG15">
        <v>59.959999084472663</v>
      </c>
      <c r="AH15">
        <v>33.900001525878913</v>
      </c>
      <c r="AI15">
        <v>344.07998657226563</v>
      </c>
      <c r="AJ15">
        <v>296.3699951171875</v>
      </c>
      <c r="AK15">
        <v>8.5299997329711914</v>
      </c>
      <c r="AL15">
        <v>190.8999938964844</v>
      </c>
      <c r="AM15">
        <v>83.230003356933594</v>
      </c>
      <c r="AN15">
        <v>20</v>
      </c>
      <c r="AO15">
        <v>91.150001525878906</v>
      </c>
      <c r="AP15">
        <v>173.33000183105469</v>
      </c>
      <c r="AQ15">
        <v>68.05999755859375</v>
      </c>
      <c r="AR15">
        <v>100.5800018310547</v>
      </c>
      <c r="AS15">
        <v>155.0299987792969</v>
      </c>
      <c r="AT15">
        <v>8.6400003433227539</v>
      </c>
      <c r="AU15">
        <v>85.870002746582031</v>
      </c>
      <c r="AV15">
        <v>94.44000244140625</v>
      </c>
      <c r="AW15">
        <v>41.979999542236328</v>
      </c>
      <c r="AX15">
        <v>78.480003356933594</v>
      </c>
      <c r="AY15">
        <v>207.19999694824219</v>
      </c>
      <c r="AZ15">
        <v>126.3399963378906</v>
      </c>
      <c r="BA15">
        <v>200.07000732421881</v>
      </c>
      <c r="BB15">
        <v>4410.1298828125</v>
      </c>
      <c r="BC15">
        <v>14509.580078125</v>
      </c>
    </row>
    <row r="16" spans="1:55" x14ac:dyDescent="0.25">
      <c r="A16" s="1">
        <v>-21</v>
      </c>
      <c r="B16" s="2">
        <v>44586</v>
      </c>
      <c r="C16">
        <v>502.72000122070313</v>
      </c>
      <c r="D16">
        <v>116.620002746582</v>
      </c>
      <c r="E16">
        <v>225.03999328613281</v>
      </c>
      <c r="F16">
        <v>79.120002746582031</v>
      </c>
      <c r="G16">
        <v>17.590000152587891</v>
      </c>
      <c r="H16">
        <v>94.69000244140625</v>
      </c>
      <c r="I16">
        <v>42.509998321533203</v>
      </c>
      <c r="J16">
        <v>47.209999084472663</v>
      </c>
      <c r="K16">
        <v>214.30999755859381</v>
      </c>
      <c r="L16">
        <v>185.6300048828125</v>
      </c>
      <c r="M16">
        <v>55.459999084472663</v>
      </c>
      <c r="N16">
        <v>368.22000122070313</v>
      </c>
      <c r="O16">
        <v>170.66999816894531</v>
      </c>
      <c r="P16">
        <v>57.180000305175781</v>
      </c>
      <c r="Q16">
        <v>26.309999465942379</v>
      </c>
      <c r="R16">
        <v>157.44000244140619</v>
      </c>
      <c r="S16">
        <v>69.879997253417969</v>
      </c>
      <c r="T16">
        <v>91.110000610351563</v>
      </c>
      <c r="U16">
        <v>68.339996337890625</v>
      </c>
      <c r="V16">
        <v>35.299999237060547</v>
      </c>
      <c r="W16">
        <v>126.73549652099609</v>
      </c>
      <c r="X16">
        <v>17.70999908447266</v>
      </c>
      <c r="Y16">
        <v>121.370002746582</v>
      </c>
      <c r="Z16">
        <v>341.54998779296881</v>
      </c>
      <c r="AA16">
        <v>30.590000152587891</v>
      </c>
      <c r="AB16">
        <v>43.639999389648438</v>
      </c>
      <c r="AC16">
        <v>147.44999694824219</v>
      </c>
      <c r="AD16">
        <v>55.580001831054688</v>
      </c>
      <c r="AE16">
        <v>146.5299987792969</v>
      </c>
      <c r="AF16">
        <v>66.19000244140625</v>
      </c>
      <c r="AG16">
        <v>59.819999694824219</v>
      </c>
      <c r="AH16">
        <v>31.35000038146973</v>
      </c>
      <c r="AI16">
        <v>325.02999877929688</v>
      </c>
      <c r="AJ16">
        <v>288.489990234375</v>
      </c>
      <c r="AK16">
        <v>8.5500001907348633</v>
      </c>
      <c r="AL16">
        <v>177.6600036621094</v>
      </c>
      <c r="AM16">
        <v>82.970001220703125</v>
      </c>
      <c r="AN16">
        <v>19.569999694824219</v>
      </c>
      <c r="AO16">
        <v>93.949996948242188</v>
      </c>
      <c r="AP16">
        <v>171.3399963378906</v>
      </c>
      <c r="AQ16">
        <v>67.279998779296875</v>
      </c>
      <c r="AR16">
        <v>102.13999938964839</v>
      </c>
      <c r="AS16">
        <v>153.99000549316409</v>
      </c>
      <c r="AT16">
        <v>8.6700000762939453</v>
      </c>
      <c r="AU16">
        <v>83.580001831054688</v>
      </c>
      <c r="AV16">
        <v>93.709999084472656</v>
      </c>
      <c r="AW16">
        <v>42.209999084472663</v>
      </c>
      <c r="AX16">
        <v>76.94000244140625</v>
      </c>
      <c r="AY16">
        <v>208.11000061035159</v>
      </c>
      <c r="AZ16">
        <v>122.0500030517578</v>
      </c>
      <c r="BA16">
        <v>195.25</v>
      </c>
      <c r="BB16">
        <v>4356.4501953125</v>
      </c>
      <c r="BC16">
        <v>14149.1201171875</v>
      </c>
    </row>
    <row r="17" spans="1:55" x14ac:dyDescent="0.25">
      <c r="A17" s="1">
        <v>-20</v>
      </c>
      <c r="B17" s="2">
        <v>44587</v>
      </c>
      <c r="C17">
        <v>500.80999755859381</v>
      </c>
      <c r="D17">
        <v>116.370002746582</v>
      </c>
      <c r="E17">
        <v>222.53999328613281</v>
      </c>
      <c r="F17">
        <v>78.779998779296875</v>
      </c>
      <c r="G17">
        <v>17.329999923706051</v>
      </c>
      <c r="H17">
        <v>96.290000915527344</v>
      </c>
      <c r="I17">
        <v>43.040000915527337</v>
      </c>
      <c r="J17">
        <v>46.669998168945313</v>
      </c>
      <c r="K17">
        <v>214.28999328613281</v>
      </c>
      <c r="L17">
        <v>178.63999938964841</v>
      </c>
      <c r="M17">
        <v>55.099998474121087</v>
      </c>
      <c r="N17">
        <v>372.239990234375</v>
      </c>
      <c r="O17">
        <v>169.91999816894531</v>
      </c>
      <c r="P17">
        <v>57.220001220703118</v>
      </c>
      <c r="Q17">
        <v>25.770000457763668</v>
      </c>
      <c r="R17">
        <v>158.24000549316409</v>
      </c>
      <c r="S17">
        <v>69.629997253417969</v>
      </c>
      <c r="T17">
        <v>89.319999694824219</v>
      </c>
      <c r="U17">
        <v>67.800003051757813</v>
      </c>
      <c r="V17">
        <v>39.240001678466797</v>
      </c>
      <c r="W17">
        <v>129.24000549316409</v>
      </c>
      <c r="X17">
        <v>17.559999465942379</v>
      </c>
      <c r="Y17">
        <v>120.51999664306641</v>
      </c>
      <c r="Z17">
        <v>342.67999267578119</v>
      </c>
      <c r="AA17">
        <v>30.79999923706055</v>
      </c>
      <c r="AB17">
        <v>43.380001068115227</v>
      </c>
      <c r="AC17">
        <v>144.00999450683591</v>
      </c>
      <c r="AD17">
        <v>55.939998626708977</v>
      </c>
      <c r="AE17">
        <v>147.91999816894531</v>
      </c>
      <c r="AF17">
        <v>64.800003051757813</v>
      </c>
      <c r="AG17">
        <v>59.599998474121087</v>
      </c>
      <c r="AH17">
        <v>29.909999847412109</v>
      </c>
      <c r="AI17">
        <v>324.54000854492188</v>
      </c>
      <c r="AJ17">
        <v>296.70999145507813</v>
      </c>
      <c r="AK17">
        <v>8.7100000381469727</v>
      </c>
      <c r="AL17">
        <v>178.03999328613281</v>
      </c>
      <c r="AM17">
        <v>81.519996643066406</v>
      </c>
      <c r="AN17">
        <v>19.229999542236332</v>
      </c>
      <c r="AO17">
        <v>93.879997253417969</v>
      </c>
      <c r="AP17">
        <v>169.5299987792969</v>
      </c>
      <c r="AQ17">
        <v>67.330001831054688</v>
      </c>
      <c r="AR17">
        <v>101.379997253418</v>
      </c>
      <c r="AS17">
        <v>153.49000549316409</v>
      </c>
      <c r="AT17">
        <v>8.75</v>
      </c>
      <c r="AU17">
        <v>79.930000305175781</v>
      </c>
      <c r="AV17">
        <v>92.150001525878906</v>
      </c>
      <c r="AW17">
        <v>42.520000457763672</v>
      </c>
      <c r="AX17">
        <v>75.459999084472656</v>
      </c>
      <c r="AY17">
        <v>207.6499938964844</v>
      </c>
      <c r="AZ17">
        <v>120.13999938964839</v>
      </c>
      <c r="BA17">
        <v>189.8399963378906</v>
      </c>
      <c r="BB17">
        <v>4349.93017578125</v>
      </c>
      <c r="BC17">
        <v>14172.759765625</v>
      </c>
    </row>
    <row r="18" spans="1:55" x14ac:dyDescent="0.25">
      <c r="A18" s="1">
        <v>-19</v>
      </c>
      <c r="B18" s="2">
        <v>44588</v>
      </c>
      <c r="C18">
        <v>493.04998779296881</v>
      </c>
      <c r="D18">
        <v>113.34999847412109</v>
      </c>
      <c r="E18">
        <v>224</v>
      </c>
      <c r="F18">
        <v>78.900001525878906</v>
      </c>
      <c r="G18">
        <v>16.559999465942379</v>
      </c>
      <c r="H18">
        <v>96.589996337890625</v>
      </c>
      <c r="I18">
        <v>43.229999542236328</v>
      </c>
      <c r="J18">
        <v>46.090000152587891</v>
      </c>
      <c r="K18">
        <v>212.16999816894531</v>
      </c>
      <c r="L18">
        <v>170.19999694824219</v>
      </c>
      <c r="M18">
        <v>54.040000915527337</v>
      </c>
      <c r="N18">
        <v>375.95999145507813</v>
      </c>
      <c r="O18">
        <v>168.71000671386719</v>
      </c>
      <c r="P18">
        <v>60.180000305175781</v>
      </c>
      <c r="Q18">
        <v>24.940000534057621</v>
      </c>
      <c r="R18">
        <v>155.41999816894531</v>
      </c>
      <c r="S18">
        <v>68.660003662109375</v>
      </c>
      <c r="T18">
        <v>89.900001525878906</v>
      </c>
      <c r="U18">
        <v>68.349998474121094</v>
      </c>
      <c r="V18">
        <v>40.560001373291023</v>
      </c>
      <c r="W18">
        <v>129.1210021972656</v>
      </c>
      <c r="X18">
        <v>17.469999313354489</v>
      </c>
      <c r="Y18">
        <v>118.86000061035161</v>
      </c>
      <c r="Z18">
        <v>341.02999877929688</v>
      </c>
      <c r="AA18">
        <v>30.829999923706051</v>
      </c>
      <c r="AB18">
        <v>43.619998931884773</v>
      </c>
      <c r="AC18">
        <v>142.58000183105469</v>
      </c>
      <c r="AD18">
        <v>54.830001831054688</v>
      </c>
      <c r="AE18">
        <v>145.30999755859381</v>
      </c>
      <c r="AF18">
        <v>65.169998168945313</v>
      </c>
      <c r="AG18">
        <v>59.650001525878913</v>
      </c>
      <c r="AH18">
        <v>29.809999465942379</v>
      </c>
      <c r="AI18">
        <v>325.92001342773438</v>
      </c>
      <c r="AJ18">
        <v>299.83999633789063</v>
      </c>
      <c r="AK18">
        <v>8.4600000381469727</v>
      </c>
      <c r="AL18">
        <v>175.6000061035156</v>
      </c>
      <c r="AM18">
        <v>82.610000610351563</v>
      </c>
      <c r="AN18">
        <v>19.04999923706055</v>
      </c>
      <c r="AO18">
        <v>93.220001220703125</v>
      </c>
      <c r="AP18">
        <v>169.3699951171875</v>
      </c>
      <c r="AQ18">
        <v>67.260002136230469</v>
      </c>
      <c r="AR18">
        <v>102.25</v>
      </c>
      <c r="AS18">
        <v>153.38999938964841</v>
      </c>
      <c r="AT18">
        <v>8.5500001907348633</v>
      </c>
      <c r="AU18">
        <v>81.760002136230469</v>
      </c>
      <c r="AV18">
        <v>89.050003051757813</v>
      </c>
      <c r="AW18">
        <v>41.439998626708977</v>
      </c>
      <c r="AX18">
        <v>74.470001220703125</v>
      </c>
      <c r="AY18">
        <v>199.83000183105469</v>
      </c>
      <c r="AZ18">
        <v>119.8199996948242</v>
      </c>
      <c r="BA18">
        <v>187.6600036621094</v>
      </c>
      <c r="BB18">
        <v>4326.509765625</v>
      </c>
      <c r="BC18">
        <v>14003.1103515625</v>
      </c>
    </row>
    <row r="19" spans="1:55" x14ac:dyDescent="0.25">
      <c r="A19" s="1">
        <v>-18</v>
      </c>
      <c r="B19" s="2">
        <v>44589</v>
      </c>
      <c r="C19">
        <v>518.15997314453125</v>
      </c>
      <c r="D19">
        <v>115.30999755859381</v>
      </c>
      <c r="E19">
        <v>229.13999938964841</v>
      </c>
      <c r="F19">
        <v>79.139999389648438</v>
      </c>
      <c r="G19">
        <v>17.309999465942379</v>
      </c>
      <c r="H19">
        <v>98.19000244140625</v>
      </c>
      <c r="I19">
        <v>42.740001678466797</v>
      </c>
      <c r="J19">
        <v>46.450000762939453</v>
      </c>
      <c r="K19">
        <v>201.1600036621094</v>
      </c>
      <c r="L19">
        <v>177.58000183105469</v>
      </c>
      <c r="M19">
        <v>54.909999847412109</v>
      </c>
      <c r="N19">
        <v>373.79000854492188</v>
      </c>
      <c r="O19">
        <v>167.0299987792969</v>
      </c>
      <c r="P19">
        <v>60.040000915527337</v>
      </c>
      <c r="Q19">
        <v>25.510000228881839</v>
      </c>
      <c r="R19">
        <v>156.69000244140619</v>
      </c>
      <c r="S19">
        <v>69.709999084472656</v>
      </c>
      <c r="T19">
        <v>92.099998474121094</v>
      </c>
      <c r="U19">
        <v>69.379997253417969</v>
      </c>
      <c r="V19">
        <v>42.119998931884773</v>
      </c>
      <c r="W19">
        <v>133.28950500488281</v>
      </c>
      <c r="X19">
        <v>17.770000457763668</v>
      </c>
      <c r="Y19">
        <v>121.25</v>
      </c>
      <c r="Z19">
        <v>347.010009765625</v>
      </c>
      <c r="AA19">
        <v>31.360000610351559</v>
      </c>
      <c r="AB19">
        <v>43.659999847412109</v>
      </c>
      <c r="AC19">
        <v>144.3399963378906</v>
      </c>
      <c r="AD19">
        <v>55.119998931884773</v>
      </c>
      <c r="AE19">
        <v>146.61000061035159</v>
      </c>
      <c r="AF19">
        <v>65.260002136230469</v>
      </c>
      <c r="AG19">
        <v>60.840000152587891</v>
      </c>
      <c r="AH19">
        <v>29.010000228881839</v>
      </c>
      <c r="AI19">
        <v>336.510009765625</v>
      </c>
      <c r="AJ19">
        <v>308.260009765625</v>
      </c>
      <c r="AK19">
        <v>8.1000003814697266</v>
      </c>
      <c r="AL19">
        <v>184.24000549316409</v>
      </c>
      <c r="AM19">
        <v>82.769996643066406</v>
      </c>
      <c r="AN19">
        <v>18.5</v>
      </c>
      <c r="AO19">
        <v>93.660003662109375</v>
      </c>
      <c r="AP19">
        <v>172.66999816894531</v>
      </c>
      <c r="AQ19">
        <v>68.879997253417969</v>
      </c>
      <c r="AR19">
        <v>103.51999664306641</v>
      </c>
      <c r="AS19">
        <v>154.83000183105469</v>
      </c>
      <c r="AT19">
        <v>8.7100000381469727</v>
      </c>
      <c r="AU19">
        <v>85.44000244140625</v>
      </c>
      <c r="AV19">
        <v>90.040000915527344</v>
      </c>
      <c r="AW19">
        <v>41.159999847412109</v>
      </c>
      <c r="AX19">
        <v>76</v>
      </c>
      <c r="AY19">
        <v>205.19000244140619</v>
      </c>
      <c r="AZ19">
        <v>122.2399978637695</v>
      </c>
      <c r="BA19">
        <v>195.30000305175781</v>
      </c>
      <c r="BB19">
        <v>4431.85009765625</v>
      </c>
      <c r="BC19">
        <v>14454.6103515625</v>
      </c>
    </row>
    <row r="20" spans="1:55" x14ac:dyDescent="0.25">
      <c r="A20" s="1">
        <v>-17</v>
      </c>
      <c r="B20" s="2">
        <v>44592</v>
      </c>
      <c r="C20">
        <v>534.29998779296875</v>
      </c>
      <c r="D20">
        <v>117.1999969482422</v>
      </c>
      <c r="E20">
        <v>227.13999938964841</v>
      </c>
      <c r="F20">
        <v>79.010002136230469</v>
      </c>
      <c r="G20">
        <v>18.219999313354489</v>
      </c>
      <c r="H20">
        <v>98.860000610351563</v>
      </c>
      <c r="I20">
        <v>42.900001525878913</v>
      </c>
      <c r="J20">
        <v>47.680000305175781</v>
      </c>
      <c r="K20">
        <v>201.55999755859381</v>
      </c>
      <c r="L20">
        <v>190.1499938964844</v>
      </c>
      <c r="M20">
        <v>55.659999847412109</v>
      </c>
      <c r="N20">
        <v>376.39999389648438</v>
      </c>
      <c r="O20">
        <v>169.9100036621094</v>
      </c>
      <c r="P20">
        <v>59.729999542236328</v>
      </c>
      <c r="Q20">
        <v>26.04000091552734</v>
      </c>
      <c r="R20">
        <v>158.42999267578119</v>
      </c>
      <c r="S20">
        <v>70.540000915527344</v>
      </c>
      <c r="T20">
        <v>94.480003356933594</v>
      </c>
      <c r="U20">
        <v>68.680000305175781</v>
      </c>
      <c r="V20">
        <v>42.040000915527337</v>
      </c>
      <c r="W20">
        <v>135.69850158691409</v>
      </c>
      <c r="X20">
        <v>18.069999694824219</v>
      </c>
      <c r="Y20">
        <v>124.4199981689453</v>
      </c>
      <c r="Z20">
        <v>354.67999267578119</v>
      </c>
      <c r="AA20">
        <v>30.739999771118161</v>
      </c>
      <c r="AB20">
        <v>42.509998321533203</v>
      </c>
      <c r="AC20">
        <v>154.4700012207031</v>
      </c>
      <c r="AD20">
        <v>56.209999084472663</v>
      </c>
      <c r="AE20">
        <v>148.6000061035156</v>
      </c>
      <c r="AF20">
        <v>63</v>
      </c>
      <c r="AG20">
        <v>61.009998321533203</v>
      </c>
      <c r="AH20">
        <v>29.309999465942379</v>
      </c>
      <c r="AI20">
        <v>343</v>
      </c>
      <c r="AJ20">
        <v>310.98001098632813</v>
      </c>
      <c r="AK20">
        <v>8.6599998474121094</v>
      </c>
      <c r="AL20">
        <v>197.88999938964841</v>
      </c>
      <c r="AM20">
        <v>85.430000305175781</v>
      </c>
      <c r="AN20">
        <v>19.29999923706055</v>
      </c>
      <c r="AO20">
        <v>92.989997863769531</v>
      </c>
      <c r="AP20">
        <v>173.52000427246091</v>
      </c>
      <c r="AQ20">
        <v>70.099998474121094</v>
      </c>
      <c r="AR20">
        <v>102.84999847412109</v>
      </c>
      <c r="AS20">
        <v>156.19999694824219</v>
      </c>
      <c r="AT20">
        <v>9.1499996185302734</v>
      </c>
      <c r="AU20">
        <v>86.129997253417969</v>
      </c>
      <c r="AV20">
        <v>96.970001220703125</v>
      </c>
      <c r="AW20">
        <v>41.720001220703118</v>
      </c>
      <c r="AX20">
        <v>77.169998168945313</v>
      </c>
      <c r="AY20">
        <v>210.19000244140619</v>
      </c>
      <c r="AZ20">
        <v>125.1699981689453</v>
      </c>
      <c r="BA20">
        <v>199.78999328613281</v>
      </c>
      <c r="BB20">
        <v>4515.5498046875</v>
      </c>
      <c r="BC20">
        <v>14930.0498046875</v>
      </c>
    </row>
    <row r="21" spans="1:55" x14ac:dyDescent="0.25">
      <c r="A21" s="1">
        <v>-16</v>
      </c>
      <c r="B21" s="2">
        <v>44593</v>
      </c>
      <c r="C21">
        <v>535.97998046875</v>
      </c>
      <c r="D21">
        <v>118.1800003051758</v>
      </c>
      <c r="E21">
        <v>228.67999267578119</v>
      </c>
      <c r="F21">
        <v>79.05999755859375</v>
      </c>
      <c r="G21">
        <v>18.010000228881839</v>
      </c>
      <c r="H21">
        <v>99.989997863769531</v>
      </c>
      <c r="I21">
        <v>43.5</v>
      </c>
      <c r="J21">
        <v>47.049999237060547</v>
      </c>
      <c r="K21">
        <v>205.3500061035156</v>
      </c>
      <c r="L21">
        <v>197.72999572753909</v>
      </c>
      <c r="M21">
        <v>55.970001220703118</v>
      </c>
      <c r="N21">
        <v>377.8800048828125</v>
      </c>
      <c r="O21">
        <v>169.69000244140619</v>
      </c>
      <c r="P21">
        <v>61.810001373291023</v>
      </c>
      <c r="Q21">
        <v>25.54000091552734</v>
      </c>
      <c r="R21">
        <v>159.38999938964841</v>
      </c>
      <c r="S21">
        <v>70.629997253417969</v>
      </c>
      <c r="T21">
        <v>97.949996948242188</v>
      </c>
      <c r="U21">
        <v>68.25</v>
      </c>
      <c r="V21">
        <v>42.169998168945313</v>
      </c>
      <c r="W21">
        <v>137.87849426269531</v>
      </c>
      <c r="X21">
        <v>18.280000686645511</v>
      </c>
      <c r="Y21">
        <v>125.36000061035161</v>
      </c>
      <c r="Z21">
        <v>364.05999755859381</v>
      </c>
      <c r="AA21">
        <v>31.370000839233398</v>
      </c>
      <c r="AB21">
        <v>41.990001678466797</v>
      </c>
      <c r="AC21">
        <v>151.66999816894531</v>
      </c>
      <c r="AD21">
        <v>56.810001373291023</v>
      </c>
      <c r="AE21">
        <v>151.1499938964844</v>
      </c>
      <c r="AF21">
        <v>63.229999542236328</v>
      </c>
      <c r="AG21">
        <v>60.560001373291023</v>
      </c>
      <c r="AH21">
        <v>28.39999961853027</v>
      </c>
      <c r="AI21">
        <v>343.89999389648438</v>
      </c>
      <c r="AJ21">
        <v>308.760009765625</v>
      </c>
      <c r="AK21">
        <v>8.7899999618530273</v>
      </c>
      <c r="AL21">
        <v>201.41999816894531</v>
      </c>
      <c r="AM21">
        <v>83.55999755859375</v>
      </c>
      <c r="AN21">
        <v>19.239999771118161</v>
      </c>
      <c r="AO21">
        <v>95.330001831054688</v>
      </c>
      <c r="AP21">
        <v>172.3399963378906</v>
      </c>
      <c r="AQ21">
        <v>70.540000915527344</v>
      </c>
      <c r="AR21">
        <v>103.25</v>
      </c>
      <c r="AS21">
        <v>157.3500061035156</v>
      </c>
      <c r="AT21">
        <v>9.4099998474121094</v>
      </c>
      <c r="AU21">
        <v>86.480003356933594</v>
      </c>
      <c r="AV21">
        <v>96.370002746582031</v>
      </c>
      <c r="AW21">
        <v>43.090000152587891</v>
      </c>
      <c r="AX21">
        <v>77.05999755859375</v>
      </c>
      <c r="AY21">
        <v>208.47999572753909</v>
      </c>
      <c r="AZ21">
        <v>123.5800018310547</v>
      </c>
      <c r="BA21">
        <v>198.8699951171875</v>
      </c>
      <c r="BB21">
        <v>4546.5400390625</v>
      </c>
      <c r="BC21">
        <v>15019.6796875</v>
      </c>
    </row>
    <row r="22" spans="1:55" x14ac:dyDescent="0.25">
      <c r="A22" s="1">
        <v>-15</v>
      </c>
      <c r="B22" s="2">
        <v>44594</v>
      </c>
      <c r="C22">
        <v>533.09002685546875</v>
      </c>
      <c r="D22">
        <v>116.3000030517578</v>
      </c>
      <c r="E22">
        <v>228.92999267578119</v>
      </c>
      <c r="F22">
        <v>79.25</v>
      </c>
      <c r="G22">
        <v>17.579999923706051</v>
      </c>
      <c r="H22">
        <v>100.6600036621094</v>
      </c>
      <c r="I22">
        <v>41.439998626708977</v>
      </c>
      <c r="J22">
        <v>47.509998321533203</v>
      </c>
      <c r="K22">
        <v>204.94000244140619</v>
      </c>
      <c r="L22">
        <v>187.3699951171875</v>
      </c>
      <c r="M22">
        <v>55.580001831054688</v>
      </c>
      <c r="N22">
        <v>374.48001098632813</v>
      </c>
      <c r="O22">
        <v>170.25999450683591</v>
      </c>
      <c r="P22">
        <v>61.659999847412109</v>
      </c>
      <c r="Q22">
        <v>25.360000610351559</v>
      </c>
      <c r="R22">
        <v>161.4100036621094</v>
      </c>
      <c r="S22">
        <v>71.620002746582031</v>
      </c>
      <c r="T22">
        <v>98.040000915527344</v>
      </c>
      <c r="U22">
        <v>68.769996643066406</v>
      </c>
      <c r="V22">
        <v>42.740001678466797</v>
      </c>
      <c r="W22">
        <v>148.0364990234375</v>
      </c>
      <c r="X22">
        <v>17.680000305175781</v>
      </c>
      <c r="Y22">
        <v>127.23000335693359</v>
      </c>
      <c r="Z22">
        <v>363.05999755859381</v>
      </c>
      <c r="AA22">
        <v>31.409999847412109</v>
      </c>
      <c r="AB22">
        <v>41.580001831054688</v>
      </c>
      <c r="AC22">
        <v>149</v>
      </c>
      <c r="AD22">
        <v>56.75</v>
      </c>
      <c r="AE22">
        <v>149.94000244140619</v>
      </c>
      <c r="AF22">
        <v>63.389999389648438</v>
      </c>
      <c r="AG22">
        <v>61.180000305175781</v>
      </c>
      <c r="AH22">
        <v>27.20999908447266</v>
      </c>
      <c r="AI22">
        <v>347.04998779296881</v>
      </c>
      <c r="AJ22">
        <v>313.45999145507813</v>
      </c>
      <c r="AK22">
        <v>8.3299999237060547</v>
      </c>
      <c r="AL22">
        <v>191.24000549316409</v>
      </c>
      <c r="AM22">
        <v>83.269996643066406</v>
      </c>
      <c r="AN22">
        <v>19.229999542236332</v>
      </c>
      <c r="AO22">
        <v>96.089996337890625</v>
      </c>
      <c r="AP22">
        <v>175.4700012207031</v>
      </c>
      <c r="AQ22">
        <v>71.449996948242188</v>
      </c>
      <c r="AR22">
        <v>103.90000152587891</v>
      </c>
      <c r="AS22">
        <v>157.6199951171875</v>
      </c>
      <c r="AT22">
        <v>9.25</v>
      </c>
      <c r="AU22">
        <v>85.25</v>
      </c>
      <c r="AV22">
        <v>93.760002136230469</v>
      </c>
      <c r="AW22">
        <v>42.319999694824219</v>
      </c>
      <c r="AX22">
        <v>76.160003662109375</v>
      </c>
      <c r="AY22">
        <v>211.2799987792969</v>
      </c>
      <c r="AZ22">
        <v>125.19000244140619</v>
      </c>
      <c r="BA22">
        <v>202.16999816894531</v>
      </c>
      <c r="BB22">
        <v>4589.3798828125</v>
      </c>
      <c r="BC22">
        <v>15139.740234375</v>
      </c>
    </row>
    <row r="23" spans="1:55" x14ac:dyDescent="0.25">
      <c r="A23" s="1">
        <v>-14</v>
      </c>
      <c r="B23" s="2">
        <v>44595</v>
      </c>
      <c r="C23">
        <v>510.82998657226563</v>
      </c>
      <c r="D23">
        <v>115.4599990844727</v>
      </c>
      <c r="E23">
        <v>224.03999328613281</v>
      </c>
      <c r="F23">
        <v>78.949996948242188</v>
      </c>
      <c r="G23">
        <v>16.860000610351559</v>
      </c>
      <c r="H23">
        <v>98.790000915527344</v>
      </c>
      <c r="I23">
        <v>42.610000610351563</v>
      </c>
      <c r="J23">
        <v>46.240001678466797</v>
      </c>
      <c r="K23">
        <v>200.5899963378906</v>
      </c>
      <c r="L23">
        <v>181.30999755859381</v>
      </c>
      <c r="M23">
        <v>54.770000457763672</v>
      </c>
      <c r="N23">
        <v>370.8900146484375</v>
      </c>
      <c r="O23">
        <v>163.55999755859381</v>
      </c>
      <c r="P23">
        <v>61.209999084472663</v>
      </c>
      <c r="Q23">
        <v>24.64999961853027</v>
      </c>
      <c r="R23">
        <v>156.83000183105469</v>
      </c>
      <c r="S23">
        <v>66.050003051757813</v>
      </c>
      <c r="T23">
        <v>98.319999694824219</v>
      </c>
      <c r="U23">
        <v>69.050003051757813</v>
      </c>
      <c r="V23">
        <v>42.610000610351563</v>
      </c>
      <c r="W23">
        <v>142.65049743652341</v>
      </c>
      <c r="X23">
        <v>17.110000610351559</v>
      </c>
      <c r="Y23">
        <v>125.09999847412109</v>
      </c>
      <c r="Z23">
        <v>358.8800048828125</v>
      </c>
      <c r="AA23">
        <v>31.219999313354489</v>
      </c>
      <c r="AB23">
        <v>40.200000762939453</v>
      </c>
      <c r="AC23">
        <v>147.3800048828125</v>
      </c>
      <c r="AD23">
        <v>55.099998474121087</v>
      </c>
      <c r="AE23">
        <v>148.69999694824219</v>
      </c>
      <c r="AF23">
        <v>63.470001220703118</v>
      </c>
      <c r="AG23">
        <v>61.610000610351563</v>
      </c>
      <c r="AH23">
        <v>26.89999961853027</v>
      </c>
      <c r="AI23">
        <v>340.3599853515625</v>
      </c>
      <c r="AJ23">
        <v>301.25</v>
      </c>
      <c r="AK23">
        <v>8.0900001525878906</v>
      </c>
      <c r="AL23">
        <v>182.80000305175781</v>
      </c>
      <c r="AM23">
        <v>81.849998474121094</v>
      </c>
      <c r="AN23">
        <v>18.85000038146973</v>
      </c>
      <c r="AO23">
        <v>94.839996337890625</v>
      </c>
      <c r="AP23">
        <v>175.3699951171875</v>
      </c>
      <c r="AQ23">
        <v>68.790000915527344</v>
      </c>
      <c r="AR23">
        <v>103.80999755859381</v>
      </c>
      <c r="AS23">
        <v>156.74000549316409</v>
      </c>
      <c r="AT23">
        <v>8.3900003433227539</v>
      </c>
      <c r="AU23">
        <v>81.800003051757813</v>
      </c>
      <c r="AV23">
        <v>89.75</v>
      </c>
      <c r="AW23">
        <v>41.909999847412109</v>
      </c>
      <c r="AX23">
        <v>75.019996643066406</v>
      </c>
      <c r="AY23">
        <v>205.6199951171875</v>
      </c>
      <c r="AZ23">
        <v>125.34999847412109</v>
      </c>
      <c r="BA23">
        <v>200.91999816894531</v>
      </c>
      <c r="BB23">
        <v>4477.43994140625</v>
      </c>
      <c r="BC23">
        <v>14501.1103515625</v>
      </c>
    </row>
    <row r="24" spans="1:55" x14ac:dyDescent="0.25">
      <c r="A24" s="1">
        <v>-13</v>
      </c>
      <c r="B24" s="2">
        <v>44596</v>
      </c>
      <c r="C24">
        <v>513.53997802734375</v>
      </c>
      <c r="D24">
        <v>114.5100021362305</v>
      </c>
      <c r="E24">
        <v>222.11000061035159</v>
      </c>
      <c r="F24">
        <v>79.25</v>
      </c>
      <c r="G24">
        <v>17.35000038146973</v>
      </c>
      <c r="H24">
        <v>98.099998474121094</v>
      </c>
      <c r="I24">
        <v>42.770000457763672</v>
      </c>
      <c r="J24">
        <v>45.840000152587891</v>
      </c>
      <c r="K24">
        <v>198.4100036621094</v>
      </c>
      <c r="L24">
        <v>194.44000244140619</v>
      </c>
      <c r="M24">
        <v>54.159999847412109</v>
      </c>
      <c r="N24">
        <v>369.489990234375</v>
      </c>
      <c r="O24">
        <v>163.1499938964844</v>
      </c>
      <c r="P24">
        <v>60.599998474121087</v>
      </c>
      <c r="Q24">
        <v>24.969999313354489</v>
      </c>
      <c r="R24">
        <v>151</v>
      </c>
      <c r="S24">
        <v>64.389999389648438</v>
      </c>
      <c r="T24">
        <v>99.010002136230469</v>
      </c>
      <c r="U24">
        <v>67.919998168945313</v>
      </c>
      <c r="V24">
        <v>42.189998626708977</v>
      </c>
      <c r="W24">
        <v>143.01600646972659</v>
      </c>
      <c r="X24">
        <v>17.010000228881839</v>
      </c>
      <c r="Y24">
        <v>124.7600021362305</v>
      </c>
      <c r="Z24">
        <v>367.60000610351563</v>
      </c>
      <c r="AA24">
        <v>31.940000534057621</v>
      </c>
      <c r="AB24">
        <v>39.889999389648438</v>
      </c>
      <c r="AC24">
        <v>149.94999694824219</v>
      </c>
      <c r="AD24">
        <v>54.619998931884773</v>
      </c>
      <c r="AE24">
        <v>152.55999755859381</v>
      </c>
      <c r="AF24">
        <v>61.580001831054688</v>
      </c>
      <c r="AG24">
        <v>60.959999084472663</v>
      </c>
      <c r="AH24">
        <v>23.879999160766602</v>
      </c>
      <c r="AI24">
        <v>346.8800048828125</v>
      </c>
      <c r="AJ24">
        <v>305.94000244140619</v>
      </c>
      <c r="AK24">
        <v>7.8899998664855957</v>
      </c>
      <c r="AL24">
        <v>188.86000061035159</v>
      </c>
      <c r="AM24">
        <v>82.44000244140625</v>
      </c>
      <c r="AN24">
        <v>18.389999389648441</v>
      </c>
      <c r="AO24">
        <v>94.529998779296875</v>
      </c>
      <c r="AP24">
        <v>172.49000549316409</v>
      </c>
      <c r="AQ24">
        <v>69.029998779296875</v>
      </c>
      <c r="AR24">
        <v>103.5899963378906</v>
      </c>
      <c r="AS24">
        <v>152.99000549316409</v>
      </c>
      <c r="AT24">
        <v>8.3599996566772461</v>
      </c>
      <c r="AU24">
        <v>84.19000244140625</v>
      </c>
      <c r="AV24">
        <v>90.610000610351563</v>
      </c>
      <c r="AW24">
        <v>40.970001220703118</v>
      </c>
      <c r="AX24">
        <v>73.779998779296875</v>
      </c>
      <c r="AY24">
        <v>202</v>
      </c>
      <c r="AZ24">
        <v>125.26999664306641</v>
      </c>
      <c r="BA24">
        <v>199.53999328613281</v>
      </c>
      <c r="BB24">
        <v>4500.52978515625</v>
      </c>
      <c r="BC24">
        <v>14694.349609375</v>
      </c>
    </row>
    <row r="25" spans="1:55" x14ac:dyDescent="0.25">
      <c r="A25" s="1">
        <v>-12</v>
      </c>
      <c r="B25" s="2">
        <v>44599</v>
      </c>
      <c r="C25">
        <v>507.10000610351563</v>
      </c>
      <c r="D25">
        <v>115.7600021362305</v>
      </c>
      <c r="E25">
        <v>223.5299987792969</v>
      </c>
      <c r="F25">
        <v>79.5</v>
      </c>
      <c r="G25">
        <v>17.5</v>
      </c>
      <c r="H25">
        <v>98.919998168945313</v>
      </c>
      <c r="I25">
        <v>42.909999847412109</v>
      </c>
      <c r="J25">
        <v>45.720001220703118</v>
      </c>
      <c r="K25">
        <v>199.82000732421881</v>
      </c>
      <c r="L25">
        <v>205.74000549316409</v>
      </c>
      <c r="M25">
        <v>54.209999084472663</v>
      </c>
      <c r="N25">
        <v>372.20001220703119</v>
      </c>
      <c r="O25">
        <v>162.1499938964844</v>
      </c>
      <c r="P25">
        <v>59.909999847412109</v>
      </c>
      <c r="Q25">
        <v>25.059999465942379</v>
      </c>
      <c r="R25">
        <v>150.1300048828125</v>
      </c>
      <c r="S25">
        <v>63.880001068115227</v>
      </c>
      <c r="T25">
        <v>99.900001525878906</v>
      </c>
      <c r="U25">
        <v>68.139999389648438</v>
      </c>
      <c r="V25">
        <v>42.200000762939453</v>
      </c>
      <c r="W25">
        <v>138.93800354003909</v>
      </c>
      <c r="X25">
        <v>16.920000076293949</v>
      </c>
      <c r="Y25">
        <v>125.0899963378906</v>
      </c>
      <c r="Z25">
        <v>368.14999389648438</v>
      </c>
      <c r="AA25">
        <v>32.509998321533203</v>
      </c>
      <c r="AB25">
        <v>42.220001220703118</v>
      </c>
      <c r="AC25">
        <v>148.75</v>
      </c>
      <c r="AD25">
        <v>54.569999694824219</v>
      </c>
      <c r="AE25">
        <v>153.07000732421881</v>
      </c>
      <c r="AF25">
        <v>61.770000457763672</v>
      </c>
      <c r="AG25">
        <v>61.599998474121087</v>
      </c>
      <c r="AH25">
        <v>24.020000457763668</v>
      </c>
      <c r="AI25">
        <v>336.510009765625</v>
      </c>
      <c r="AJ25">
        <v>300.95001220703119</v>
      </c>
      <c r="AK25">
        <v>7.9200000762939453</v>
      </c>
      <c r="AL25">
        <v>188.0899963378906</v>
      </c>
      <c r="AM25">
        <v>81.660003662109375</v>
      </c>
      <c r="AN25">
        <v>18.729999542236332</v>
      </c>
      <c r="AO25">
        <v>94.300003051757813</v>
      </c>
      <c r="AP25">
        <v>171.80999755859381</v>
      </c>
      <c r="AQ25">
        <v>68.610000610351563</v>
      </c>
      <c r="AR25">
        <v>103.5800018310547</v>
      </c>
      <c r="AS25">
        <v>152.83000183105469</v>
      </c>
      <c r="AT25">
        <v>8.5900001525878906</v>
      </c>
      <c r="AU25">
        <v>82.319999694824219</v>
      </c>
      <c r="AV25">
        <v>91.699996948242188</v>
      </c>
      <c r="AW25">
        <v>41.939998626708977</v>
      </c>
      <c r="AX25">
        <v>75.370002746582031</v>
      </c>
      <c r="AY25">
        <v>200.1600036621094</v>
      </c>
      <c r="AZ25">
        <v>125.0800018310547</v>
      </c>
      <c r="BA25">
        <v>200.32000732421881</v>
      </c>
      <c r="BB25">
        <v>4483.8701171875</v>
      </c>
      <c r="BC25">
        <v>14571.25</v>
      </c>
    </row>
    <row r="26" spans="1:55" x14ac:dyDescent="0.25">
      <c r="A26" s="1">
        <v>-11</v>
      </c>
      <c r="B26" s="2">
        <v>44600</v>
      </c>
      <c r="C26">
        <v>511.30999755859381</v>
      </c>
      <c r="D26">
        <v>126.120002746582</v>
      </c>
      <c r="E26">
        <v>241.00999450683591</v>
      </c>
      <c r="F26">
        <v>80.230003356933594</v>
      </c>
      <c r="G26">
        <v>17.840000152587891</v>
      </c>
      <c r="H26">
        <v>100.9599990844727</v>
      </c>
      <c r="I26">
        <v>44.159999847412109</v>
      </c>
      <c r="J26">
        <v>46.060001373291023</v>
      </c>
      <c r="K26">
        <v>201.5</v>
      </c>
      <c r="L26">
        <v>208.72999572753909</v>
      </c>
      <c r="M26">
        <v>54.759998321533203</v>
      </c>
      <c r="N26">
        <v>389.8800048828125</v>
      </c>
      <c r="O26">
        <v>164.82000732421881</v>
      </c>
      <c r="P26">
        <v>61.090000152587891</v>
      </c>
      <c r="Q26">
        <v>24.860000610351559</v>
      </c>
      <c r="R26">
        <v>151.5</v>
      </c>
      <c r="S26">
        <v>65.569999694824219</v>
      </c>
      <c r="T26">
        <v>99.30999755859375</v>
      </c>
      <c r="U26">
        <v>68.430000305175781</v>
      </c>
      <c r="V26">
        <v>42.740001678466797</v>
      </c>
      <c r="W26">
        <v>139.21299743652341</v>
      </c>
      <c r="X26">
        <v>17.379999160766602</v>
      </c>
      <c r="Y26">
        <v>126.36000061035161</v>
      </c>
      <c r="Z26">
        <v>370.10000610351563</v>
      </c>
      <c r="AA26">
        <v>31.760000228881839</v>
      </c>
      <c r="AB26">
        <v>42.209999084472663</v>
      </c>
      <c r="AC26">
        <v>150.88999938964841</v>
      </c>
      <c r="AD26">
        <v>55.200000762939453</v>
      </c>
      <c r="AE26">
        <v>155.94999694824219</v>
      </c>
      <c r="AF26">
        <v>61.700000762939453</v>
      </c>
      <c r="AG26">
        <v>62</v>
      </c>
      <c r="AH26">
        <v>25.360000610351559</v>
      </c>
      <c r="AI26">
        <v>338.20999145507813</v>
      </c>
      <c r="AJ26">
        <v>304.55999755859381</v>
      </c>
      <c r="AK26">
        <v>8.3000001907348633</v>
      </c>
      <c r="AL26">
        <v>190.44999694824219</v>
      </c>
      <c r="AM26">
        <v>84.069999694824219</v>
      </c>
      <c r="AN26">
        <v>18.89999961853027</v>
      </c>
      <c r="AO26">
        <v>93.660003662109375</v>
      </c>
      <c r="AP26">
        <v>172.02000427246091</v>
      </c>
      <c r="AQ26">
        <v>68.80999755859375</v>
      </c>
      <c r="AR26">
        <v>103.84999847412109</v>
      </c>
      <c r="AS26">
        <v>154.25</v>
      </c>
      <c r="AT26">
        <v>9.2200002670288086</v>
      </c>
      <c r="AU26">
        <v>84.199996948242188</v>
      </c>
      <c r="AV26">
        <v>94.080001831054688</v>
      </c>
      <c r="AW26">
        <v>43.009998321533203</v>
      </c>
      <c r="AX26">
        <v>76.349998474121094</v>
      </c>
      <c r="AY26">
        <v>200.5299987792969</v>
      </c>
      <c r="AZ26">
        <v>124.9700012207031</v>
      </c>
      <c r="BA26">
        <v>201.30000305175781</v>
      </c>
      <c r="BB26">
        <v>4521.5400390625</v>
      </c>
      <c r="BC26">
        <v>14747.0302734375</v>
      </c>
    </row>
    <row r="27" spans="1:55" x14ac:dyDescent="0.25">
      <c r="A27" s="1">
        <v>-10</v>
      </c>
      <c r="B27" s="2">
        <v>44601</v>
      </c>
      <c r="C27">
        <v>521.75</v>
      </c>
      <c r="D27">
        <v>130.92999267578119</v>
      </c>
      <c r="E27">
        <v>237.19000244140619</v>
      </c>
      <c r="F27">
        <v>81.5</v>
      </c>
      <c r="G27">
        <v>13.89999961853027</v>
      </c>
      <c r="H27">
        <v>99.599998474121094</v>
      </c>
      <c r="I27">
        <v>44.75</v>
      </c>
      <c r="J27">
        <v>47.979999542236328</v>
      </c>
      <c r="K27">
        <v>203.6000061035156</v>
      </c>
      <c r="L27">
        <v>214.5</v>
      </c>
      <c r="M27">
        <v>55.080001831054688</v>
      </c>
      <c r="N27">
        <v>395.39999389648438</v>
      </c>
      <c r="O27">
        <v>167.5899963378906</v>
      </c>
      <c r="P27">
        <v>61.990001678466797</v>
      </c>
      <c r="Q27">
        <v>25.729999542236332</v>
      </c>
      <c r="R27">
        <v>156.8500061035156</v>
      </c>
      <c r="S27">
        <v>66.480003356933594</v>
      </c>
      <c r="T27">
        <v>99.25</v>
      </c>
      <c r="U27">
        <v>68.169998168945313</v>
      </c>
      <c r="V27">
        <v>42.950000762939453</v>
      </c>
      <c r="W27">
        <v>141.4530029296875</v>
      </c>
      <c r="X27">
        <v>17.340000152587891</v>
      </c>
      <c r="Y27">
        <v>128.69999694824219</v>
      </c>
      <c r="Z27">
        <v>374.52999877929688</v>
      </c>
      <c r="AA27">
        <v>32.650001525878913</v>
      </c>
      <c r="AB27">
        <v>41.439998626708977</v>
      </c>
      <c r="AC27">
        <v>159.0899963378906</v>
      </c>
      <c r="AD27">
        <v>56.319999694824219</v>
      </c>
      <c r="AE27">
        <v>156.6000061035156</v>
      </c>
      <c r="AF27">
        <v>61.659999847412109</v>
      </c>
      <c r="AG27">
        <v>61.040000915527337</v>
      </c>
      <c r="AH27">
        <v>26</v>
      </c>
      <c r="AI27">
        <v>343.260009765625</v>
      </c>
      <c r="AJ27">
        <v>311.20999145507813</v>
      </c>
      <c r="AK27">
        <v>9.0100002288818359</v>
      </c>
      <c r="AL27">
        <v>195.46000671386719</v>
      </c>
      <c r="AM27">
        <v>83.769996643066406</v>
      </c>
      <c r="AN27">
        <v>18.659999847412109</v>
      </c>
      <c r="AO27">
        <v>94.680000305175781</v>
      </c>
      <c r="AP27">
        <v>171.94000244140619</v>
      </c>
      <c r="AQ27">
        <v>69.980003356933594</v>
      </c>
      <c r="AR27">
        <v>104.09999847412109</v>
      </c>
      <c r="AS27">
        <v>156.99000549316409</v>
      </c>
      <c r="AT27">
        <v>9.7799997329711914</v>
      </c>
      <c r="AU27">
        <v>86.55999755859375</v>
      </c>
      <c r="AV27">
        <v>93.339996337890625</v>
      </c>
      <c r="AW27">
        <v>44.150001525878913</v>
      </c>
      <c r="AX27">
        <v>77</v>
      </c>
      <c r="AY27">
        <v>206.21000671386719</v>
      </c>
      <c r="AZ27">
        <v>127.6999969482422</v>
      </c>
      <c r="BA27">
        <v>202.28999328613281</v>
      </c>
      <c r="BB27">
        <v>4587.18017578125</v>
      </c>
      <c r="BC27">
        <v>15056.9599609375</v>
      </c>
    </row>
    <row r="28" spans="1:55" x14ac:dyDescent="0.25">
      <c r="A28" s="1">
        <v>-9</v>
      </c>
      <c r="B28" s="2">
        <v>44602</v>
      </c>
      <c r="C28">
        <v>495.01998901367188</v>
      </c>
      <c r="D28">
        <v>130.3699951171875</v>
      </c>
      <c r="E28">
        <v>228.82000732421881</v>
      </c>
      <c r="F28">
        <v>81.449996948242188</v>
      </c>
      <c r="G28">
        <v>15.72000026702881</v>
      </c>
      <c r="H28">
        <v>99.05999755859375</v>
      </c>
      <c r="I28">
        <v>43.75</v>
      </c>
      <c r="J28">
        <v>47.150001525878913</v>
      </c>
      <c r="K28">
        <v>203.07000732421881</v>
      </c>
      <c r="L28">
        <v>204.77000427246091</v>
      </c>
      <c r="M28">
        <v>53.779998779296882</v>
      </c>
      <c r="N28">
        <v>393.14999389648438</v>
      </c>
      <c r="O28">
        <v>163.94000244140619</v>
      </c>
      <c r="P28">
        <v>60.950000762939453</v>
      </c>
      <c r="Q28">
        <v>25.309999465942379</v>
      </c>
      <c r="R28">
        <v>154.78999328613281</v>
      </c>
      <c r="S28">
        <v>65.760002136230469</v>
      </c>
      <c r="T28">
        <v>98.790000915527344</v>
      </c>
      <c r="U28">
        <v>67.080001831054688</v>
      </c>
      <c r="V28">
        <v>42.490001678466797</v>
      </c>
      <c r="W28">
        <v>138.60249328613281</v>
      </c>
      <c r="X28">
        <v>17.270000457763668</v>
      </c>
      <c r="Y28">
        <v>124.2099990844727</v>
      </c>
      <c r="Z28">
        <v>370.57000732421881</v>
      </c>
      <c r="AA28">
        <v>32.409999847412109</v>
      </c>
      <c r="AB28">
        <v>41.939998626708977</v>
      </c>
      <c r="AC28">
        <v>155.55999755859381</v>
      </c>
      <c r="AD28">
        <v>55.340000152587891</v>
      </c>
      <c r="AE28">
        <v>155.94999694824219</v>
      </c>
      <c r="AF28">
        <v>63.580001831054688</v>
      </c>
      <c r="AG28">
        <v>61.380001068115227</v>
      </c>
      <c r="AH28">
        <v>25.75</v>
      </c>
      <c r="AI28">
        <v>350.1400146484375</v>
      </c>
      <c r="AJ28">
        <v>302.3800048828125</v>
      </c>
      <c r="AK28">
        <v>9.1400003433227539</v>
      </c>
      <c r="AL28">
        <v>196.2799987792969</v>
      </c>
      <c r="AM28">
        <v>81.550003051757813</v>
      </c>
      <c r="AN28">
        <v>19.969999313354489</v>
      </c>
      <c r="AO28">
        <v>92.989997863769531</v>
      </c>
      <c r="AP28">
        <v>168.3699951171875</v>
      </c>
      <c r="AQ28">
        <v>68.580001831054688</v>
      </c>
      <c r="AR28">
        <v>105.0699996948242</v>
      </c>
      <c r="AS28">
        <v>153.80999755859381</v>
      </c>
      <c r="AT28">
        <v>9.5600004196166992</v>
      </c>
      <c r="AU28">
        <v>84.389999389648438</v>
      </c>
      <c r="AV28">
        <v>85.680000305175781</v>
      </c>
      <c r="AW28">
        <v>43.880001068115227</v>
      </c>
      <c r="AX28">
        <v>74.529998779296875</v>
      </c>
      <c r="AY28">
        <v>199.58000183105469</v>
      </c>
      <c r="AZ28">
        <v>124.15000152587891</v>
      </c>
      <c r="BA28">
        <v>199.3699951171875</v>
      </c>
      <c r="BB28">
        <v>4504.080078125</v>
      </c>
      <c r="BC28">
        <v>14705.6396484375</v>
      </c>
    </row>
    <row r="29" spans="1:55" x14ac:dyDescent="0.25">
      <c r="A29" s="1">
        <v>-8</v>
      </c>
      <c r="B29" s="2">
        <v>44603</v>
      </c>
      <c r="C29">
        <v>473.97000122070313</v>
      </c>
      <c r="D29">
        <v>128.1199951171875</v>
      </c>
      <c r="E29">
        <v>228.19999694824219</v>
      </c>
      <c r="F29">
        <v>81.5</v>
      </c>
      <c r="G29">
        <v>14.77999973297119</v>
      </c>
      <c r="H29">
        <v>101.69000244140619</v>
      </c>
      <c r="I29">
        <v>43.110000610351563</v>
      </c>
      <c r="J29">
        <v>45.5</v>
      </c>
      <c r="K29">
        <v>201.24000549316409</v>
      </c>
      <c r="L29">
        <v>194.5299987792969</v>
      </c>
      <c r="M29">
        <v>53.380001068115227</v>
      </c>
      <c r="N29">
        <v>392.67001342773438</v>
      </c>
      <c r="O29">
        <v>160.21000671386719</v>
      </c>
      <c r="P29">
        <v>61.090000152587891</v>
      </c>
      <c r="Q29">
        <v>25.489999771118161</v>
      </c>
      <c r="R29">
        <v>150.6600036621094</v>
      </c>
      <c r="S29">
        <v>65.260002136230469</v>
      </c>
      <c r="T29">
        <v>96.830001831054688</v>
      </c>
      <c r="U29">
        <v>68.05999755859375</v>
      </c>
      <c r="V29">
        <v>41.869998931884773</v>
      </c>
      <c r="W29">
        <v>134.1300048828125</v>
      </c>
      <c r="X29">
        <v>15.939999580383301</v>
      </c>
      <c r="Y29">
        <v>123.23000335693359</v>
      </c>
      <c r="Z29">
        <v>363.05999755859381</v>
      </c>
      <c r="AA29">
        <v>33.520000457763672</v>
      </c>
      <c r="AB29">
        <v>43.150001525878913</v>
      </c>
      <c r="AC29">
        <v>147.88999938964841</v>
      </c>
      <c r="AD29">
        <v>53.319999694824219</v>
      </c>
      <c r="AE29">
        <v>153.91999816894531</v>
      </c>
      <c r="AF29">
        <v>63.849998474121087</v>
      </c>
      <c r="AG29">
        <v>60.290000915527337</v>
      </c>
      <c r="AH29">
        <v>25.389999389648441</v>
      </c>
      <c r="AI29">
        <v>332.29000854492188</v>
      </c>
      <c r="AJ29">
        <v>295.04000854492188</v>
      </c>
      <c r="AK29">
        <v>8.9300003051757813</v>
      </c>
      <c r="AL29">
        <v>191.77000427246091</v>
      </c>
      <c r="AM29">
        <v>79.639999389648438</v>
      </c>
      <c r="AN29">
        <v>21.020000457763668</v>
      </c>
      <c r="AO29">
        <v>92.80999755859375</v>
      </c>
      <c r="AP29">
        <v>168.58000183105469</v>
      </c>
      <c r="AQ29">
        <v>67.129997253417969</v>
      </c>
      <c r="AR29">
        <v>107.9599990844727</v>
      </c>
      <c r="AS29">
        <v>149.8999938964844</v>
      </c>
      <c r="AT29">
        <v>9.2299995422363281</v>
      </c>
      <c r="AU29">
        <v>81.290000915527344</v>
      </c>
      <c r="AV29">
        <v>88.300003051757813</v>
      </c>
      <c r="AW29">
        <v>42.540000915527337</v>
      </c>
      <c r="AX29">
        <v>75.099998474121094</v>
      </c>
      <c r="AY29">
        <v>195.66999816894531</v>
      </c>
      <c r="AZ29">
        <v>122.0699996948242</v>
      </c>
      <c r="BA29">
        <v>198.8699951171875</v>
      </c>
      <c r="BB29">
        <v>4418.64013671875</v>
      </c>
      <c r="BC29">
        <v>14253.83984375</v>
      </c>
    </row>
    <row r="30" spans="1:55" x14ac:dyDescent="0.25">
      <c r="A30" s="1">
        <v>-7</v>
      </c>
      <c r="B30" s="2">
        <v>44606</v>
      </c>
      <c r="C30">
        <v>474.010009765625</v>
      </c>
      <c r="D30">
        <v>128.75</v>
      </c>
      <c r="E30">
        <v>224.27000427246091</v>
      </c>
      <c r="F30">
        <v>81.5</v>
      </c>
      <c r="G30">
        <v>14.22000026702881</v>
      </c>
      <c r="H30">
        <v>100.8300018310547</v>
      </c>
      <c r="I30">
        <v>42.729999542236328</v>
      </c>
      <c r="J30">
        <v>44.790000915527337</v>
      </c>
      <c r="K30">
        <v>199.88999938964841</v>
      </c>
      <c r="L30">
        <v>195.25</v>
      </c>
      <c r="M30">
        <v>53.590000152587891</v>
      </c>
      <c r="N30">
        <v>387.260009765625</v>
      </c>
      <c r="O30">
        <v>161.1600036621094</v>
      </c>
      <c r="P30">
        <v>60.830001831054688</v>
      </c>
      <c r="Q30">
        <v>25.129999160766602</v>
      </c>
      <c r="R30">
        <v>152.16999816894531</v>
      </c>
      <c r="S30">
        <v>65.050003051757813</v>
      </c>
      <c r="T30">
        <v>96.599998474121094</v>
      </c>
      <c r="U30">
        <v>67.629997253417969</v>
      </c>
      <c r="V30">
        <v>41.290000915527337</v>
      </c>
      <c r="W30">
        <v>135.30000305175781</v>
      </c>
      <c r="X30">
        <v>15.36999988555908</v>
      </c>
      <c r="Y30">
        <v>120.7600021362305</v>
      </c>
      <c r="Z30">
        <v>360.239990234375</v>
      </c>
      <c r="AA30">
        <v>32.360000610351563</v>
      </c>
      <c r="AB30">
        <v>41.869998931884773</v>
      </c>
      <c r="AC30">
        <v>146.67999267578119</v>
      </c>
      <c r="AD30">
        <v>53.799999237060547</v>
      </c>
      <c r="AE30">
        <v>152.49000549316409</v>
      </c>
      <c r="AF30">
        <v>64.75</v>
      </c>
      <c r="AG30">
        <v>60.680000305175781</v>
      </c>
      <c r="AH30">
        <v>24.229999542236332</v>
      </c>
      <c r="AI30">
        <v>323.47000122070313</v>
      </c>
      <c r="AJ30">
        <v>295</v>
      </c>
      <c r="AK30">
        <v>8.8299999237060547</v>
      </c>
      <c r="AL30">
        <v>189.4100036621094</v>
      </c>
      <c r="AM30">
        <v>79.75</v>
      </c>
      <c r="AN30">
        <v>21.479999542236332</v>
      </c>
      <c r="AO30">
        <v>92.980003356933594</v>
      </c>
      <c r="AP30">
        <v>166.69999694824219</v>
      </c>
      <c r="AQ30">
        <v>66.860000610351563</v>
      </c>
      <c r="AR30">
        <v>109.2399978637695</v>
      </c>
      <c r="AS30">
        <v>149.27000427246091</v>
      </c>
      <c r="AT30">
        <v>9</v>
      </c>
      <c r="AU30">
        <v>78.339996337890625</v>
      </c>
      <c r="AV30">
        <v>88.410003662109375</v>
      </c>
      <c r="AW30">
        <v>42.209999084472663</v>
      </c>
      <c r="AX30">
        <v>75.980003356933594</v>
      </c>
      <c r="AY30">
        <v>196.6199951171875</v>
      </c>
      <c r="AZ30">
        <v>121.40000152587891</v>
      </c>
      <c r="BA30">
        <v>196.42999267578119</v>
      </c>
      <c r="BB30">
        <v>4401.669921875</v>
      </c>
      <c r="BC30">
        <v>14268.58984375</v>
      </c>
    </row>
    <row r="31" spans="1:55" x14ac:dyDescent="0.25">
      <c r="A31" s="1">
        <v>-6</v>
      </c>
      <c r="B31" s="2">
        <v>44607</v>
      </c>
      <c r="C31">
        <v>479.5</v>
      </c>
      <c r="D31">
        <v>133.27000427246091</v>
      </c>
      <c r="E31">
        <v>223.94000244140619</v>
      </c>
      <c r="F31">
        <v>81.519996643066406</v>
      </c>
      <c r="G31">
        <v>14.760000228881839</v>
      </c>
      <c r="H31">
        <v>101.620002746582</v>
      </c>
      <c r="I31">
        <v>44.009998321533203</v>
      </c>
      <c r="J31">
        <v>45.75</v>
      </c>
      <c r="K31">
        <v>203.4100036621094</v>
      </c>
      <c r="L31">
        <v>208.94999694824219</v>
      </c>
      <c r="M31">
        <v>54.270000457763672</v>
      </c>
      <c r="N31">
        <v>393.39999389648438</v>
      </c>
      <c r="O31">
        <v>161.6199951171875</v>
      </c>
      <c r="P31">
        <v>61.860000610351563</v>
      </c>
      <c r="Q31">
        <v>25.860000610351559</v>
      </c>
      <c r="R31">
        <v>155.5299987792969</v>
      </c>
      <c r="S31">
        <v>65.69000244140625</v>
      </c>
      <c r="T31">
        <v>100.9199981689453</v>
      </c>
      <c r="U31">
        <v>67</v>
      </c>
      <c r="V31">
        <v>42.090000152587891</v>
      </c>
      <c r="W31">
        <v>136.4255065917969</v>
      </c>
      <c r="X31">
        <v>15.489999771118161</v>
      </c>
      <c r="Y31">
        <v>119.879997253418</v>
      </c>
      <c r="Z31">
        <v>363.94000244140619</v>
      </c>
      <c r="AA31">
        <v>32.520000457763672</v>
      </c>
      <c r="AB31">
        <v>42.650001525878913</v>
      </c>
      <c r="AC31">
        <v>137.55000305175781</v>
      </c>
      <c r="AD31">
        <v>55.110000610351563</v>
      </c>
      <c r="AE31">
        <v>154.7200012207031</v>
      </c>
      <c r="AF31">
        <v>64.589996337890625</v>
      </c>
      <c r="AG31">
        <v>60.909999847412109</v>
      </c>
      <c r="AH31">
        <v>24.190000534057621</v>
      </c>
      <c r="AI31">
        <v>329.82000732421881</v>
      </c>
      <c r="AJ31">
        <v>300.47000122070313</v>
      </c>
      <c r="AK31">
        <v>9.1499996185302734</v>
      </c>
      <c r="AL31">
        <v>195.42999267578119</v>
      </c>
      <c r="AM31">
        <v>78.790000915527344</v>
      </c>
      <c r="AN31">
        <v>21.60000038146973</v>
      </c>
      <c r="AO31">
        <v>94.319999694824219</v>
      </c>
      <c r="AP31">
        <v>165.96000671386719</v>
      </c>
      <c r="AQ31">
        <v>68.040000915527344</v>
      </c>
      <c r="AR31">
        <v>109.6699981689453</v>
      </c>
      <c r="AS31">
        <v>151.63999938964841</v>
      </c>
      <c r="AT31">
        <v>10.97000026702881</v>
      </c>
      <c r="AU31">
        <v>80.680000305175781</v>
      </c>
      <c r="AV31">
        <v>92.120002746582031</v>
      </c>
      <c r="AW31">
        <v>44.209999084472663</v>
      </c>
      <c r="AX31">
        <v>77.879997253417969</v>
      </c>
      <c r="AY31">
        <v>204.3800048828125</v>
      </c>
      <c r="AZ31">
        <v>123</v>
      </c>
      <c r="BA31">
        <v>197.75999450683591</v>
      </c>
      <c r="BB31">
        <v>4471.06982421875</v>
      </c>
      <c r="BC31">
        <v>14620.8203125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1"/>
  <sheetViews>
    <sheetView workbookViewId="0">
      <selection activeCell="Q1" sqref="Q1"/>
    </sheetView>
  </sheetViews>
  <sheetFormatPr defaultRowHeight="15" x14ac:dyDescent="0.25"/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</row>
    <row r="2" spans="1:54" x14ac:dyDescent="0.25">
      <c r="A2" s="1">
        <v>-35</v>
      </c>
      <c r="B2">
        <v>-3.2680000000000001E-3</v>
      </c>
      <c r="C2">
        <v>-6.3000000000000003E-4</v>
      </c>
      <c r="D2">
        <v>9.3229999999999997E-3</v>
      </c>
      <c r="E2">
        <v>-3.1020000000000002E-3</v>
      </c>
      <c r="F2">
        <v>4.0689999999999997E-3</v>
      </c>
      <c r="G2">
        <v>1.7951999999999999E-2</v>
      </c>
      <c r="H2">
        <v>6.352E-3</v>
      </c>
      <c r="I2">
        <v>3.2004999999999999E-2</v>
      </c>
      <c r="J2">
        <v>-1.756E-3</v>
      </c>
      <c r="K2">
        <v>-1.7295999999999999E-2</v>
      </c>
      <c r="L2">
        <v>2.8677999999999999E-2</v>
      </c>
      <c r="M2">
        <v>-3.591E-3</v>
      </c>
      <c r="N2">
        <v>-3.4960999999999999E-2</v>
      </c>
      <c r="O2">
        <v>-1.9380000000000001E-2</v>
      </c>
      <c r="P2">
        <v>3.0270999999999999E-2</v>
      </c>
      <c r="Q2">
        <v>4.3059999999999999E-3</v>
      </c>
      <c r="R2">
        <v>4.5275000000000003E-2</v>
      </c>
      <c r="S2">
        <v>-7.3355000000000004E-2</v>
      </c>
      <c r="T2">
        <v>1.8527999999999999E-2</v>
      </c>
      <c r="U2">
        <v>1.6556999999999999E-2</v>
      </c>
      <c r="V2">
        <v>5.8735999999999997E-2</v>
      </c>
      <c r="W2">
        <v>2.1808999999999999E-2</v>
      </c>
      <c r="X2">
        <v>4.7412999999999997E-2</v>
      </c>
      <c r="Y2">
        <v>1.7454999999999998E-2</v>
      </c>
      <c r="Z2">
        <v>9.6930000000000002E-3</v>
      </c>
      <c r="AA2">
        <v>1.4999999999999999E-4</v>
      </c>
      <c r="AB2">
        <v>4.7023000000000002E-2</v>
      </c>
      <c r="AC2">
        <v>2.6719E-2</v>
      </c>
      <c r="AD2">
        <v>1.6465E-2</v>
      </c>
      <c r="AE2">
        <v>5.8292999999999998E-2</v>
      </c>
      <c r="AF2">
        <v>-3.8816000000000003E-2</v>
      </c>
      <c r="AG2">
        <v>-1.8544999999999999E-2</v>
      </c>
      <c r="AH2">
        <v>5.0600000000000003E-3</v>
      </c>
      <c r="AI2">
        <v>7.5669999999999999E-3</v>
      </c>
      <c r="AJ2">
        <v>5.3330000000000001E-3</v>
      </c>
      <c r="AK2">
        <v>3.7208999999999999E-2</v>
      </c>
      <c r="AL2">
        <v>5.6480000000000002E-3</v>
      </c>
      <c r="AM2">
        <v>-4.5459999999999997E-3</v>
      </c>
      <c r="AN2">
        <v>2.5014999999999999E-2</v>
      </c>
      <c r="AO2">
        <v>1.8443999999999999E-2</v>
      </c>
      <c r="AP2">
        <v>8.7119999999999993E-3</v>
      </c>
      <c r="AQ2">
        <v>6.9620000000000003E-3</v>
      </c>
      <c r="AR2">
        <v>3.9853E-2</v>
      </c>
      <c r="AS2">
        <v>1.444E-3</v>
      </c>
      <c r="AT2">
        <v>2.4451000000000001E-2</v>
      </c>
      <c r="AU2">
        <v>1.1986999999999999E-2</v>
      </c>
      <c r="AV2">
        <v>5.2143000000000002E-2</v>
      </c>
      <c r="AW2">
        <v>1.7076999999999998E-2</v>
      </c>
      <c r="AX2">
        <v>3.803E-3</v>
      </c>
      <c r="AY2">
        <v>-3.2343999999999998E-2</v>
      </c>
      <c r="AZ2">
        <v>1.3495E-2</v>
      </c>
      <c r="BA2">
        <v>2.5054E-2</v>
      </c>
      <c r="BB2" s="2">
        <v>44565</v>
      </c>
    </row>
    <row r="3" spans="1:54" x14ac:dyDescent="0.25">
      <c r="A3" s="1">
        <v>-34</v>
      </c>
      <c r="B3">
        <v>-1.3634E-2</v>
      </c>
      <c r="C3">
        <v>-1.9583E-2</v>
      </c>
      <c r="D3">
        <v>1.3315E-2</v>
      </c>
      <c r="E3">
        <v>5.0049999999999999E-3</v>
      </c>
      <c r="F3">
        <v>-2.1343999999999998E-2</v>
      </c>
      <c r="G3">
        <v>-1.9514E-2</v>
      </c>
      <c r="H3">
        <v>-4.0559999999999997E-3</v>
      </c>
      <c r="I3">
        <v>0</v>
      </c>
      <c r="J3">
        <v>-1.9113000000000002E-2</v>
      </c>
      <c r="K3">
        <v>-3.9143999999999998E-2</v>
      </c>
      <c r="L3">
        <v>-1.6122999999999998E-2</v>
      </c>
      <c r="M3">
        <v>-6.5756999999999996E-2</v>
      </c>
      <c r="N3">
        <v>-7.9441999999999999E-2</v>
      </c>
      <c r="O3">
        <v>-1.9589999999999998E-3</v>
      </c>
      <c r="P3">
        <v>-2.1957999999999998E-2</v>
      </c>
      <c r="Q3">
        <v>-2.9534000000000001E-2</v>
      </c>
      <c r="R3">
        <v>-6.6249999999999998E-3</v>
      </c>
      <c r="S3">
        <v>-5.6607999999999999E-2</v>
      </c>
      <c r="T3">
        <v>-1.2762000000000001E-2</v>
      </c>
      <c r="U3">
        <v>8.2590000000000007E-3</v>
      </c>
      <c r="V3">
        <v>2.0449999999999999E-3</v>
      </c>
      <c r="W3">
        <v>4.463E-3</v>
      </c>
      <c r="X3">
        <v>-3.0616999999999998E-2</v>
      </c>
      <c r="Y3">
        <v>-1.1807E-2</v>
      </c>
      <c r="Z3">
        <v>5.4970000000000001E-3</v>
      </c>
      <c r="AA3">
        <v>-3.901E-3</v>
      </c>
      <c r="AB3">
        <v>3.6600000000000001E-3</v>
      </c>
      <c r="AC3">
        <v>-1.0280000000000001E-3</v>
      </c>
      <c r="AD3">
        <v>-1.4392E-2</v>
      </c>
      <c r="AE3">
        <v>-9.8799999999999999E-3</v>
      </c>
      <c r="AF3">
        <v>-3.8766000000000002E-2</v>
      </c>
      <c r="AG3">
        <v>-7.4105000000000004E-2</v>
      </c>
      <c r="AH3">
        <v>-1.1920999999999999E-2</v>
      </c>
      <c r="AI3">
        <v>-2.8111000000000001E-2</v>
      </c>
      <c r="AJ3">
        <v>-1.2758E-2</v>
      </c>
      <c r="AK3">
        <v>-2.4427999999999998E-2</v>
      </c>
      <c r="AL3">
        <v>-1.8114999999999999E-2</v>
      </c>
      <c r="AM3">
        <v>-4.7961999999999998E-2</v>
      </c>
      <c r="AN3">
        <v>-3.8318999999999999E-2</v>
      </c>
      <c r="AO3">
        <v>-2.5512E-2</v>
      </c>
      <c r="AP3">
        <v>-5.9420000000000002E-3</v>
      </c>
      <c r="AQ3">
        <v>-2.4159E-2</v>
      </c>
      <c r="AR3">
        <v>-7.1320999999999996E-2</v>
      </c>
      <c r="AS3">
        <v>3.3999999999999998E-3</v>
      </c>
      <c r="AT3">
        <v>-2.7310999999999998E-2</v>
      </c>
      <c r="AU3">
        <v>-1.3612000000000001E-2</v>
      </c>
      <c r="AV3">
        <v>7.6290000000000004E-3</v>
      </c>
      <c r="AW3">
        <v>-5.2110000000000004E-3</v>
      </c>
      <c r="AX3">
        <v>1.0744999999999999E-2</v>
      </c>
      <c r="AY3">
        <v>-2.8903000000000002E-2</v>
      </c>
      <c r="AZ3">
        <v>-1.2409E-2</v>
      </c>
      <c r="BA3">
        <v>-2.613E-2</v>
      </c>
      <c r="BB3" s="2">
        <v>44566</v>
      </c>
    </row>
    <row r="4" spans="1:54" x14ac:dyDescent="0.25">
      <c r="A4" s="1">
        <v>-33</v>
      </c>
      <c r="B4">
        <v>-3.7971999999999999E-2</v>
      </c>
      <c r="C4">
        <v>-9.6400000000000001E-4</v>
      </c>
      <c r="D4">
        <v>-4.516E-3</v>
      </c>
      <c r="E4">
        <v>3.6877E-2</v>
      </c>
      <c r="F4">
        <v>1.934E-3</v>
      </c>
      <c r="G4">
        <v>-1.6716999999999999E-2</v>
      </c>
      <c r="H4">
        <v>1.5102000000000001E-2</v>
      </c>
      <c r="I4">
        <v>5.8199999999999997E-3</v>
      </c>
      <c r="J4">
        <v>-3.4520000000000002E-3</v>
      </c>
      <c r="K4">
        <v>-7.9330000000000008E-3</v>
      </c>
      <c r="L4">
        <v>-8.0529999999999994E-3</v>
      </c>
      <c r="M4">
        <v>-9.8200000000000002E-4</v>
      </c>
      <c r="N4">
        <v>1.8114000000000002E-2</v>
      </c>
      <c r="O4">
        <v>9.7999999999999997E-4</v>
      </c>
      <c r="P4">
        <v>-4.274E-3</v>
      </c>
      <c r="Q4">
        <v>-1.3305000000000001E-2</v>
      </c>
      <c r="R4">
        <v>-7.6610000000000003E-3</v>
      </c>
      <c r="S4">
        <v>-3.7239999999999999E-3</v>
      </c>
      <c r="T4">
        <v>7.0699999999999999E-3</v>
      </c>
      <c r="U4">
        <v>-5.2779999999999997E-3</v>
      </c>
      <c r="V4">
        <v>1.1518E-2</v>
      </c>
      <c r="W4">
        <v>3.921E-3</v>
      </c>
      <c r="X4">
        <v>2.5218000000000001E-2</v>
      </c>
      <c r="Y4">
        <v>1.1807E-2</v>
      </c>
      <c r="Z4">
        <v>4.4060000000000002E-3</v>
      </c>
      <c r="AA4">
        <v>-2.0309999999999998E-3</v>
      </c>
      <c r="AB4">
        <v>9.9419999999999994E-3</v>
      </c>
      <c r="AC4">
        <v>-1.887E-3</v>
      </c>
      <c r="AD4">
        <v>2.3640000000000002E-3</v>
      </c>
      <c r="AE4">
        <v>1.6933E-2</v>
      </c>
      <c r="AF4">
        <v>3.9630000000000004E-3</v>
      </c>
      <c r="AG4">
        <v>-6.0300000000000002E-4</v>
      </c>
      <c r="AH4">
        <v>1.3300000000000001E-4</v>
      </c>
      <c r="AI4">
        <v>1.0442999999999999E-2</v>
      </c>
      <c r="AJ4">
        <v>1.0278000000000001E-2</v>
      </c>
      <c r="AK4">
        <v>1.0567999999999999E-2</v>
      </c>
      <c r="AL4">
        <v>-2.9831E-2</v>
      </c>
      <c r="AM4">
        <v>-7.45E-4</v>
      </c>
      <c r="AN4">
        <v>4.0465000000000001E-2</v>
      </c>
      <c r="AO4">
        <v>1.8242000000000001E-2</v>
      </c>
      <c r="AP4">
        <v>2.2622E-2</v>
      </c>
      <c r="AQ4">
        <v>-6.4660000000000004E-3</v>
      </c>
      <c r="AR4">
        <v>-1.9673E-2</v>
      </c>
      <c r="AS4">
        <v>2.3000000000000001E-4</v>
      </c>
      <c r="AT4">
        <v>2.1347999999999999E-2</v>
      </c>
      <c r="AU4">
        <v>-1.0743000000000001E-2</v>
      </c>
      <c r="AV4">
        <v>1.0142E-2</v>
      </c>
      <c r="AW4">
        <v>1.684E-3</v>
      </c>
      <c r="AX4">
        <v>-1.4430999999999999E-2</v>
      </c>
      <c r="AY4">
        <v>-2.4550000000000002E-3</v>
      </c>
      <c r="AZ4">
        <v>7.5719999999999997E-3</v>
      </c>
      <c r="BA4">
        <v>1.3894E-2</v>
      </c>
      <c r="BB4" s="2">
        <v>44567</v>
      </c>
    </row>
    <row r="5" spans="1:54" x14ac:dyDescent="0.25">
      <c r="A5" s="1">
        <v>-32</v>
      </c>
      <c r="B5">
        <v>3.441E-3</v>
      </c>
      <c r="C5">
        <v>-4.058E-3</v>
      </c>
      <c r="D5">
        <v>1.1670000000000001E-3</v>
      </c>
      <c r="E5">
        <v>-8.0520000000000001E-3</v>
      </c>
      <c r="F5">
        <v>-6.9249999999999997E-3</v>
      </c>
      <c r="G5">
        <v>-1.6031E-2</v>
      </c>
      <c r="H5">
        <v>1.7604000000000002E-2</v>
      </c>
      <c r="I5">
        <v>1.4402999999999999E-2</v>
      </c>
      <c r="J5">
        <v>-2.3540000000000002E-3</v>
      </c>
      <c r="K5">
        <v>5.1000000000000004E-4</v>
      </c>
      <c r="L5">
        <v>-2.9125999999999999E-2</v>
      </c>
      <c r="M5">
        <v>-7.162E-3</v>
      </c>
      <c r="N5">
        <v>-2.7829E-2</v>
      </c>
      <c r="O5">
        <v>-7.3730000000000002E-3</v>
      </c>
      <c r="P5">
        <v>1.4599999999999999E-3</v>
      </c>
      <c r="Q5">
        <v>-2.8074999999999999E-2</v>
      </c>
      <c r="R5">
        <v>4.62E-3</v>
      </c>
      <c r="S5">
        <v>-2.5190000000000001E-2</v>
      </c>
      <c r="T5">
        <v>-6.581E-3</v>
      </c>
      <c r="U5">
        <v>-2.3180000000000002E-3</v>
      </c>
      <c r="V5">
        <v>6.0660000000000002E-3</v>
      </c>
      <c r="W5">
        <v>-9.4369999999999992E-3</v>
      </c>
      <c r="X5">
        <v>-1.6154000000000002E-2</v>
      </c>
      <c r="Y5">
        <v>7.9590000000000008E-3</v>
      </c>
      <c r="Z5">
        <v>9.6559999999999997E-3</v>
      </c>
      <c r="AA5">
        <v>-1.3878E-2</v>
      </c>
      <c r="AB5">
        <v>-6.2960000000000004E-3</v>
      </c>
      <c r="AC5">
        <v>1.4657999999999999E-2</v>
      </c>
      <c r="AD5">
        <v>-9.2510000000000005E-3</v>
      </c>
      <c r="AE5">
        <v>1.5883000000000001E-2</v>
      </c>
      <c r="AF5">
        <v>-2.9545999999999999E-2</v>
      </c>
      <c r="AG5">
        <v>-6.6740000000000002E-3</v>
      </c>
      <c r="AH5">
        <v>9.3710000000000009E-3</v>
      </c>
      <c r="AI5">
        <v>-4.1399999999999996E-3</v>
      </c>
      <c r="AJ5">
        <v>-1.1533E-2</v>
      </c>
      <c r="AK5">
        <v>9.8589999999999997E-3</v>
      </c>
      <c r="AL5">
        <v>-1.108E-3</v>
      </c>
      <c r="AM5">
        <v>-3.9810000000000002E-3</v>
      </c>
      <c r="AN5">
        <v>-3.2209999999999999E-3</v>
      </c>
      <c r="AO5">
        <v>-1.6722999999999998E-2</v>
      </c>
      <c r="AP5">
        <v>9.3200000000000002E-3</v>
      </c>
      <c r="AQ5">
        <v>-5.9439999999999996E-3</v>
      </c>
      <c r="AR5">
        <v>-4.3734000000000002E-2</v>
      </c>
      <c r="AS5">
        <v>1.2650000000000001E-3</v>
      </c>
      <c r="AT5">
        <v>-3.1519999999999999E-2</v>
      </c>
      <c r="AU5">
        <v>-1.1334E-2</v>
      </c>
      <c r="AV5">
        <v>9.8619999999999992E-3</v>
      </c>
      <c r="AW5">
        <v>1.513E-3</v>
      </c>
      <c r="AX5">
        <v>-1.7201999999999999E-2</v>
      </c>
      <c r="AY5">
        <v>-2.9028000000000002E-2</v>
      </c>
      <c r="AZ5">
        <v>-2.3991999999999999E-2</v>
      </c>
      <c r="BA5">
        <v>-3.5983000000000001E-2</v>
      </c>
      <c r="BB5" s="2">
        <v>44568</v>
      </c>
    </row>
    <row r="6" spans="1:54" x14ac:dyDescent="0.25">
      <c r="A6" s="1">
        <v>-31</v>
      </c>
      <c r="B6">
        <v>-1.4629E-2</v>
      </c>
      <c r="C6">
        <v>-1.4419999999999999E-3</v>
      </c>
      <c r="D6">
        <v>2.9120000000000001E-3</v>
      </c>
      <c r="E6">
        <v>1.1540000000000001E-3</v>
      </c>
      <c r="F6">
        <v>1.944E-3</v>
      </c>
      <c r="G6">
        <v>1.1887999999999999E-2</v>
      </c>
      <c r="H6">
        <v>1.1433E-2</v>
      </c>
      <c r="I6">
        <v>-1.9720000000000001E-2</v>
      </c>
      <c r="J6">
        <v>-7.6540000000000002E-3</v>
      </c>
      <c r="K6">
        <v>7.3200000000000001E-4</v>
      </c>
      <c r="L6">
        <v>-2.0424000000000001E-2</v>
      </c>
      <c r="M6">
        <v>-3.2014000000000001E-2</v>
      </c>
      <c r="N6">
        <v>2.2970999999999998E-2</v>
      </c>
      <c r="O6">
        <v>4.8155999999999997E-2</v>
      </c>
      <c r="P6">
        <v>4.1669999999999997E-3</v>
      </c>
      <c r="Q6">
        <v>1.0583E-2</v>
      </c>
      <c r="R6">
        <v>-1.001E-2</v>
      </c>
      <c r="S6">
        <v>-2.0618999999999998E-2</v>
      </c>
      <c r="T6">
        <v>-1.2548999999999999E-2</v>
      </c>
      <c r="U6">
        <v>1.6559999999999999E-3</v>
      </c>
      <c r="V6">
        <v>3.1900000000000001E-3</v>
      </c>
      <c r="W6">
        <v>-9.7920000000000004E-3</v>
      </c>
      <c r="X6">
        <v>1.2031E-2</v>
      </c>
      <c r="Y6">
        <v>-1.9709999999999998E-2</v>
      </c>
      <c r="Z6">
        <v>5.6899999999999997E-3</v>
      </c>
      <c r="AA6">
        <v>-6.8970000000000004E-3</v>
      </c>
      <c r="AB6">
        <v>-1.1410999999999999E-2</v>
      </c>
      <c r="AC6">
        <v>-1.1915E-2</v>
      </c>
      <c r="AD6">
        <v>-8.5559999999999994E-3</v>
      </c>
      <c r="AE6">
        <v>-6.5550000000000001E-3</v>
      </c>
      <c r="AF6">
        <v>7.1279999999999998E-3</v>
      </c>
      <c r="AG6">
        <v>2.9196E-2</v>
      </c>
      <c r="AH6">
        <v>1.346E-2</v>
      </c>
      <c r="AI6">
        <v>3.5500000000000002E-3</v>
      </c>
      <c r="AJ6">
        <v>-1.4062E-2</v>
      </c>
      <c r="AK6">
        <v>9.5699999999999995E-4</v>
      </c>
      <c r="AL6">
        <v>6.0255000000000003E-2</v>
      </c>
      <c r="AM6">
        <v>1.1391E-2</v>
      </c>
      <c r="AN6">
        <v>3.2209999999999999E-3</v>
      </c>
      <c r="AO6">
        <v>-5.241E-3</v>
      </c>
      <c r="AP6">
        <v>-9.4240000000000001E-3</v>
      </c>
      <c r="AQ6">
        <v>-2.8905E-2</v>
      </c>
      <c r="AR6">
        <v>-1.7177000000000001E-2</v>
      </c>
      <c r="AS6">
        <v>5.1699999999999999E-4</v>
      </c>
      <c r="AT6">
        <v>9.2169999999999995E-3</v>
      </c>
      <c r="AU6">
        <v>7.0990000000000003E-3</v>
      </c>
      <c r="AV6">
        <v>-1.1439E-2</v>
      </c>
      <c r="AW6">
        <v>-1.9335999999999999E-2</v>
      </c>
      <c r="AX6">
        <v>-9.1050000000000002E-3</v>
      </c>
      <c r="AY6">
        <v>-2.02E-4</v>
      </c>
      <c r="AZ6">
        <v>-4.2847999999999997E-2</v>
      </c>
      <c r="BA6">
        <v>-6.4179E-2</v>
      </c>
      <c r="BB6" s="2">
        <v>44571</v>
      </c>
    </row>
    <row r="7" spans="1:54" x14ac:dyDescent="0.25">
      <c r="A7" s="1">
        <v>-30</v>
      </c>
      <c r="B7">
        <v>4.2500000000000003E-2</v>
      </c>
      <c r="C7">
        <v>9.1179999999999994E-3</v>
      </c>
      <c r="D7">
        <v>-3.496E-3</v>
      </c>
      <c r="E7">
        <v>1.7836999999999999E-2</v>
      </c>
      <c r="F7">
        <v>1.8280999999999999E-2</v>
      </c>
      <c r="G7">
        <v>3.8249999999999998E-3</v>
      </c>
      <c r="H7">
        <v>7.0549999999999996E-3</v>
      </c>
      <c r="I7">
        <v>2.3559E-2</v>
      </c>
      <c r="J7">
        <v>8.0700000000000008E-3</v>
      </c>
      <c r="K7">
        <v>2.2569999999999999E-3</v>
      </c>
      <c r="L7">
        <v>2.1568E-2</v>
      </c>
      <c r="M7">
        <v>5.2885000000000001E-2</v>
      </c>
      <c r="N7">
        <v>3.2944000000000001E-2</v>
      </c>
      <c r="O7">
        <v>-2.1864000000000001E-2</v>
      </c>
      <c r="P7">
        <v>9.6729999999999993E-3</v>
      </c>
      <c r="Q7">
        <v>2.0239E-2</v>
      </c>
      <c r="R7">
        <v>2.8441000000000001E-2</v>
      </c>
      <c r="S7">
        <v>7.2804999999999995E-2</v>
      </c>
      <c r="T7">
        <v>-3.8449999999999999E-3</v>
      </c>
      <c r="U7">
        <v>3.3100000000000002E-4</v>
      </c>
      <c r="V7">
        <v>1.815E-3</v>
      </c>
      <c r="W7">
        <v>1.1634E-2</v>
      </c>
      <c r="X7">
        <v>7.1500000000000001E-3</v>
      </c>
      <c r="Y7">
        <v>7.6649999999999999E-3</v>
      </c>
      <c r="Z7">
        <v>-5.9899999999999997E-3</v>
      </c>
      <c r="AA7">
        <v>1.3214999999999999E-2</v>
      </c>
      <c r="AB7">
        <v>2.1599999999999999E-4</v>
      </c>
      <c r="AC7">
        <v>1.3268E-2</v>
      </c>
      <c r="AD7">
        <v>8.0199999999999994E-3</v>
      </c>
      <c r="AE7">
        <v>5.2375999999999999E-2</v>
      </c>
      <c r="AF7">
        <v>9.3999999999999997E-4</v>
      </c>
      <c r="AG7">
        <v>7.6909999999999999E-3</v>
      </c>
      <c r="AH7">
        <v>8.6870000000000003E-3</v>
      </c>
      <c r="AI7">
        <v>1.8491E-2</v>
      </c>
      <c r="AJ7">
        <v>-2.1203E-2</v>
      </c>
      <c r="AK7">
        <v>1.0150000000000001E-3</v>
      </c>
      <c r="AL7">
        <v>-1.2257000000000001E-2</v>
      </c>
      <c r="AM7">
        <v>1.0363000000000001E-2</v>
      </c>
      <c r="AN7">
        <v>1.0661E-2</v>
      </c>
      <c r="AO7">
        <v>1.6476000000000001E-2</v>
      </c>
      <c r="AP7">
        <v>1.7021999999999999E-2</v>
      </c>
      <c r="AQ7">
        <v>1.6638E-2</v>
      </c>
      <c r="AR7">
        <v>6.1421000000000003E-2</v>
      </c>
      <c r="AS7">
        <v>-4.5899999999999999E-4</v>
      </c>
      <c r="AT7">
        <v>4.1960000000000001E-3</v>
      </c>
      <c r="AU7">
        <v>2.3074999999999998E-2</v>
      </c>
      <c r="AV7">
        <v>-7.6540000000000002E-3</v>
      </c>
      <c r="AW7">
        <v>1.7100000000000001E-4</v>
      </c>
      <c r="AX7">
        <v>1.5642E-2</v>
      </c>
      <c r="AY7">
        <v>8.7690000000000008E-3</v>
      </c>
      <c r="AZ7">
        <v>2.9513999999999999E-2</v>
      </c>
      <c r="BA7">
        <v>1.2359E-2</v>
      </c>
      <c r="BB7" s="2">
        <v>44572</v>
      </c>
    </row>
    <row r="8" spans="1:54" x14ac:dyDescent="0.25">
      <c r="A8" s="1">
        <v>-29</v>
      </c>
      <c r="B8">
        <v>-1.592E-2</v>
      </c>
      <c r="C8">
        <v>2.8140000000000001E-3</v>
      </c>
      <c r="D8">
        <v>-2.9229999999999998E-3</v>
      </c>
      <c r="E8">
        <v>-2.2699999999999999E-4</v>
      </c>
      <c r="F8">
        <v>4.4850000000000003E-3</v>
      </c>
      <c r="G8">
        <v>1.3275E-2</v>
      </c>
      <c r="H8">
        <v>4.4460000000000003E-3</v>
      </c>
      <c r="I8">
        <v>4.411E-3</v>
      </c>
      <c r="J8">
        <v>4.287E-3</v>
      </c>
      <c r="K8">
        <v>1.0390999999999999E-2</v>
      </c>
      <c r="L8">
        <v>-9.0150000000000004E-3</v>
      </c>
      <c r="M8">
        <v>-1.0722000000000001E-2</v>
      </c>
      <c r="N8">
        <v>2.8206999999999999E-2</v>
      </c>
      <c r="O8">
        <v>-7.718E-3</v>
      </c>
      <c r="P8">
        <v>-3.2119000000000002E-2</v>
      </c>
      <c r="Q8">
        <v>-1.1756000000000001E-2</v>
      </c>
      <c r="R8">
        <v>0</v>
      </c>
      <c r="S8">
        <v>7.2379999999999996E-3</v>
      </c>
      <c r="T8">
        <v>-3.1120000000000002E-3</v>
      </c>
      <c r="U8">
        <v>1.488E-3</v>
      </c>
      <c r="V8">
        <v>-1.1364000000000001E-2</v>
      </c>
      <c r="W8">
        <v>3.4120000000000001E-3</v>
      </c>
      <c r="X8">
        <v>-1.7290000000000001E-3</v>
      </c>
      <c r="Y8">
        <v>3.094E-3</v>
      </c>
      <c r="Z8">
        <v>-3.0079999999999998E-3</v>
      </c>
      <c r="AA8">
        <v>1.668E-3</v>
      </c>
      <c r="AB8">
        <v>1.7309999999999999E-3</v>
      </c>
      <c r="AC8">
        <v>1.351E-3</v>
      </c>
      <c r="AD8">
        <v>2.1815999999999999E-2</v>
      </c>
      <c r="AE8">
        <v>7.3150000000000003E-3</v>
      </c>
      <c r="AF8">
        <v>4.6999999999999997E-5</v>
      </c>
      <c r="AG8">
        <v>4.6690000000000004E-3</v>
      </c>
      <c r="AH8">
        <v>-2.6719999999999999E-3</v>
      </c>
      <c r="AI8">
        <v>8.1989999999999997E-3</v>
      </c>
      <c r="AJ8">
        <v>-1.1624000000000001E-2</v>
      </c>
      <c r="AK8">
        <v>5.6559999999999996E-3</v>
      </c>
      <c r="AL8">
        <v>-1.0271000000000001E-2</v>
      </c>
      <c r="AM8">
        <v>1.1578E-2</v>
      </c>
      <c r="AN8">
        <v>-2.0354000000000001E-2</v>
      </c>
      <c r="AO8">
        <v>1.6699999999999999E-4</v>
      </c>
      <c r="AP8">
        <v>8.2509999999999997E-3</v>
      </c>
      <c r="AQ8">
        <v>1.3608E-2</v>
      </c>
      <c r="AR8">
        <v>3.0587E-2</v>
      </c>
      <c r="AS8">
        <v>-1.0920000000000001E-3</v>
      </c>
      <c r="AT8">
        <v>8.7170000000000008E-3</v>
      </c>
      <c r="AU8">
        <v>2.3005000000000001E-2</v>
      </c>
      <c r="AV8">
        <v>1.1077E-2</v>
      </c>
      <c r="AW8">
        <v>5.2940000000000001E-3</v>
      </c>
      <c r="AX8">
        <v>-2.1350000000000002E-3</v>
      </c>
      <c r="AY8">
        <v>-1.3233E-2</v>
      </c>
      <c r="AZ8">
        <v>-7.2969999999999997E-3</v>
      </c>
      <c r="BA8">
        <v>1.7346E-2</v>
      </c>
      <c r="BB8" s="2">
        <v>44573</v>
      </c>
    </row>
    <row r="9" spans="1:54" x14ac:dyDescent="0.25">
      <c r="A9" s="1">
        <v>-28</v>
      </c>
      <c r="B9">
        <v>-9.9240000000000005E-3</v>
      </c>
      <c r="C9">
        <v>-1.4345999999999999E-2</v>
      </c>
      <c r="D9">
        <v>8.3070000000000001E-3</v>
      </c>
      <c r="E9">
        <v>1.2616E-2</v>
      </c>
      <c r="F9">
        <v>-2.9880000000000002E-3</v>
      </c>
      <c r="G9">
        <v>8.1300000000000001E-3</v>
      </c>
      <c r="H9">
        <v>6.4850000000000003E-3</v>
      </c>
      <c r="I9">
        <v>2.1489999999999999E-3</v>
      </c>
      <c r="J9">
        <v>-1.6837999999999999E-2</v>
      </c>
      <c r="K9">
        <v>-4.3243999999999998E-2</v>
      </c>
      <c r="L9">
        <v>6.6810000000000003E-3</v>
      </c>
      <c r="M9">
        <v>-2.7954E-2</v>
      </c>
      <c r="N9">
        <v>-5.7381000000000001E-2</v>
      </c>
      <c r="O9">
        <v>3.8670000000000002E-3</v>
      </c>
      <c r="P9">
        <v>1.255E-3</v>
      </c>
      <c r="Q9">
        <v>-2.7463999999999999E-2</v>
      </c>
      <c r="R9">
        <v>2.6474999999999999E-2</v>
      </c>
      <c r="S9">
        <v>-5.1798999999999998E-2</v>
      </c>
      <c r="T9">
        <v>6.7099999999999998E-3</v>
      </c>
      <c r="U9">
        <v>5.9290000000000002E-3</v>
      </c>
      <c r="V9">
        <v>1.0943E-2</v>
      </c>
      <c r="W9">
        <v>-2.098E-3</v>
      </c>
      <c r="X9">
        <v>1.1823999999999999E-2</v>
      </c>
      <c r="Y9">
        <v>-5.032E-3</v>
      </c>
      <c r="Z9">
        <v>6.9059999999999998E-3</v>
      </c>
      <c r="AA9">
        <v>1.1360000000000001E-3</v>
      </c>
      <c r="AB9">
        <v>2.9599E-2</v>
      </c>
      <c r="AC9">
        <v>1.141E-2</v>
      </c>
      <c r="AD9">
        <v>-1.634E-3</v>
      </c>
      <c r="AE9">
        <v>1.77E-2</v>
      </c>
      <c r="AF9">
        <v>-2.7681000000000001E-2</v>
      </c>
      <c r="AG9">
        <v>-2.9489000000000001E-2</v>
      </c>
      <c r="AH9">
        <v>-3.934E-3</v>
      </c>
      <c r="AI9">
        <v>-1.3780000000000001E-2</v>
      </c>
      <c r="AJ9">
        <v>-2.6359999999999999E-3</v>
      </c>
      <c r="AK9">
        <v>-1.248E-3</v>
      </c>
      <c r="AL9">
        <v>-3.6988E-2</v>
      </c>
      <c r="AM9">
        <v>-1.7929E-2</v>
      </c>
      <c r="AN9">
        <v>2.9853000000000001E-2</v>
      </c>
      <c r="AO9">
        <v>-7.6990000000000001E-3</v>
      </c>
      <c r="AP9">
        <v>2.1280000000000001E-3</v>
      </c>
      <c r="AQ9">
        <v>-2.8038E-2</v>
      </c>
      <c r="AR9">
        <v>-1.0924E-2</v>
      </c>
      <c r="AS9">
        <v>1.609E-3</v>
      </c>
      <c r="AT9">
        <v>-1.5209E-2</v>
      </c>
      <c r="AU9">
        <v>3.5959999999999998E-3</v>
      </c>
      <c r="AV9">
        <v>2.0472000000000001E-2</v>
      </c>
      <c r="AW9">
        <v>2.1401E-2</v>
      </c>
      <c r="AX9">
        <v>2.1940000000000002E-3</v>
      </c>
      <c r="AY9">
        <v>-3.1505999999999999E-2</v>
      </c>
      <c r="AZ9">
        <v>3.7594000000000002E-2</v>
      </c>
      <c r="BA9">
        <v>2.7186999999999999E-2</v>
      </c>
      <c r="BB9" s="2">
        <v>44574</v>
      </c>
    </row>
    <row r="10" spans="1:54" x14ac:dyDescent="0.25">
      <c r="A10" s="1">
        <v>-27</v>
      </c>
      <c r="B10">
        <v>1.8834E-2</v>
      </c>
      <c r="C10">
        <v>8.1999999999999998E-4</v>
      </c>
      <c r="D10">
        <v>1.4409E-2</v>
      </c>
      <c r="E10">
        <v>1.0467000000000001E-2</v>
      </c>
      <c r="F10">
        <v>-1.4107E-2</v>
      </c>
      <c r="G10">
        <v>-5.6220000000000003E-3</v>
      </c>
      <c r="H10">
        <v>1.2459E-2</v>
      </c>
      <c r="I10">
        <v>6.8089999999999999E-3</v>
      </c>
      <c r="J10">
        <v>-2.81E-4</v>
      </c>
      <c r="K10">
        <v>1.7562000000000001E-2</v>
      </c>
      <c r="L10">
        <v>-4.3947E-2</v>
      </c>
      <c r="M10">
        <v>7.8560000000000001E-3</v>
      </c>
      <c r="N10">
        <v>1.1860000000000001E-2</v>
      </c>
      <c r="O10">
        <v>1.6268000000000001E-2</v>
      </c>
      <c r="P10">
        <v>-2.5554E-2</v>
      </c>
      <c r="Q10">
        <v>0</v>
      </c>
      <c r="R10">
        <v>-7.9799999999999992E-3</v>
      </c>
      <c r="S10">
        <v>7.5659999999999998E-3</v>
      </c>
      <c r="T10">
        <v>3.5850000000000001E-3</v>
      </c>
      <c r="U10">
        <v>8.0140000000000003E-3</v>
      </c>
      <c r="V10">
        <v>-2.1840000000000002E-3</v>
      </c>
      <c r="W10">
        <v>-2.6603999999999999E-2</v>
      </c>
      <c r="X10">
        <v>-7.724E-3</v>
      </c>
      <c r="Y10">
        <v>-1.0588999999999999E-2</v>
      </c>
      <c r="Z10">
        <v>1.027E-2</v>
      </c>
      <c r="AA10">
        <v>1.7390000000000001E-3</v>
      </c>
      <c r="AB10">
        <v>1.2303E-2</v>
      </c>
      <c r="AC10">
        <v>1.3258000000000001E-2</v>
      </c>
      <c r="AD10">
        <v>-1.5200000000000001E-3</v>
      </c>
      <c r="AE10">
        <v>2.8587999999999999E-2</v>
      </c>
      <c r="AF10">
        <v>-3.9690000000000003E-3</v>
      </c>
      <c r="AG10">
        <v>7.1320000000000003E-3</v>
      </c>
      <c r="AH10">
        <v>1.9348000000000001E-2</v>
      </c>
      <c r="AI10">
        <v>-1.8595E-2</v>
      </c>
      <c r="AJ10">
        <v>-1.3679E-2</v>
      </c>
      <c r="AK10">
        <v>-6.3433000000000003E-2</v>
      </c>
      <c r="AL10">
        <v>-1.4790000000000001E-3</v>
      </c>
      <c r="AM10">
        <v>4.7000000000000002E-3</v>
      </c>
      <c r="AN10">
        <v>1.5633000000000001E-2</v>
      </c>
      <c r="AO10">
        <v>-2.6919999999999999E-3</v>
      </c>
      <c r="AP10">
        <v>-7.0899999999999999E-4</v>
      </c>
      <c r="AQ10">
        <v>-2.5248E-2</v>
      </c>
      <c r="AR10">
        <v>8.9460000000000008E-3</v>
      </c>
      <c r="AS10">
        <v>8.3470000000000003E-3</v>
      </c>
      <c r="AT10">
        <v>-2.1298000000000001E-2</v>
      </c>
      <c r="AU10">
        <v>6.4859999999999996E-3</v>
      </c>
      <c r="AV10">
        <v>8.5100000000000002E-3</v>
      </c>
      <c r="AW10">
        <v>-1.1738999999999999E-2</v>
      </c>
      <c r="AX10">
        <v>-2.2887999999999999E-2</v>
      </c>
      <c r="AY10">
        <v>-1.9177E-2</v>
      </c>
      <c r="AZ10">
        <v>-8.7189999999999993E-3</v>
      </c>
      <c r="BA10">
        <v>-7.9000000000000008E-3</v>
      </c>
      <c r="BB10" s="2">
        <v>44575</v>
      </c>
    </row>
    <row r="11" spans="1:54" x14ac:dyDescent="0.25">
      <c r="A11" s="1">
        <v>-26</v>
      </c>
      <c r="B11">
        <v>0.23012299999999999</v>
      </c>
      <c r="C11">
        <v>-1.8558999999999999E-2</v>
      </c>
      <c r="D11">
        <v>-9.1979999999999996E-3</v>
      </c>
      <c r="E11">
        <v>1.771E-3</v>
      </c>
      <c r="F11">
        <v>3.5799999999999998E-3</v>
      </c>
      <c r="G11">
        <v>-2.7303000000000001E-2</v>
      </c>
      <c r="H11">
        <v>-1.6088999999999999E-2</v>
      </c>
      <c r="I11">
        <v>-2.6210000000000001E-3</v>
      </c>
      <c r="J11">
        <v>-1.8416999999999999E-2</v>
      </c>
      <c r="K11">
        <v>-2.4639999999999999E-2</v>
      </c>
      <c r="L11">
        <v>-3.4072999999999999E-2</v>
      </c>
      <c r="M11">
        <v>-3.5532000000000001E-2</v>
      </c>
      <c r="N11">
        <v>-3.5909000000000003E-2</v>
      </c>
      <c r="O11">
        <v>-3.8707999999999999E-2</v>
      </c>
      <c r="P11">
        <v>-7.2216000000000002E-2</v>
      </c>
      <c r="Q11">
        <v>-9.4079999999999997E-3</v>
      </c>
      <c r="R11">
        <v>4.5900000000000003E-3</v>
      </c>
      <c r="S11">
        <v>-8.5185999999999998E-2</v>
      </c>
      <c r="T11">
        <v>-2.2588E-2</v>
      </c>
      <c r="U11">
        <v>-8.0140000000000003E-3</v>
      </c>
      <c r="V11">
        <v>1.1395000000000001E-2</v>
      </c>
      <c r="W11">
        <v>-1.1934E-2</v>
      </c>
      <c r="X11">
        <v>2.1510000000000001E-3</v>
      </c>
      <c r="Y11">
        <v>-2.24E-4</v>
      </c>
      <c r="Z11">
        <v>-8.0289999999999997E-3</v>
      </c>
      <c r="AA11">
        <v>3.0170000000000002E-3</v>
      </c>
      <c r="AB11">
        <v>-5.5069999999999997E-3</v>
      </c>
      <c r="AC11">
        <v>-8.9300000000000004E-3</v>
      </c>
      <c r="AD11">
        <v>-2.5420000000000002E-2</v>
      </c>
      <c r="AE11">
        <v>-4.8830000000000002E-3</v>
      </c>
      <c r="AF11">
        <v>-1.7021999999999999E-2</v>
      </c>
      <c r="AG11">
        <v>-1.4043E-2</v>
      </c>
      <c r="AH11">
        <v>-6.522E-3</v>
      </c>
      <c r="AI11">
        <v>-3.4510000000000001E-3</v>
      </c>
      <c r="AJ11">
        <v>-5.3660000000000001E-3</v>
      </c>
      <c r="AK11">
        <v>-4.2832000000000002E-2</v>
      </c>
      <c r="AL11">
        <v>-8.1720000000000004E-3</v>
      </c>
      <c r="AM11">
        <v>-2.5328E-2</v>
      </c>
      <c r="AN11">
        <v>-2.1956E-2</v>
      </c>
      <c r="AO11">
        <v>-1.2715000000000001E-2</v>
      </c>
      <c r="AP11">
        <v>-6.3010000000000002E-3</v>
      </c>
      <c r="AQ11">
        <v>-2.6162999999999999E-2</v>
      </c>
      <c r="AR11">
        <v>-3.7303000000000003E-2</v>
      </c>
      <c r="AS11">
        <v>-9.6109999999999998E-3</v>
      </c>
      <c r="AT11">
        <v>-2.8785999999999999E-2</v>
      </c>
      <c r="AU11">
        <v>-1.4369E-2</v>
      </c>
      <c r="AV11">
        <v>4.0540000000000003E-3</v>
      </c>
      <c r="AW11">
        <v>-2.6322000000000002E-2</v>
      </c>
      <c r="AX11">
        <v>-7.3600000000000002E-3</v>
      </c>
      <c r="AY11">
        <v>-6.9779999999999998E-3</v>
      </c>
      <c r="AZ11">
        <v>-6.9696999999999995E-2</v>
      </c>
      <c r="BA11">
        <v>-1.5195E-2</v>
      </c>
      <c r="BB11" s="2">
        <v>44579</v>
      </c>
    </row>
    <row r="12" spans="1:54" x14ac:dyDescent="0.25">
      <c r="A12" s="1">
        <v>-25</v>
      </c>
      <c r="B12">
        <v>-1.946E-3</v>
      </c>
      <c r="C12">
        <v>-9.7370000000000009E-3</v>
      </c>
      <c r="D12">
        <v>-1.5889999999999999E-3</v>
      </c>
      <c r="E12">
        <v>3.532E-3</v>
      </c>
      <c r="F12">
        <v>-7.1729999999999997E-3</v>
      </c>
      <c r="G12">
        <v>-3.4712E-2</v>
      </c>
      <c r="H12">
        <v>-2.362E-3</v>
      </c>
      <c r="I12">
        <v>-2.2308999999999999E-2</v>
      </c>
      <c r="J12">
        <v>-2.147E-3</v>
      </c>
      <c r="K12">
        <v>2.2439999999999999E-3</v>
      </c>
      <c r="L12">
        <v>-1.3826E-2</v>
      </c>
      <c r="M12">
        <v>-1.1325E-2</v>
      </c>
      <c r="N12">
        <v>1.1150000000000001E-3</v>
      </c>
      <c r="O12">
        <v>-8.4220000000000007E-3</v>
      </c>
      <c r="P12">
        <v>-2.018E-2</v>
      </c>
      <c r="Q12">
        <v>-3.9326E-2</v>
      </c>
      <c r="R12">
        <v>-4.2257999999999997E-2</v>
      </c>
      <c r="S12">
        <v>5.4571000000000001E-2</v>
      </c>
      <c r="T12">
        <v>-1.0786E-2</v>
      </c>
      <c r="U12">
        <v>1.6410000000000001E-3</v>
      </c>
      <c r="V12">
        <v>-2.1085E-2</v>
      </c>
      <c r="W12">
        <v>-1.9005999999999999E-2</v>
      </c>
      <c r="X12">
        <v>-5.6816999999999999E-2</v>
      </c>
      <c r="Y12">
        <v>-4.7190000000000001E-3</v>
      </c>
      <c r="Z12">
        <v>-5.8389999999999996E-3</v>
      </c>
      <c r="AA12">
        <v>-1.1742000000000001E-2</v>
      </c>
      <c r="AB12">
        <v>-1.9040000000000001E-2</v>
      </c>
      <c r="AC12">
        <v>-5.9979999999999999E-3</v>
      </c>
      <c r="AD12">
        <v>-1.9636000000000001E-2</v>
      </c>
      <c r="AE12">
        <v>-7.7219999999999997E-3</v>
      </c>
      <c r="AF12">
        <v>-1.0514000000000001E-2</v>
      </c>
      <c r="AG12">
        <v>6.2919999999999998E-3</v>
      </c>
      <c r="AH12">
        <v>-1.0879E-2</v>
      </c>
      <c r="AI12">
        <v>-9.4619999999999999E-3</v>
      </c>
      <c r="AJ12">
        <v>-1.4988E-2</v>
      </c>
      <c r="AK12">
        <v>-1.559E-2</v>
      </c>
      <c r="AL12">
        <v>-1.5789999999999998E-2</v>
      </c>
      <c r="AM12">
        <v>-4.6959999999999997E-3</v>
      </c>
      <c r="AN12">
        <v>-3.1134999999999999E-2</v>
      </c>
      <c r="AO12">
        <v>-3.9319999999999997E-3</v>
      </c>
      <c r="AP12">
        <v>-1.3651999999999999E-2</v>
      </c>
      <c r="AQ12">
        <v>6.3959999999999998E-3</v>
      </c>
      <c r="AR12">
        <v>-2.3383999999999999E-2</v>
      </c>
      <c r="AS12">
        <v>7.1599999999999997E-3</v>
      </c>
      <c r="AT12">
        <v>-1.7472999999999999E-2</v>
      </c>
      <c r="AU12">
        <v>-3.852E-3</v>
      </c>
      <c r="AV12">
        <v>-3.6368999999999999E-2</v>
      </c>
      <c r="AW12">
        <v>1.73E-3</v>
      </c>
      <c r="AX12">
        <v>-1.3769999999999999E-2</v>
      </c>
      <c r="AY12">
        <v>3.5490000000000001E-3</v>
      </c>
      <c r="AZ12">
        <v>-2.3153E-2</v>
      </c>
      <c r="BA12">
        <v>-8.6569999999999998E-3</v>
      </c>
      <c r="BB12" s="2">
        <v>44580</v>
      </c>
    </row>
    <row r="13" spans="1:54" x14ac:dyDescent="0.25">
      <c r="A13" s="1">
        <v>-24</v>
      </c>
      <c r="B13">
        <v>-4.7590000000000002E-3</v>
      </c>
      <c r="C13">
        <v>-1.1098999999999999E-2</v>
      </c>
      <c r="D13">
        <v>-9.7359999999999999E-3</v>
      </c>
      <c r="E13">
        <v>-2.6480000000000002E-3</v>
      </c>
      <c r="F13">
        <v>-1.2957E-2</v>
      </c>
      <c r="G13">
        <v>2.9548999999999999E-2</v>
      </c>
      <c r="H13">
        <v>5.2090000000000001E-3</v>
      </c>
      <c r="I13">
        <v>-2.3836E-2</v>
      </c>
      <c r="J13">
        <v>-5.0280000000000004E-3</v>
      </c>
      <c r="K13">
        <v>-5.7200000000000003E-3</v>
      </c>
      <c r="L13">
        <v>-2.6797999999999999E-2</v>
      </c>
      <c r="M13">
        <v>9.6120000000000008E-3</v>
      </c>
      <c r="N13">
        <v>1.4583E-2</v>
      </c>
      <c r="O13">
        <v>-1.5037999999999999E-2</v>
      </c>
      <c r="P13">
        <v>2.2430000000000002E-3</v>
      </c>
      <c r="Q13">
        <v>-2.2987E-2</v>
      </c>
      <c r="R13">
        <v>-2.2828999999999999E-2</v>
      </c>
      <c r="S13">
        <v>6.0319999999999999E-2</v>
      </c>
      <c r="T13">
        <v>-2.2058000000000001E-2</v>
      </c>
      <c r="U13">
        <v>-4.1070000000000004E-3</v>
      </c>
      <c r="V13">
        <v>-2.4015999999999999E-2</v>
      </c>
      <c r="W13">
        <v>-2.3352000000000001E-2</v>
      </c>
      <c r="X13">
        <v>-3.3070000000000002E-2</v>
      </c>
      <c r="Y13">
        <v>-1.6577999999999999E-2</v>
      </c>
      <c r="Z13">
        <v>-7.0819999999999998E-3</v>
      </c>
      <c r="AA13">
        <v>-6.2412000000000002E-2</v>
      </c>
      <c r="AB13">
        <v>-1.9951E-2</v>
      </c>
      <c r="AC13">
        <v>-3.4513000000000002E-2</v>
      </c>
      <c r="AD13">
        <v>-1.4363000000000001E-2</v>
      </c>
      <c r="AE13">
        <v>-8.4930000000000005E-3</v>
      </c>
      <c r="AF13">
        <v>6.8570000000000002E-3</v>
      </c>
      <c r="AG13">
        <v>-1.1154000000000001E-2</v>
      </c>
      <c r="AH13">
        <v>-1.043E-2</v>
      </c>
      <c r="AI13">
        <v>-1.0768E-2</v>
      </c>
      <c r="AJ13">
        <v>-7.0930000000000003E-3</v>
      </c>
      <c r="AK13">
        <v>-8.5640000000000004E-3</v>
      </c>
      <c r="AL13">
        <v>1.6535999999999999E-2</v>
      </c>
      <c r="AM13">
        <v>-1.5942999999999999E-2</v>
      </c>
      <c r="AN13">
        <v>2.0507999999999998E-2</v>
      </c>
      <c r="AO13">
        <v>-1.2583E-2</v>
      </c>
      <c r="AP13">
        <v>-2.0885999999999998E-2</v>
      </c>
      <c r="AQ13">
        <v>-3.9309999999999996E-3</v>
      </c>
      <c r="AR13">
        <v>-4.7371999999999997E-2</v>
      </c>
      <c r="AS13">
        <v>-7.2750000000000002E-3</v>
      </c>
      <c r="AT13">
        <v>-1.5699999999999999E-2</v>
      </c>
      <c r="AU13">
        <v>-1.3714E-2</v>
      </c>
      <c r="AV13">
        <v>-2.2953999999999999E-2</v>
      </c>
      <c r="AW13">
        <v>-2.7696999999999999E-2</v>
      </c>
      <c r="AX13">
        <v>-1.1518E-2</v>
      </c>
      <c r="AY13">
        <v>-2.1922000000000001E-2</v>
      </c>
      <c r="AZ13">
        <v>-3.6079E-2</v>
      </c>
      <c r="BA13">
        <v>-0.101288</v>
      </c>
      <c r="BB13" s="2">
        <v>44581</v>
      </c>
    </row>
    <row r="14" spans="1:54" x14ac:dyDescent="0.25">
      <c r="A14" s="1">
        <v>-23</v>
      </c>
      <c r="B14">
        <v>-5.0270000000000002E-3</v>
      </c>
      <c r="C14">
        <v>-1.9095999999999998E-2</v>
      </c>
      <c r="D14">
        <v>7.9989999999999992E-3</v>
      </c>
      <c r="E14">
        <v>-2.0084999999999999E-2</v>
      </c>
      <c r="F14">
        <v>6.2909999999999997E-3</v>
      </c>
      <c r="G14">
        <v>2.6813E-2</v>
      </c>
      <c r="H14">
        <v>8.7829999999999991E-3</v>
      </c>
      <c r="I14">
        <v>-2.0046999999999999E-2</v>
      </c>
      <c r="J14">
        <v>-1.5089999999999999E-2</v>
      </c>
      <c r="K14">
        <v>-1.8641000000000001E-2</v>
      </c>
      <c r="L14">
        <v>5.9599999999999996E-4</v>
      </c>
      <c r="M14">
        <v>-0.143625</v>
      </c>
      <c r="N14">
        <v>-6.2092000000000001E-2</v>
      </c>
      <c r="O14">
        <v>7.5469999999999999E-3</v>
      </c>
      <c r="P14">
        <v>-1.2109999999999999E-2</v>
      </c>
      <c r="Q14">
        <v>-1.9782999999999999E-2</v>
      </c>
      <c r="R14">
        <v>-9.9939999999999994E-3</v>
      </c>
      <c r="S14">
        <v>3.7108000000000002E-2</v>
      </c>
      <c r="T14">
        <v>7.7949999999999998E-3</v>
      </c>
      <c r="U14">
        <v>-4.9500000000000004E-3</v>
      </c>
      <c r="V14">
        <v>-7.3850000000000001E-3</v>
      </c>
      <c r="W14">
        <v>-1.9949999999999998E-3</v>
      </c>
      <c r="X14">
        <v>-1.7791999999999999E-2</v>
      </c>
      <c r="Y14">
        <v>-6.6049999999999998E-3</v>
      </c>
      <c r="Z14">
        <v>7.2319999999999997E-3</v>
      </c>
      <c r="AA14">
        <v>-1.5119E-2</v>
      </c>
      <c r="AB14">
        <v>-8.0499999999999999E-3</v>
      </c>
      <c r="AC14">
        <v>-1.9035E-2</v>
      </c>
      <c r="AD14">
        <v>-3.2339999999999999E-3</v>
      </c>
      <c r="AE14">
        <v>-2.1552999999999999E-2</v>
      </c>
      <c r="AF14">
        <v>-8.1040000000000001E-3</v>
      </c>
      <c r="AG14">
        <v>-2.1648000000000001E-2</v>
      </c>
      <c r="AH14">
        <v>-5.1679999999999999E-3</v>
      </c>
      <c r="AI14">
        <v>1.0888E-2</v>
      </c>
      <c r="AJ14">
        <v>5.0029999999999996E-3</v>
      </c>
      <c r="AK14">
        <v>-1.7627E-2</v>
      </c>
      <c r="AL14">
        <v>-2.2390000000000001E-3</v>
      </c>
      <c r="AM14">
        <v>-2.5908E-2</v>
      </c>
      <c r="AN14">
        <v>-8.3520999999999998E-2</v>
      </c>
      <c r="AO14">
        <v>-6.613E-3</v>
      </c>
      <c r="AP14">
        <v>-4.548E-3</v>
      </c>
      <c r="AQ14">
        <v>-9.8960000000000003E-3</v>
      </c>
      <c r="AR14">
        <v>-2.3990000000000001E-2</v>
      </c>
      <c r="AS14">
        <v>1.6080000000000001E-3</v>
      </c>
      <c r="AT14">
        <v>-4.7999999999999996E-3</v>
      </c>
      <c r="AU14">
        <v>-1.1109000000000001E-2</v>
      </c>
      <c r="AV14">
        <v>-1.1794000000000001E-2</v>
      </c>
      <c r="AW14">
        <v>-3.7399999999999998E-3</v>
      </c>
      <c r="AX14">
        <v>-3.1551000000000003E-2</v>
      </c>
      <c r="AY14">
        <v>-1.1587999999999999E-2</v>
      </c>
      <c r="AZ14">
        <v>-1.2531E-2</v>
      </c>
      <c r="BA14">
        <v>1.2704999999999999E-2</v>
      </c>
      <c r="BB14" s="2">
        <v>44582</v>
      </c>
    </row>
    <row r="15" spans="1:54" x14ac:dyDescent="0.25">
      <c r="A15" s="1">
        <v>-22</v>
      </c>
      <c r="B15">
        <v>-1.7108999999999999E-2</v>
      </c>
      <c r="C15">
        <v>2.7680000000000001E-3</v>
      </c>
      <c r="D15">
        <v>-6.9779999999999998E-3</v>
      </c>
      <c r="E15">
        <v>-1.8658000000000001E-2</v>
      </c>
      <c r="F15">
        <v>2.7829999999999999E-3</v>
      </c>
      <c r="G15">
        <v>6.5521999999999997E-2</v>
      </c>
      <c r="H15">
        <v>-2.2998999999999999E-2</v>
      </c>
      <c r="I15">
        <v>6.3140000000000002E-3</v>
      </c>
      <c r="J15">
        <v>-4.9829999999999996E-3</v>
      </c>
      <c r="K15">
        <v>1.1479999999999999E-3</v>
      </c>
      <c r="L15">
        <v>2.7796000000000001E-2</v>
      </c>
      <c r="M15">
        <v>-2.5560000000000001E-3</v>
      </c>
      <c r="N15">
        <v>1.3925999999999999E-2</v>
      </c>
      <c r="O15">
        <v>2.503E-3</v>
      </c>
      <c r="P15">
        <v>-1.513E-3</v>
      </c>
      <c r="Q15">
        <v>4.4136000000000002E-2</v>
      </c>
      <c r="R15">
        <v>1.2099E-2</v>
      </c>
      <c r="S15">
        <v>2.3470000000000001E-3</v>
      </c>
      <c r="T15">
        <v>1.5538E-2</v>
      </c>
      <c r="U15">
        <v>-8.1390000000000004E-3</v>
      </c>
      <c r="V15">
        <v>-6.87E-4</v>
      </c>
      <c r="W15">
        <v>7.672E-3</v>
      </c>
      <c r="X15">
        <v>4.7759999999999999E-3</v>
      </c>
      <c r="Y15">
        <v>9.2199999999999997E-4</v>
      </c>
      <c r="Z15">
        <v>-6.1739999999999998E-3</v>
      </c>
      <c r="AA15">
        <v>1.6091999999999999E-2</v>
      </c>
      <c r="AB15">
        <v>-4.4879999999999998E-3</v>
      </c>
      <c r="AC15">
        <v>-1.7650000000000001E-3</v>
      </c>
      <c r="AD15">
        <v>1.121E-3</v>
      </c>
      <c r="AE15">
        <v>3.7416999999999999E-2</v>
      </c>
      <c r="AF15">
        <v>-1.299E-3</v>
      </c>
      <c r="AG15">
        <v>3.8746999999999997E-2</v>
      </c>
      <c r="AH15">
        <v>-7.228E-3</v>
      </c>
      <c r="AI15">
        <v>1.4430000000000001E-3</v>
      </c>
      <c r="AJ15">
        <v>1.6761000000000002E-2</v>
      </c>
      <c r="AK15">
        <v>-8.9599999999999999E-4</v>
      </c>
      <c r="AL15">
        <v>1.2252000000000001E-2</v>
      </c>
      <c r="AM15">
        <v>2.15E-3</v>
      </c>
      <c r="AN15">
        <v>3.4780000000000002E-3</v>
      </c>
      <c r="AO15">
        <v>-1.923E-3</v>
      </c>
      <c r="AP15">
        <v>-6.8079999999999998E-3</v>
      </c>
      <c r="AQ15">
        <v>6.4440000000000001E-3</v>
      </c>
      <c r="AR15">
        <v>2.1783E-2</v>
      </c>
      <c r="AS15">
        <v>-5.1219999999999998E-3</v>
      </c>
      <c r="AT15">
        <v>-2.9329999999999998E-3</v>
      </c>
      <c r="AU15">
        <v>-7.241E-3</v>
      </c>
      <c r="AV15">
        <v>1.1199999999999999E-3</v>
      </c>
      <c r="AW15">
        <v>2.9360000000000001E-2</v>
      </c>
      <c r="AX15">
        <v>1.872E-3</v>
      </c>
      <c r="AY15">
        <v>4.7156000000000003E-2</v>
      </c>
      <c r="AZ15">
        <v>7.6447000000000001E-2</v>
      </c>
      <c r="BA15">
        <v>7.0807999999999996E-2</v>
      </c>
      <c r="BB15" s="2">
        <v>44585</v>
      </c>
    </row>
    <row r="16" spans="1:54" x14ac:dyDescent="0.25">
      <c r="A16" s="1">
        <v>-21</v>
      </c>
      <c r="B16">
        <v>-1.0685999999999999E-2</v>
      </c>
      <c r="C16">
        <v>-1.2246999999999999E-2</v>
      </c>
      <c r="D16">
        <v>-3.068E-3</v>
      </c>
      <c r="E16">
        <v>2.294E-3</v>
      </c>
      <c r="F16">
        <v>-2.9330999999999999E-2</v>
      </c>
      <c r="G16">
        <v>-7.8201000000000007E-2</v>
      </c>
      <c r="H16">
        <v>1.5391E-2</v>
      </c>
      <c r="I16">
        <v>-6.1714999999999999E-2</v>
      </c>
      <c r="J16">
        <v>-1.1527000000000001E-2</v>
      </c>
      <c r="K16">
        <v>-2.6948E-2</v>
      </c>
      <c r="L16">
        <v>4.3819999999999996E-3</v>
      </c>
      <c r="M16">
        <v>-3.1028E-2</v>
      </c>
      <c r="N16">
        <v>-7.1877999999999997E-2</v>
      </c>
      <c r="O16">
        <v>-2.1735000000000001E-2</v>
      </c>
      <c r="P16">
        <v>-5.3730000000000002E-3</v>
      </c>
      <c r="Q16">
        <v>-4.2098999999999998E-2</v>
      </c>
      <c r="R16">
        <v>-1.9446000000000001E-2</v>
      </c>
      <c r="S16">
        <v>2.3419999999999999E-3</v>
      </c>
      <c r="T16">
        <v>-1.9817999999999999E-2</v>
      </c>
      <c r="U16">
        <v>-2.3379999999999998E-3</v>
      </c>
      <c r="V16">
        <v>1.1443999999999999E-2</v>
      </c>
      <c r="W16">
        <v>-8.4999999999999995E-4</v>
      </c>
      <c r="X16">
        <v>5.4640000000000001E-3</v>
      </c>
      <c r="Y16">
        <v>-1.754E-2</v>
      </c>
      <c r="Z16">
        <v>-1.5100000000000001E-4</v>
      </c>
      <c r="AA16">
        <v>-1.6667999999999999E-2</v>
      </c>
      <c r="AB16">
        <v>3.0256000000000002E-2</v>
      </c>
      <c r="AC16">
        <v>9.8420000000000001E-3</v>
      </c>
      <c r="AD16">
        <v>-2.0618999999999998E-2</v>
      </c>
      <c r="AE16">
        <v>6.7615999999999996E-2</v>
      </c>
      <c r="AF16">
        <v>-2.4386999999999999E-2</v>
      </c>
      <c r="AG16">
        <v>-3.3140999999999997E-2</v>
      </c>
      <c r="AH16">
        <v>-4.6109999999999996E-3</v>
      </c>
      <c r="AI16">
        <v>-3.1289999999999998E-3</v>
      </c>
      <c r="AJ16">
        <v>-3.4546E-2</v>
      </c>
      <c r="AK16">
        <v>1.0841E-2</v>
      </c>
      <c r="AL16">
        <v>-2.9585E-2</v>
      </c>
      <c r="AM16">
        <v>-2.8289999999999999E-2</v>
      </c>
      <c r="AN16">
        <v>3.4659999999999999E-3</v>
      </c>
      <c r="AO16">
        <v>-2.8031E-2</v>
      </c>
      <c r="AP16">
        <v>1.0617E-2</v>
      </c>
      <c r="AQ16">
        <v>-5.6957000000000001E-2</v>
      </c>
      <c r="AR16">
        <v>-2.8580999999999999E-2</v>
      </c>
      <c r="AS16">
        <v>-1.1547E-2</v>
      </c>
      <c r="AT16">
        <v>-9.4870000000000006E-3</v>
      </c>
      <c r="AU16">
        <v>-3.522E-3</v>
      </c>
      <c r="AV16">
        <v>-9.2999999999999997E-5</v>
      </c>
      <c r="AW16">
        <v>-3.9941999999999998E-2</v>
      </c>
      <c r="AX16">
        <v>-6.731E-3</v>
      </c>
      <c r="AY16">
        <v>-7.7600000000000004E-3</v>
      </c>
      <c r="AZ16">
        <v>3.3882000000000002E-2</v>
      </c>
      <c r="BA16">
        <v>-2.7029999999999998E-2</v>
      </c>
      <c r="BB16" s="2">
        <v>44586</v>
      </c>
    </row>
    <row r="17" spans="1:54" x14ac:dyDescent="0.25">
      <c r="A17" s="1">
        <v>-20</v>
      </c>
      <c r="B17">
        <v>-4.3070000000000001E-3</v>
      </c>
      <c r="C17">
        <v>-1.498E-3</v>
      </c>
      <c r="D17">
        <v>-7.9330000000000008E-3</v>
      </c>
      <c r="E17">
        <v>-5.9760000000000004E-3</v>
      </c>
      <c r="F17">
        <v>-3.5839999999999999E-3</v>
      </c>
      <c r="G17">
        <v>-4.7021E-2</v>
      </c>
      <c r="H17">
        <v>-7.4689999999999999E-3</v>
      </c>
      <c r="I17">
        <v>-1.9841999999999999E-2</v>
      </c>
      <c r="J17">
        <v>7.4299999999999995E-4</v>
      </c>
      <c r="K17">
        <v>2.8094999999999998E-2</v>
      </c>
      <c r="L17">
        <v>-2.2130000000000001E-3</v>
      </c>
      <c r="M17">
        <v>-3.8383E-2</v>
      </c>
      <c r="N17">
        <v>2.137E-3</v>
      </c>
      <c r="O17">
        <v>-1.7526E-2</v>
      </c>
      <c r="P17">
        <v>3.3029999999999999E-3</v>
      </c>
      <c r="Q17">
        <v>-2.3605999999999999E-2</v>
      </c>
      <c r="R17">
        <v>-2.1459999999999999E-3</v>
      </c>
      <c r="S17">
        <v>1.8540000000000001E-2</v>
      </c>
      <c r="T17">
        <v>-1.9422999999999999E-2</v>
      </c>
      <c r="U17">
        <v>-3.6840000000000002E-3</v>
      </c>
      <c r="V17">
        <v>1.0858E-2</v>
      </c>
      <c r="W17">
        <v>0.10581400000000001</v>
      </c>
      <c r="X17">
        <v>7.3169999999999997E-3</v>
      </c>
      <c r="Y17">
        <v>-4.4039999999999999E-3</v>
      </c>
      <c r="Z17">
        <v>-2.1224E-2</v>
      </c>
      <c r="AA17">
        <v>-7.0280000000000004E-3</v>
      </c>
      <c r="AB17">
        <v>-7.45E-4</v>
      </c>
      <c r="AC17">
        <v>6.9899999999999997E-4</v>
      </c>
      <c r="AD17">
        <v>5.0679999999999996E-3</v>
      </c>
      <c r="AE17">
        <v>6.842E-3</v>
      </c>
      <c r="AF17">
        <v>-2.8098999999999999E-2</v>
      </c>
      <c r="AG17">
        <v>-3.8070000000000001E-3</v>
      </c>
      <c r="AH17">
        <v>-1.1171E-2</v>
      </c>
      <c r="AI17">
        <v>-1.7631000000000001E-2</v>
      </c>
      <c r="AJ17">
        <v>-1.5772999999999999E-2</v>
      </c>
      <c r="AK17">
        <v>9.4409999999999997E-3</v>
      </c>
      <c r="AL17">
        <v>-2.0737999999999999E-2</v>
      </c>
      <c r="AM17">
        <v>1.9569E-2</v>
      </c>
      <c r="AN17">
        <v>9.1850000000000005E-3</v>
      </c>
      <c r="AO17">
        <v>6.4559999999999999E-3</v>
      </c>
      <c r="AP17">
        <v>1.6756E-2</v>
      </c>
      <c r="AQ17">
        <v>-1.5089999999999999E-3</v>
      </c>
      <c r="AR17">
        <v>-1.4891E-2</v>
      </c>
      <c r="AS17">
        <v>-1.0619999999999999E-2</v>
      </c>
      <c r="AT17">
        <v>-1.1504E-2</v>
      </c>
      <c r="AU17">
        <v>1.2390999999999999E-2</v>
      </c>
      <c r="AV17">
        <v>-9.2999999999999997E-5</v>
      </c>
      <c r="AW17">
        <v>-6.5120000000000004E-3</v>
      </c>
      <c r="AX17">
        <v>-3.2520000000000001E-3</v>
      </c>
      <c r="AY17">
        <v>-1.6787E-2</v>
      </c>
      <c r="AZ17">
        <v>-8.5059999999999997E-3</v>
      </c>
      <c r="BA17">
        <v>-4.4652999999999998E-2</v>
      </c>
      <c r="BB17" s="2">
        <v>44587</v>
      </c>
    </row>
    <row r="18" spans="1:54" x14ac:dyDescent="0.25">
      <c r="A18" s="1">
        <v>-19</v>
      </c>
      <c r="B18">
        <v>1.5219999999999999E-3</v>
      </c>
      <c r="C18">
        <v>-5.3990000000000002E-3</v>
      </c>
      <c r="D18">
        <v>8.0789999999999994E-3</v>
      </c>
      <c r="E18">
        <v>5.5170000000000002E-3</v>
      </c>
      <c r="F18">
        <v>-1.4029E-2</v>
      </c>
      <c r="G18">
        <v>-3.349E-3</v>
      </c>
      <c r="H18">
        <v>8.5450000000000005E-3</v>
      </c>
      <c r="I18">
        <v>6.4729999999999996E-3</v>
      </c>
      <c r="J18">
        <v>-1.0399999999999999E-3</v>
      </c>
      <c r="K18">
        <v>1.0494E-2</v>
      </c>
      <c r="L18">
        <v>-3.8386999999999998E-2</v>
      </c>
      <c r="M18">
        <v>-4.8397999999999997E-2</v>
      </c>
      <c r="N18">
        <v>-1.3799000000000001E-2</v>
      </c>
      <c r="O18">
        <v>-9.4039999999999992E-3</v>
      </c>
      <c r="P18">
        <v>-4.8269999999999997E-3</v>
      </c>
      <c r="Q18">
        <v>-9.979E-3</v>
      </c>
      <c r="R18">
        <v>-2.6294000000000001E-2</v>
      </c>
      <c r="S18">
        <v>-2.9123E-2</v>
      </c>
      <c r="T18">
        <v>-1.3206000000000001E-2</v>
      </c>
      <c r="U18">
        <v>8.3900000000000001E-4</v>
      </c>
      <c r="V18">
        <v>9.9439999999999997E-3</v>
      </c>
      <c r="W18">
        <v>3.3085999999999997E-2</v>
      </c>
      <c r="X18">
        <v>-2.5728000000000001E-2</v>
      </c>
      <c r="Y18">
        <v>-7.1459999999999996E-3</v>
      </c>
      <c r="Z18">
        <v>5.6940000000000003E-3</v>
      </c>
      <c r="AA18">
        <v>-1.3868999999999999E-2</v>
      </c>
      <c r="AB18">
        <v>-7.0549999999999996E-3</v>
      </c>
      <c r="AC18">
        <v>5.0437000000000003E-2</v>
      </c>
      <c r="AD18">
        <v>-1.7982000000000001E-2</v>
      </c>
      <c r="AE18">
        <v>9.7400000000000004E-4</v>
      </c>
      <c r="AF18">
        <v>-1.155E-2</v>
      </c>
      <c r="AG18">
        <v>-1.5616E-2</v>
      </c>
      <c r="AH18">
        <v>6.5389999999999997E-3</v>
      </c>
      <c r="AI18">
        <v>1.3282E-2</v>
      </c>
      <c r="AJ18">
        <v>-2.6670000000000001E-3</v>
      </c>
      <c r="AK18">
        <v>-1.7801999999999998E-2</v>
      </c>
      <c r="AL18">
        <v>-3.2738000000000003E-2</v>
      </c>
      <c r="AM18">
        <v>-9.2100000000000005E-4</v>
      </c>
      <c r="AN18">
        <v>-2.3122E-2</v>
      </c>
      <c r="AO18">
        <v>-2.0042000000000001E-2</v>
      </c>
      <c r="AP18">
        <v>3.1110000000000001E-3</v>
      </c>
      <c r="AQ18">
        <v>4.2430000000000002E-3</v>
      </c>
      <c r="AR18">
        <v>-4.5449000000000003E-2</v>
      </c>
      <c r="AS18">
        <v>-9.4399999999999996E-4</v>
      </c>
      <c r="AT18">
        <v>-1.2506E-2</v>
      </c>
      <c r="AU18">
        <v>4.4050000000000001E-3</v>
      </c>
      <c r="AV18">
        <v>-9.9419999999999994E-3</v>
      </c>
      <c r="AW18">
        <v>-1.9425000000000001E-2</v>
      </c>
      <c r="AX18">
        <v>-6.5200000000000002E-4</v>
      </c>
      <c r="AY18">
        <v>-3.422E-2</v>
      </c>
      <c r="AZ18">
        <v>-5.1380000000000002E-3</v>
      </c>
      <c r="BA18">
        <v>2.2637000000000001E-2</v>
      </c>
      <c r="BB18" s="2">
        <v>44588</v>
      </c>
    </row>
    <row r="19" spans="1:54" x14ac:dyDescent="0.25">
      <c r="A19" s="1">
        <v>-18</v>
      </c>
      <c r="B19">
        <v>3.0370000000000002E-3</v>
      </c>
      <c r="C19">
        <v>2.4056000000000001E-2</v>
      </c>
      <c r="D19">
        <v>1.4957E-2</v>
      </c>
      <c r="E19">
        <v>9.1699999999999995E-4</v>
      </c>
      <c r="F19">
        <v>1.5177E-2</v>
      </c>
      <c r="G19">
        <v>-2.7203000000000001E-2</v>
      </c>
      <c r="H19">
        <v>1.2344000000000001E-2</v>
      </c>
      <c r="I19">
        <v>2.4177000000000001E-2</v>
      </c>
      <c r="J19">
        <v>2.3800000000000002E-2</v>
      </c>
      <c r="K19">
        <v>2.7695000000000001E-2</v>
      </c>
      <c r="L19">
        <v>2.6468999999999999E-2</v>
      </c>
      <c r="M19">
        <v>4.2446999999999999E-2</v>
      </c>
      <c r="N19">
        <v>4.8030999999999997E-2</v>
      </c>
      <c r="O19">
        <v>-2.9295999999999999E-2</v>
      </c>
      <c r="P19">
        <v>1.7382999999999999E-2</v>
      </c>
      <c r="Q19">
        <v>1.2267999999999999E-2</v>
      </c>
      <c r="R19">
        <v>1.7144E-2</v>
      </c>
      <c r="S19">
        <v>-4.3485000000000003E-2</v>
      </c>
      <c r="T19">
        <v>2.0337000000000001E-2</v>
      </c>
      <c r="U19">
        <v>1.9753E-2</v>
      </c>
      <c r="V19">
        <v>-5.7889999999999999E-3</v>
      </c>
      <c r="W19">
        <v>3.7740000000000003E-2</v>
      </c>
      <c r="X19">
        <v>-6.7799999999999996E-3</v>
      </c>
      <c r="Y19">
        <v>-1.0008E-2</v>
      </c>
      <c r="Z19">
        <v>1.3799999999999999E-3</v>
      </c>
      <c r="AA19">
        <v>1.9907999999999999E-2</v>
      </c>
      <c r="AB19">
        <v>4.7089999999999996E-3</v>
      </c>
      <c r="AC19">
        <v>-2.3289999999999999E-3</v>
      </c>
      <c r="AD19">
        <v>8.1379999999999994E-3</v>
      </c>
      <c r="AE19">
        <v>1.7045000000000001E-2</v>
      </c>
      <c r="AF19">
        <v>3.9905000000000003E-2</v>
      </c>
      <c r="AG19">
        <v>4.9673000000000002E-2</v>
      </c>
      <c r="AH19">
        <v>2.2686999999999999E-2</v>
      </c>
      <c r="AI19">
        <v>1.9350000000000001E-3</v>
      </c>
      <c r="AJ19">
        <v>1.9996E-2</v>
      </c>
      <c r="AK19">
        <v>8.907E-3</v>
      </c>
      <c r="AL19">
        <v>2.2598E-2</v>
      </c>
      <c r="AM19">
        <v>3.1773999999999997E-2</v>
      </c>
      <c r="AN19">
        <v>1.8540000000000001E-2</v>
      </c>
      <c r="AO19">
        <v>5.2750000000000002E-3</v>
      </c>
      <c r="AP19">
        <v>1.6428999999999999E-2</v>
      </c>
      <c r="AQ19">
        <v>3.1975999999999997E-2</v>
      </c>
      <c r="AR19">
        <v>4.4294E-2</v>
      </c>
      <c r="AS19">
        <v>1.9297000000000002E-2</v>
      </c>
      <c r="AT19">
        <v>7.7799999999999996E-3</v>
      </c>
      <c r="AU19">
        <v>-1.1398999999999999E-2</v>
      </c>
      <c r="AV19">
        <v>-5.3287000000000001E-2</v>
      </c>
      <c r="AW19">
        <v>1.5970999999999999E-2</v>
      </c>
      <c r="AX19">
        <v>9.3439999999999999E-3</v>
      </c>
      <c r="AY19">
        <v>1.1056E-2</v>
      </c>
      <c r="AZ19">
        <v>1.7027E-2</v>
      </c>
      <c r="BA19">
        <v>4.4026000000000003E-2</v>
      </c>
      <c r="BB19" s="2">
        <v>44589</v>
      </c>
    </row>
    <row r="20" spans="1:54" x14ac:dyDescent="0.25">
      <c r="A20" s="1">
        <v>-17</v>
      </c>
      <c r="B20">
        <v>-1.6440000000000001E-3</v>
      </c>
      <c r="C20">
        <v>1.8710000000000001E-2</v>
      </c>
      <c r="D20">
        <v>-1.0141000000000001E-2</v>
      </c>
      <c r="E20">
        <v>-2.6693000000000001E-2</v>
      </c>
      <c r="F20">
        <v>1.1835999999999999E-2</v>
      </c>
      <c r="G20">
        <v>1.0288E-2</v>
      </c>
      <c r="H20">
        <v>-6.4929999999999996E-3</v>
      </c>
      <c r="I20">
        <v>2.5513000000000001E-2</v>
      </c>
      <c r="J20">
        <v>1.7557E-2</v>
      </c>
      <c r="K20">
        <v>8.7849999999999994E-3</v>
      </c>
      <c r="L20">
        <v>2.4076E-2</v>
      </c>
      <c r="M20">
        <v>6.8391999999999994E-2</v>
      </c>
      <c r="N20">
        <v>7.1471999999999994E-2</v>
      </c>
      <c r="O20">
        <v>4.2333999999999997E-2</v>
      </c>
      <c r="P20">
        <v>2.1861999999999999E-2</v>
      </c>
      <c r="Q20">
        <v>6.7827999999999999E-2</v>
      </c>
      <c r="R20">
        <v>1.6258000000000002E-2</v>
      </c>
      <c r="S20">
        <v>6.6850999999999994E-2</v>
      </c>
      <c r="T20">
        <v>1.5277000000000001E-2</v>
      </c>
      <c r="U20">
        <v>2.7899999999999999E-3</v>
      </c>
      <c r="V20">
        <v>6.9579999999999998E-3</v>
      </c>
      <c r="W20">
        <v>-1.9009999999999999E-3</v>
      </c>
      <c r="X20">
        <v>1.3514E-2</v>
      </c>
      <c r="Y20">
        <v>1.7094999999999999E-2</v>
      </c>
      <c r="Z20">
        <v>-3.5244999999999999E-2</v>
      </c>
      <c r="AA20">
        <v>2.5808000000000001E-2</v>
      </c>
      <c r="AB20">
        <v>-7.1789999999999996E-3</v>
      </c>
      <c r="AC20">
        <v>-5.1770000000000002E-3</v>
      </c>
      <c r="AD20">
        <v>1.1043000000000001E-2</v>
      </c>
      <c r="AE20">
        <v>-1.9968E-2</v>
      </c>
      <c r="AF20">
        <v>2.273E-2</v>
      </c>
      <c r="AG20">
        <v>3.0672999999999999E-2</v>
      </c>
      <c r="AH20">
        <v>-8.7670000000000005E-3</v>
      </c>
      <c r="AI20">
        <v>3.1632E-2</v>
      </c>
      <c r="AJ20">
        <v>2.3685999999999999E-2</v>
      </c>
      <c r="AK20">
        <v>1.3481999999999999E-2</v>
      </c>
      <c r="AL20">
        <v>2.0563000000000001E-2</v>
      </c>
      <c r="AM20">
        <v>1.7912000000000001E-2</v>
      </c>
      <c r="AN20">
        <v>4.9281999999999999E-2</v>
      </c>
      <c r="AO20">
        <v>1.9581999999999999E-2</v>
      </c>
      <c r="AP20">
        <v>6.7999999999999996E-3</v>
      </c>
      <c r="AQ20">
        <v>1.9102999999999998E-2</v>
      </c>
      <c r="AR20">
        <v>5.1235999999999997E-2</v>
      </c>
      <c r="AS20">
        <v>4.9109999999999996E-3</v>
      </c>
      <c r="AT20">
        <v>2.6136E-2</v>
      </c>
      <c r="AU20">
        <v>3.7369999999999999E-3</v>
      </c>
      <c r="AV20">
        <v>1.9859999999999999E-3</v>
      </c>
      <c r="AW20">
        <v>1.3566E-2</v>
      </c>
      <c r="AX20">
        <v>8.8090000000000009E-3</v>
      </c>
      <c r="AY20">
        <v>7.4148000000000006E-2</v>
      </c>
      <c r="AZ20">
        <v>1.6740999999999999E-2</v>
      </c>
      <c r="BA20">
        <v>8.0429999999999998E-3</v>
      </c>
      <c r="BB20" s="2">
        <v>44592</v>
      </c>
    </row>
    <row r="21" spans="1:54" x14ac:dyDescent="0.25">
      <c r="A21" s="1">
        <v>-16</v>
      </c>
      <c r="B21">
        <v>6.3299999999999999E-4</v>
      </c>
      <c r="C21">
        <v>6.8399999999999997E-3</v>
      </c>
      <c r="D21">
        <v>-6.2810000000000001E-3</v>
      </c>
      <c r="E21">
        <v>-1.2307999999999999E-2</v>
      </c>
      <c r="F21">
        <v>1.2750000000000001E-3</v>
      </c>
      <c r="G21">
        <v>-3.1539999999999999E-2</v>
      </c>
      <c r="H21">
        <v>3.882E-3</v>
      </c>
      <c r="I21">
        <v>3.6068999999999997E-2</v>
      </c>
      <c r="J21">
        <v>6.2570000000000004E-3</v>
      </c>
      <c r="K21">
        <v>-7.1640000000000002E-3</v>
      </c>
      <c r="L21">
        <v>-8.1689999999999992E-3</v>
      </c>
      <c r="M21">
        <v>3.9088999999999999E-2</v>
      </c>
      <c r="N21">
        <v>1.7680999999999999E-2</v>
      </c>
      <c r="O21">
        <v>-3.114E-3</v>
      </c>
      <c r="P21">
        <v>2.6103000000000001E-2</v>
      </c>
      <c r="Q21">
        <v>-1.8293E-2</v>
      </c>
      <c r="R21">
        <v>8.3269999999999993E-3</v>
      </c>
      <c r="S21">
        <v>1.49E-2</v>
      </c>
      <c r="T21">
        <v>-1.426E-3</v>
      </c>
      <c r="U21">
        <v>-7.4029999999999999E-3</v>
      </c>
      <c r="V21">
        <v>3.9240000000000004E-3</v>
      </c>
      <c r="W21">
        <v>3.0869999999999999E-3</v>
      </c>
      <c r="X21">
        <v>3.2309999999999998E-2</v>
      </c>
      <c r="Y21">
        <v>-1.2960000000000001E-3</v>
      </c>
      <c r="Z21">
        <v>3.6440000000000001E-3</v>
      </c>
      <c r="AA21">
        <v>7.5269999999999998E-3</v>
      </c>
      <c r="AB21">
        <v>2.4853E-2</v>
      </c>
      <c r="AC21">
        <v>3.4230999999999998E-2</v>
      </c>
      <c r="AD21">
        <v>6.0410000000000004E-3</v>
      </c>
      <c r="AE21">
        <v>2.0286999999999999E-2</v>
      </c>
      <c r="AF21">
        <v>-4.6150000000000002E-3</v>
      </c>
      <c r="AG21">
        <v>3.1389999999999999E-3</v>
      </c>
      <c r="AH21">
        <v>6.757E-3</v>
      </c>
      <c r="AI21">
        <v>-2.2131999999999999E-2</v>
      </c>
      <c r="AJ21">
        <v>-1.2784E-2</v>
      </c>
      <c r="AK21">
        <v>1.7014999999999999E-2</v>
      </c>
      <c r="AL21">
        <v>-1.9387999999999999E-2</v>
      </c>
      <c r="AM21">
        <v>1.5937E-2</v>
      </c>
      <c r="AN21">
        <v>2.8018999999999999E-2</v>
      </c>
      <c r="AO21">
        <v>1.0618000000000001E-2</v>
      </c>
      <c r="AP21">
        <v>1.1365E-2</v>
      </c>
      <c r="AQ21">
        <v>2.6199999999999999E-3</v>
      </c>
      <c r="AR21">
        <v>-1.1592999999999999E-2</v>
      </c>
      <c r="AS21">
        <v>-6.8240000000000002E-3</v>
      </c>
      <c r="AT21">
        <v>-1.3301E-2</v>
      </c>
      <c r="AU21">
        <v>1.3889E-2</v>
      </c>
      <c r="AV21">
        <v>1.8629E-2</v>
      </c>
      <c r="AW21">
        <v>5.5539999999999999E-3</v>
      </c>
      <c r="AX21">
        <v>7.3350000000000004E-3</v>
      </c>
      <c r="AY21">
        <v>-6.2069999999999998E-3</v>
      </c>
      <c r="AZ21">
        <v>1.1554999999999999E-2</v>
      </c>
      <c r="BA21">
        <v>4.0549999999999996E-3</v>
      </c>
      <c r="BB21" s="2">
        <v>44593</v>
      </c>
    </row>
    <row r="22" spans="1:54" x14ac:dyDescent="0.25">
      <c r="A22" s="1">
        <v>-15</v>
      </c>
      <c r="B22">
        <v>2.3999999999999998E-3</v>
      </c>
      <c r="C22">
        <v>9.3779999999999992E-3</v>
      </c>
      <c r="D22">
        <v>7.5900000000000004E-3</v>
      </c>
      <c r="E22">
        <v>-9.8119999999999995E-3</v>
      </c>
      <c r="F22">
        <v>1.3919000000000001E-2</v>
      </c>
      <c r="G22">
        <v>-4.2805000000000003E-2</v>
      </c>
      <c r="H22">
        <v>6.2760000000000003E-3</v>
      </c>
      <c r="I22">
        <v>9.1799999999999998E-4</v>
      </c>
      <c r="J22">
        <v>1.2818E-2</v>
      </c>
      <c r="K22">
        <v>1.5107000000000001E-2</v>
      </c>
      <c r="L22">
        <v>1.3341E-2</v>
      </c>
      <c r="M22">
        <v>-5.3816999999999997E-2</v>
      </c>
      <c r="N22">
        <v>-5.1862999999999999E-2</v>
      </c>
      <c r="O22">
        <v>-5.1999999999999995E-4</v>
      </c>
      <c r="P22">
        <v>-2.751E-3</v>
      </c>
      <c r="Q22">
        <v>-1.7760999999999999E-2</v>
      </c>
      <c r="R22">
        <v>-1.6036000000000002E-2</v>
      </c>
      <c r="S22">
        <v>-5.3751E-2</v>
      </c>
      <c r="T22">
        <v>-1.1748E-2</v>
      </c>
      <c r="U22">
        <v>1.0186000000000001E-2</v>
      </c>
      <c r="V22">
        <v>-9.0379999999999992E-3</v>
      </c>
      <c r="W22">
        <v>1.3426E-2</v>
      </c>
      <c r="X22">
        <v>-1.8030999999999998E-2</v>
      </c>
      <c r="Y22">
        <v>3.3530000000000001E-3</v>
      </c>
      <c r="Z22">
        <v>2.5270000000000002E-3</v>
      </c>
      <c r="AA22">
        <v>1.4807000000000001E-2</v>
      </c>
      <c r="AB22">
        <v>7.9410000000000001E-3</v>
      </c>
      <c r="AC22">
        <v>-2.4299999999999999E-3</v>
      </c>
      <c r="AD22">
        <v>1.2593999999999999E-2</v>
      </c>
      <c r="AE22">
        <v>1.274E-3</v>
      </c>
      <c r="AF22">
        <v>1.6458E-2</v>
      </c>
      <c r="AG22">
        <v>-5.4060000000000002E-3</v>
      </c>
      <c r="AH22">
        <v>1.093E-3</v>
      </c>
      <c r="AI22">
        <v>-3.4770000000000001E-3</v>
      </c>
      <c r="AJ22">
        <v>1.2944000000000001E-2</v>
      </c>
      <c r="AK22">
        <v>-8.0370000000000007E-3</v>
      </c>
      <c r="AL22">
        <v>-7.0730000000000003E-3</v>
      </c>
      <c r="AM22">
        <v>7.1085999999999996E-2</v>
      </c>
      <c r="AN22">
        <v>-1.7149000000000001E-2</v>
      </c>
      <c r="AO22">
        <v>-1.057E-3</v>
      </c>
      <c r="AP22">
        <v>6.6779999999999999E-3</v>
      </c>
      <c r="AQ22">
        <v>9.1179999999999994E-3</v>
      </c>
      <c r="AR22">
        <v>-2.4164999999999999E-2</v>
      </c>
      <c r="AS22">
        <v>1.7999000000000001E-2</v>
      </c>
      <c r="AT22">
        <v>9.7289999999999998E-3</v>
      </c>
      <c r="AU22">
        <v>-4.8514000000000002E-2</v>
      </c>
      <c r="AV22">
        <v>-1.9989999999999999E-3</v>
      </c>
      <c r="AW22">
        <v>-6.992E-3</v>
      </c>
      <c r="AX22">
        <v>1.714E-3</v>
      </c>
      <c r="AY22">
        <v>-2.7456999999999999E-2</v>
      </c>
      <c r="AZ22">
        <v>-3.3374000000000001E-2</v>
      </c>
      <c r="BA22">
        <v>-1.4324999999999999E-2</v>
      </c>
      <c r="BB22" s="2">
        <v>44594</v>
      </c>
    </row>
    <row r="23" spans="1:54" x14ac:dyDescent="0.25">
      <c r="A23" s="1">
        <v>-14</v>
      </c>
      <c r="B23">
        <v>-3.7929999999999999E-3</v>
      </c>
      <c r="C23">
        <v>-2.4693E-2</v>
      </c>
      <c r="D23">
        <v>4.0629999999999998E-3</v>
      </c>
      <c r="E23">
        <v>-3.3751999999999997E-2</v>
      </c>
      <c r="F23">
        <v>-8.0962000000000006E-2</v>
      </c>
      <c r="G23">
        <v>-1.1457999999999999E-2</v>
      </c>
      <c r="H23">
        <v>-8.6700000000000004E-4</v>
      </c>
      <c r="I23">
        <v>2.8519999999999999E-3</v>
      </c>
      <c r="J23">
        <v>-3.7939000000000001E-2</v>
      </c>
      <c r="K23">
        <v>-3.9731000000000002E-2</v>
      </c>
      <c r="L23">
        <v>-2.7154000000000001E-2</v>
      </c>
      <c r="M23">
        <v>-3.2877000000000003E-2</v>
      </c>
      <c r="N23">
        <v>-4.5136999999999997E-2</v>
      </c>
      <c r="O23">
        <v>-1.9959000000000001E-2</v>
      </c>
      <c r="P23">
        <v>-1.158E-2</v>
      </c>
      <c r="Q23">
        <v>-1.0932000000000001E-2</v>
      </c>
      <c r="R23">
        <v>-7.2490000000000002E-3</v>
      </c>
      <c r="S23">
        <v>-2.9235000000000001E-2</v>
      </c>
      <c r="T23">
        <v>-1.5082E-2</v>
      </c>
      <c r="U23">
        <v>7.0039999999999998E-3</v>
      </c>
      <c r="V23">
        <v>-9.6329999999999992E-3</v>
      </c>
      <c r="W23">
        <v>-3.0460000000000001E-3</v>
      </c>
      <c r="X23">
        <v>-9.7350000000000006E-3</v>
      </c>
      <c r="Y23">
        <v>-4.0147000000000002E-2</v>
      </c>
      <c r="Z23">
        <v>1.261E-3</v>
      </c>
      <c r="AA23">
        <v>-1.6882999999999999E-2</v>
      </c>
      <c r="AB23">
        <v>-1.3094E-2</v>
      </c>
      <c r="AC23">
        <v>-7.3249999999999999E-3</v>
      </c>
      <c r="AD23">
        <v>-2.8785000000000002E-2</v>
      </c>
      <c r="AE23">
        <v>-6.0670000000000003E-3</v>
      </c>
      <c r="AF23">
        <v>-6.202E-3</v>
      </c>
      <c r="AG23">
        <v>-4.2653000000000003E-2</v>
      </c>
      <c r="AH23">
        <v>-2.1592E-2</v>
      </c>
      <c r="AI23">
        <v>-1.72E-2</v>
      </c>
      <c r="AJ23">
        <v>1.2769999999999999E-3</v>
      </c>
      <c r="AK23">
        <v>-8.3040000000000006E-3</v>
      </c>
      <c r="AL23">
        <v>-2.8396000000000001E-2</v>
      </c>
      <c r="AM23">
        <v>-3.7060999999999997E-2</v>
      </c>
      <c r="AN23">
        <v>-9.7583000000000003E-2</v>
      </c>
      <c r="AO23">
        <v>-2.9506000000000001E-2</v>
      </c>
      <c r="AP23">
        <v>-1.8752000000000001E-2</v>
      </c>
      <c r="AQ23">
        <v>-1.9465E-2</v>
      </c>
      <c r="AR23">
        <v>-4.1818000000000001E-2</v>
      </c>
      <c r="AS23">
        <v>-5.6999999999999998E-4</v>
      </c>
      <c r="AT23">
        <v>-2.7095000000000001E-2</v>
      </c>
      <c r="AU23">
        <v>2.7841999999999999E-2</v>
      </c>
      <c r="AV23">
        <v>-2.1454000000000001E-2</v>
      </c>
      <c r="AW23">
        <v>-1.4681E-2</v>
      </c>
      <c r="AX23">
        <v>-5.5989999999999998E-3</v>
      </c>
      <c r="AY23">
        <v>-4.3709999999999999E-2</v>
      </c>
      <c r="AZ23">
        <v>-3.2771000000000002E-2</v>
      </c>
      <c r="BA23">
        <v>-4.1311E-2</v>
      </c>
      <c r="BB23" s="2">
        <v>44595</v>
      </c>
    </row>
    <row r="24" spans="1:54" x14ac:dyDescent="0.25">
      <c r="A24" s="1">
        <v>-13</v>
      </c>
      <c r="B24">
        <v>3.7929999999999999E-3</v>
      </c>
      <c r="C24">
        <v>5.1440000000000001E-3</v>
      </c>
      <c r="D24">
        <v>-1.6500000000000001E-2</v>
      </c>
      <c r="E24">
        <v>-7.7409999999999996E-3</v>
      </c>
      <c r="F24">
        <v>-2.5454000000000001E-2</v>
      </c>
      <c r="G24">
        <v>-0.119085</v>
      </c>
      <c r="H24">
        <v>-2.1220000000000002E-3</v>
      </c>
      <c r="I24">
        <v>6.9930000000000001E-3</v>
      </c>
      <c r="J24">
        <v>3.483E-3</v>
      </c>
      <c r="K24">
        <v>1.5448999999999999E-2</v>
      </c>
      <c r="L24">
        <v>-1.7762E-2</v>
      </c>
      <c r="M24">
        <v>6.9915000000000005E-2</v>
      </c>
      <c r="N24">
        <v>3.2613000000000003E-2</v>
      </c>
      <c r="O24">
        <v>-2.4705999999999999E-2</v>
      </c>
      <c r="P24">
        <v>2.4007000000000001E-2</v>
      </c>
      <c r="Q24">
        <v>1.7288000000000001E-2</v>
      </c>
      <c r="R24">
        <v>-8.2620000000000002E-3</v>
      </c>
      <c r="S24">
        <v>-2.5033E-2</v>
      </c>
      <c r="T24">
        <v>-1.6667000000000001E-2</v>
      </c>
      <c r="U24">
        <v>-1.0606000000000001E-2</v>
      </c>
      <c r="V24">
        <v>-3.7820000000000002E-3</v>
      </c>
      <c r="W24">
        <v>-9.9059999999999999E-3</v>
      </c>
      <c r="X24">
        <v>-2.2683999999999999E-2</v>
      </c>
      <c r="Y24">
        <v>-2.5100000000000001E-3</v>
      </c>
      <c r="Z24">
        <v>-3.023E-2</v>
      </c>
      <c r="AA24">
        <v>-2.7209999999999999E-3</v>
      </c>
      <c r="AB24">
        <v>-3.274E-3</v>
      </c>
      <c r="AC24">
        <v>-1.0016000000000001E-2</v>
      </c>
      <c r="AD24">
        <v>-3.7883E-2</v>
      </c>
      <c r="AE24">
        <v>2.2800000000000001E-2</v>
      </c>
      <c r="AF24">
        <v>-6.8919999999999997E-3</v>
      </c>
      <c r="AG24">
        <v>5.2909999999999997E-3</v>
      </c>
      <c r="AH24">
        <v>-8.652E-3</v>
      </c>
      <c r="AI24">
        <v>7.1830000000000001E-3</v>
      </c>
      <c r="AJ24">
        <v>-6.38E-4</v>
      </c>
      <c r="AK24">
        <v>2.5627E-2</v>
      </c>
      <c r="AL24">
        <v>1.2898E-2</v>
      </c>
      <c r="AM24">
        <v>2.5590000000000001E-3</v>
      </c>
      <c r="AN24">
        <v>-3.5820000000000001E-3</v>
      </c>
      <c r="AO24">
        <v>-8.7500000000000008E-3</v>
      </c>
      <c r="AP24">
        <v>-7.0089999999999996E-3</v>
      </c>
      <c r="AQ24">
        <v>1.8974999999999999E-2</v>
      </c>
      <c r="AR24">
        <v>2.8649000000000001E-2</v>
      </c>
      <c r="AS24">
        <v>-1.6559000000000001E-2</v>
      </c>
      <c r="AT24">
        <v>-8.6879999999999995E-3</v>
      </c>
      <c r="AU24">
        <v>3.748E-3</v>
      </c>
      <c r="AV24">
        <v>-1.0926999999999999E-2</v>
      </c>
      <c r="AW24">
        <v>-1.12E-2</v>
      </c>
      <c r="AX24">
        <v>-2.4216000000000001E-2</v>
      </c>
      <c r="AY24">
        <v>9.5370000000000003E-3</v>
      </c>
      <c r="AZ24">
        <v>-5.862E-3</v>
      </c>
      <c r="BA24">
        <v>2.8799000000000002E-2</v>
      </c>
      <c r="BB24" s="2">
        <v>44596</v>
      </c>
    </row>
    <row r="25" spans="1:54" x14ac:dyDescent="0.25">
      <c r="A25" s="1">
        <v>-12</v>
      </c>
      <c r="B25">
        <v>3.15E-3</v>
      </c>
      <c r="C25">
        <v>-3.7090000000000001E-3</v>
      </c>
      <c r="D25">
        <v>3.2339999999999999E-3</v>
      </c>
      <c r="E25">
        <v>5.6767999999999999E-2</v>
      </c>
      <c r="F25">
        <v>-7.9520000000000007E-3</v>
      </c>
      <c r="G25">
        <v>5.8459999999999996E-3</v>
      </c>
      <c r="H25">
        <v>-9.6000000000000002E-5</v>
      </c>
      <c r="I25">
        <v>8.9490000000000004E-3</v>
      </c>
      <c r="J25">
        <v>-6.1029999999999999E-3</v>
      </c>
      <c r="K25">
        <v>-1.6445000000000001E-2</v>
      </c>
      <c r="L25">
        <v>-9.1509999999999994E-3</v>
      </c>
      <c r="M25">
        <v>5.6489999999999999E-2</v>
      </c>
      <c r="N25">
        <v>-4.0850000000000001E-3</v>
      </c>
      <c r="O25">
        <v>1.8318999999999998E-2</v>
      </c>
      <c r="P25">
        <v>1.495E-3</v>
      </c>
      <c r="Q25">
        <v>-8.0350000000000005E-3</v>
      </c>
      <c r="R25">
        <v>1.0857E-2</v>
      </c>
      <c r="S25">
        <v>3.7950000000000002E-3</v>
      </c>
      <c r="T25">
        <v>2.1322000000000001E-2</v>
      </c>
      <c r="U25">
        <v>1.0444E-2</v>
      </c>
      <c r="V25">
        <v>7.3080000000000003E-3</v>
      </c>
      <c r="W25">
        <v>2.3699999999999999E-4</v>
      </c>
      <c r="X25">
        <v>2.3400000000000001E-2</v>
      </c>
      <c r="Y25">
        <v>-6.1479999999999998E-3</v>
      </c>
      <c r="Z25">
        <v>3.081E-3</v>
      </c>
      <c r="AA25">
        <v>2.6419999999999998E-3</v>
      </c>
      <c r="AB25">
        <v>-2.4359999999999998E-3</v>
      </c>
      <c r="AC25">
        <v>-1.1450999999999999E-2</v>
      </c>
      <c r="AD25">
        <v>-5.7780000000000001E-3</v>
      </c>
      <c r="AE25">
        <v>1.7689E-2</v>
      </c>
      <c r="AF25">
        <v>3.901E-3</v>
      </c>
      <c r="AG25">
        <v>-1.2619999999999999E-2</v>
      </c>
      <c r="AH25">
        <v>6.3730000000000002E-3</v>
      </c>
      <c r="AI25">
        <v>-9.5060000000000006E-3</v>
      </c>
      <c r="AJ25">
        <v>-1.518E-3</v>
      </c>
      <c r="AK25">
        <v>3.3370000000000001E-3</v>
      </c>
      <c r="AL25">
        <v>3.5980000000000001E-3</v>
      </c>
      <c r="AM25">
        <v>-2.8929E-2</v>
      </c>
      <c r="AN25">
        <v>2.7140000000000001E-2</v>
      </c>
      <c r="AO25">
        <v>-9.1600000000000004E-4</v>
      </c>
      <c r="AP25">
        <v>8.3239999999999998E-3</v>
      </c>
      <c r="AQ25">
        <v>-3.0351E-2</v>
      </c>
      <c r="AR25">
        <v>8.6079999999999993E-3</v>
      </c>
      <c r="AS25">
        <v>-3.9500000000000004E-3</v>
      </c>
      <c r="AT25">
        <v>-2.6210000000000001E-3</v>
      </c>
      <c r="AU25">
        <v>3.2680000000000001E-3</v>
      </c>
      <c r="AV25">
        <v>7.0809999999999996E-3</v>
      </c>
      <c r="AW25">
        <v>9.2299999999999999E-4</v>
      </c>
      <c r="AX25">
        <v>-1.0460000000000001E-3</v>
      </c>
      <c r="AY25">
        <v>1.1958E-2</v>
      </c>
      <c r="AZ25">
        <v>-5.3049999999999998E-3</v>
      </c>
      <c r="BA25">
        <v>-2.2461999999999999E-2</v>
      </c>
      <c r="BB25" s="2">
        <v>44599</v>
      </c>
    </row>
    <row r="26" spans="1:54" x14ac:dyDescent="0.25">
      <c r="A26" s="1">
        <v>-11</v>
      </c>
      <c r="B26">
        <v>9.1409999999999998E-3</v>
      </c>
      <c r="C26">
        <v>8.3660000000000002E-3</v>
      </c>
      <c r="D26">
        <v>4.2469999999999999E-3</v>
      </c>
      <c r="E26">
        <v>-2.3699999999999999E-4</v>
      </c>
      <c r="F26">
        <v>2.6112E-2</v>
      </c>
      <c r="G26">
        <v>5.4286000000000001E-2</v>
      </c>
      <c r="H26">
        <v>2.6029999999999998E-3</v>
      </c>
      <c r="I26">
        <v>-5.9230000000000003E-3</v>
      </c>
      <c r="J26">
        <v>2.911E-3</v>
      </c>
      <c r="K26">
        <v>1.1924000000000001E-2</v>
      </c>
      <c r="L26">
        <v>1.8469999999999999E-3</v>
      </c>
      <c r="M26">
        <v>1.4428E-2</v>
      </c>
      <c r="N26">
        <v>1.2468999999999999E-2</v>
      </c>
      <c r="O26">
        <v>9.0349999999999996E-3</v>
      </c>
      <c r="P26">
        <v>5.2830000000000004E-3</v>
      </c>
      <c r="Q26">
        <v>1.4284E-2</v>
      </c>
      <c r="R26">
        <v>8.5715E-2</v>
      </c>
      <c r="S26">
        <v>4.6864000000000003E-2</v>
      </c>
      <c r="T26">
        <v>1.2919E-2</v>
      </c>
      <c r="U26">
        <v>6.4729999999999996E-3</v>
      </c>
      <c r="V26">
        <v>4.6407999999999998E-2</v>
      </c>
      <c r="W26">
        <v>1.2715000000000001E-2</v>
      </c>
      <c r="X26">
        <v>2.5193E-2</v>
      </c>
      <c r="Y26">
        <v>1.6331999999999999E-2</v>
      </c>
      <c r="Z26">
        <v>-1.134E-3</v>
      </c>
      <c r="AA26">
        <v>1.0102E-2</v>
      </c>
      <c r="AB26">
        <v>-6.8100000000000001E-3</v>
      </c>
      <c r="AC26">
        <v>1.9505000000000002E-2</v>
      </c>
      <c r="AD26">
        <v>9.0840000000000001E-3</v>
      </c>
      <c r="AE26">
        <v>-2.334E-2</v>
      </c>
      <c r="AF26">
        <v>4.8799999999999998E-3</v>
      </c>
      <c r="AG26">
        <v>8.2679999999999993E-3</v>
      </c>
      <c r="AH26">
        <v>7.5292999999999999E-2</v>
      </c>
      <c r="AI26">
        <v>2.9085E-2</v>
      </c>
      <c r="AJ26">
        <v>-8.8000000000000003E-4</v>
      </c>
      <c r="AK26">
        <v>1.864E-2</v>
      </c>
      <c r="AL26">
        <v>-8.0129999999999993E-3</v>
      </c>
      <c r="AM26">
        <v>1.977E-3</v>
      </c>
      <c r="AN26">
        <v>7.0776000000000006E-2</v>
      </c>
      <c r="AO26">
        <v>1.1479E-2</v>
      </c>
      <c r="AP26">
        <v>2.0413000000000001E-2</v>
      </c>
      <c r="AQ26">
        <v>5.0390000000000001E-3</v>
      </c>
      <c r="AR26">
        <v>1.9241999999999999E-2</v>
      </c>
      <c r="AS26">
        <v>1.222E-3</v>
      </c>
      <c r="AT26">
        <v>7.4089999999999998E-3</v>
      </c>
      <c r="AU26">
        <v>2.8715000000000001E-2</v>
      </c>
      <c r="AV26">
        <v>8.3719999999999992E-3</v>
      </c>
      <c r="AW26">
        <v>1.0095E-2</v>
      </c>
      <c r="AX26">
        <v>9.2479999999999993E-3</v>
      </c>
      <c r="AY26">
        <v>2.5623E-2</v>
      </c>
      <c r="AZ26">
        <v>2.6824000000000001E-2</v>
      </c>
      <c r="BA26">
        <v>2.2581E-2</v>
      </c>
      <c r="BB26" s="2">
        <v>44600</v>
      </c>
    </row>
    <row r="27" spans="1:54" x14ac:dyDescent="0.25">
      <c r="A27" s="1">
        <v>-10</v>
      </c>
      <c r="B27">
        <v>1.5705E-2</v>
      </c>
      <c r="C27">
        <v>1.4413E-2</v>
      </c>
      <c r="D27">
        <v>-3.8070000000000001E-3</v>
      </c>
      <c r="E27">
        <v>-1.8411E-2</v>
      </c>
      <c r="F27">
        <v>1.3783E-2</v>
      </c>
      <c r="G27">
        <v>2.4923000000000001E-2</v>
      </c>
      <c r="H27">
        <v>2.4039999999999999E-3</v>
      </c>
      <c r="I27">
        <v>-6.0400000000000004E-4</v>
      </c>
      <c r="J27">
        <v>1.686E-2</v>
      </c>
      <c r="K27">
        <v>2.1600000000000001E-2</v>
      </c>
      <c r="L27">
        <v>2.7931000000000001E-2</v>
      </c>
      <c r="M27">
        <v>2.7268000000000001E-2</v>
      </c>
      <c r="N27">
        <v>2.5965999999999999E-2</v>
      </c>
      <c r="O27">
        <v>-1.278E-2</v>
      </c>
      <c r="P27">
        <v>1.1899E-2</v>
      </c>
      <c r="Q27">
        <v>5.2919000000000001E-2</v>
      </c>
      <c r="R27">
        <v>3.7428999999999997E-2</v>
      </c>
      <c r="S27">
        <v>8.208E-2</v>
      </c>
      <c r="T27">
        <v>8.4770000000000002E-3</v>
      </c>
      <c r="U27">
        <v>-1.5605000000000001E-2</v>
      </c>
      <c r="V27">
        <v>1.4059E-2</v>
      </c>
      <c r="W27">
        <v>4.901E-3</v>
      </c>
      <c r="X27">
        <v>2.6159999999999999E-2</v>
      </c>
      <c r="Y27">
        <v>1.6666E-2</v>
      </c>
      <c r="Z27">
        <v>-6.4899999999999995E-4</v>
      </c>
      <c r="AA27">
        <v>1.8349000000000001E-2</v>
      </c>
      <c r="AB27">
        <v>1.0832E-2</v>
      </c>
      <c r="AC27">
        <v>1.4625000000000001E-2</v>
      </c>
      <c r="AD27">
        <v>3.4703999999999999E-2</v>
      </c>
      <c r="AE27">
        <v>2.7636999999999998E-2</v>
      </c>
      <c r="AF27">
        <v>4.9059999999999998E-3</v>
      </c>
      <c r="AG27">
        <v>2.0212000000000001E-2</v>
      </c>
      <c r="AH27">
        <v>-1.5977000000000002E-2</v>
      </c>
      <c r="AI27">
        <v>-3.5750000000000001E-3</v>
      </c>
      <c r="AJ27">
        <v>2.1610000000000001E-2</v>
      </c>
      <c r="AK27">
        <v>4.1590000000000004E-3</v>
      </c>
      <c r="AL27">
        <v>3.4396999999999997E-2</v>
      </c>
      <c r="AM27">
        <v>1.5962E-2</v>
      </c>
      <c r="AN27">
        <v>5.8964000000000003E-2</v>
      </c>
      <c r="AO27">
        <v>2.0087000000000001E-2</v>
      </c>
      <c r="AP27">
        <v>-1.3561999999999999E-2</v>
      </c>
      <c r="AQ27">
        <v>1.4821000000000001E-2</v>
      </c>
      <c r="AR27">
        <v>-0.249554</v>
      </c>
      <c r="AS27">
        <v>-4.6500000000000003E-4</v>
      </c>
      <c r="AT27">
        <v>4.0839E-2</v>
      </c>
      <c r="AU27">
        <v>1.3272000000000001E-2</v>
      </c>
      <c r="AV27">
        <v>1.0368E-2</v>
      </c>
      <c r="AW27">
        <v>5.8269999999999997E-3</v>
      </c>
      <c r="AX27">
        <v>1.7607000000000001E-2</v>
      </c>
      <c r="AY27">
        <v>-7.8969999999999995E-3</v>
      </c>
      <c r="AZ27">
        <v>-2.3040000000000001E-3</v>
      </c>
      <c r="BA27">
        <v>2.7643000000000001E-2</v>
      </c>
      <c r="BB27" s="2">
        <v>44601</v>
      </c>
    </row>
    <row r="28" spans="1:54" x14ac:dyDescent="0.25">
      <c r="A28" s="1">
        <v>-9</v>
      </c>
      <c r="B28">
        <v>-6.1399999999999996E-4</v>
      </c>
      <c r="C28">
        <v>-1.8282E-2</v>
      </c>
      <c r="D28">
        <v>-1.6119000000000001E-2</v>
      </c>
      <c r="E28">
        <v>1.1993E-2</v>
      </c>
      <c r="F28">
        <v>-1.0888999999999999E-2</v>
      </c>
      <c r="G28">
        <v>-9.6620000000000004E-3</v>
      </c>
      <c r="H28">
        <v>9.2750000000000003E-3</v>
      </c>
      <c r="I28">
        <v>-4.646E-3</v>
      </c>
      <c r="J28">
        <v>-2.0209000000000001E-2</v>
      </c>
      <c r="K28">
        <v>-2.8783E-2</v>
      </c>
      <c r="L28">
        <v>-3.2680000000000001E-2</v>
      </c>
      <c r="M28">
        <v>-4.6421999999999998E-2</v>
      </c>
      <c r="N28">
        <v>4.1859999999999996E-3</v>
      </c>
      <c r="O28">
        <v>6.7849000000000007E-2</v>
      </c>
      <c r="P28">
        <v>-1.0630000000000001E-2</v>
      </c>
      <c r="Q28">
        <v>-2.2439000000000001E-2</v>
      </c>
      <c r="R28">
        <v>-4.2859999999999999E-3</v>
      </c>
      <c r="S28">
        <v>1.4324999999999999E-2</v>
      </c>
      <c r="T28">
        <v>-3.2604000000000001E-2</v>
      </c>
      <c r="U28">
        <v>5.555E-3</v>
      </c>
      <c r="V28">
        <v>-5.7070000000000003E-3</v>
      </c>
      <c r="W28">
        <v>-1.0768E-2</v>
      </c>
      <c r="X28">
        <v>-6.1339999999999997E-3</v>
      </c>
      <c r="Y28">
        <v>-2.2020000000000001E-2</v>
      </c>
      <c r="Z28">
        <v>3.0664E-2</v>
      </c>
      <c r="AA28">
        <v>-3.551E-2</v>
      </c>
      <c r="AB28">
        <v>-1.8010999999999999E-2</v>
      </c>
      <c r="AC28">
        <v>-1.6919E-2</v>
      </c>
      <c r="AD28">
        <v>-1.3221E-2</v>
      </c>
      <c r="AE28">
        <v>-7.378E-3</v>
      </c>
      <c r="AF28">
        <v>-1.4540000000000001E-2</v>
      </c>
      <c r="AG28">
        <v>-5.2589999999999998E-2</v>
      </c>
      <c r="AH28">
        <v>-3.5926E-2</v>
      </c>
      <c r="AI28">
        <v>-2.6859000000000001E-2</v>
      </c>
      <c r="AJ28">
        <v>-2.8192999999999999E-2</v>
      </c>
      <c r="AK28">
        <v>-4.1590000000000004E-3</v>
      </c>
      <c r="AL28">
        <v>-1.6458E-2</v>
      </c>
      <c r="AM28">
        <v>-2.0357E-2</v>
      </c>
      <c r="AN28">
        <v>-2.2752000000000001E-2</v>
      </c>
      <c r="AO28">
        <v>-1.7554E-2</v>
      </c>
      <c r="AP28">
        <v>-5.4359999999999999E-3</v>
      </c>
      <c r="AQ28">
        <v>1.9845000000000002E-2</v>
      </c>
      <c r="AR28">
        <v>0.123045</v>
      </c>
      <c r="AS28">
        <v>-2.0982000000000001E-2</v>
      </c>
      <c r="AT28">
        <v>-1.745E-2</v>
      </c>
      <c r="AU28">
        <v>-2.2599999999999999E-2</v>
      </c>
      <c r="AV28">
        <v>-2.6069999999999999E-3</v>
      </c>
      <c r="AW28">
        <v>-2.3885E-2</v>
      </c>
      <c r="AX28">
        <v>-2.0464E-2</v>
      </c>
      <c r="AY28">
        <v>-8.5628999999999997E-2</v>
      </c>
      <c r="AZ28">
        <v>-4.045E-3</v>
      </c>
      <c r="BA28">
        <v>-2.5388999999999998E-2</v>
      </c>
      <c r="BB28" s="2">
        <v>44602</v>
      </c>
    </row>
    <row r="29" spans="1:54" x14ac:dyDescent="0.25">
      <c r="A29" s="1">
        <v>-8</v>
      </c>
      <c r="B29">
        <v>6.1399999999999996E-4</v>
      </c>
      <c r="C29">
        <v>-1.9151999999999999E-2</v>
      </c>
      <c r="D29">
        <v>1.4504E-2</v>
      </c>
      <c r="E29">
        <v>2.8441999999999999E-2</v>
      </c>
      <c r="F29">
        <v>-7.6319999999999999E-3</v>
      </c>
      <c r="G29">
        <v>-1.4079E-2</v>
      </c>
      <c r="H29">
        <v>2.7133999999999998E-2</v>
      </c>
      <c r="I29">
        <v>-2.0039999999999999E-2</v>
      </c>
      <c r="J29">
        <v>-2.137E-2</v>
      </c>
      <c r="K29">
        <v>-2.4573999999999999E-2</v>
      </c>
      <c r="L29">
        <v>-1.9786000000000002E-2</v>
      </c>
      <c r="M29">
        <v>-5.1300999999999999E-2</v>
      </c>
      <c r="N29">
        <v>-2.3244999999999998E-2</v>
      </c>
      <c r="O29">
        <v>5.1242999999999997E-2</v>
      </c>
      <c r="P29">
        <v>-2.0473999999999999E-2</v>
      </c>
      <c r="Q29">
        <v>-5.0562999999999997E-2</v>
      </c>
      <c r="R29">
        <v>-1.7409000000000001E-2</v>
      </c>
      <c r="S29">
        <v>-2.3244000000000001E-2</v>
      </c>
      <c r="T29">
        <v>7.6189999999999999E-3</v>
      </c>
      <c r="U29">
        <v>-1.7918E-2</v>
      </c>
      <c r="V29">
        <v>-1.222E-3</v>
      </c>
      <c r="W29">
        <v>-1.4699E-2</v>
      </c>
      <c r="X29">
        <v>-3.1014E-2</v>
      </c>
      <c r="Y29">
        <v>-2.3015000000000001E-2</v>
      </c>
      <c r="Z29">
        <v>4.2379999999999996E-3</v>
      </c>
      <c r="AA29">
        <v>-7.9209999999999992E-3</v>
      </c>
      <c r="AB29">
        <v>-1.9380000000000001E-3</v>
      </c>
      <c r="AC29">
        <v>2.294E-3</v>
      </c>
      <c r="AD29">
        <v>-2.7043999999999999E-2</v>
      </c>
      <c r="AE29">
        <v>3.3674999999999997E-2</v>
      </c>
      <c r="AF29">
        <v>-2.5110000000000002E-3</v>
      </c>
      <c r="AG29">
        <v>-4.3454E-2</v>
      </c>
      <c r="AH29">
        <v>-2.7130000000000001E-3</v>
      </c>
      <c r="AI29">
        <v>-2.3699999999999999E-2</v>
      </c>
      <c r="AJ29">
        <v>-1.6896000000000001E-2</v>
      </c>
      <c r="AK29">
        <v>-1.3102000000000001E-2</v>
      </c>
      <c r="AL29">
        <v>7.0870000000000004E-3</v>
      </c>
      <c r="AM29">
        <v>-3.2800999999999997E-2</v>
      </c>
      <c r="AN29">
        <v>-3.5129000000000001E-2</v>
      </c>
      <c r="AO29">
        <v>-3.7184000000000002E-2</v>
      </c>
      <c r="AP29">
        <v>2.6203000000000001E-2</v>
      </c>
      <c r="AQ29">
        <v>-5.2325000000000003E-2</v>
      </c>
      <c r="AR29">
        <v>-6.1658999999999999E-2</v>
      </c>
      <c r="AS29">
        <v>1.2470000000000001E-3</v>
      </c>
      <c r="AT29">
        <v>-3.5622000000000001E-2</v>
      </c>
      <c r="AU29">
        <v>-1.4737E-2</v>
      </c>
      <c r="AV29">
        <v>-9.0530000000000003E-3</v>
      </c>
      <c r="AW29">
        <v>-7.4650000000000003E-3</v>
      </c>
      <c r="AX29">
        <v>-2.5749999999999999E-2</v>
      </c>
      <c r="AY29">
        <v>3.0120999999999998E-2</v>
      </c>
      <c r="AZ29">
        <v>-8.0139000000000002E-2</v>
      </c>
      <c r="BA29">
        <v>-3.7426000000000001E-2</v>
      </c>
      <c r="BB29" s="2">
        <v>44603</v>
      </c>
    </row>
    <row r="30" spans="1:54" x14ac:dyDescent="0.25">
      <c r="A30" s="1">
        <v>-7</v>
      </c>
      <c r="B30">
        <v>0</v>
      </c>
      <c r="C30">
        <v>-3.8479999999999999E-3</v>
      </c>
      <c r="D30">
        <v>-6.3379999999999999E-3</v>
      </c>
      <c r="E30">
        <v>-3.0113000000000001E-2</v>
      </c>
      <c r="F30">
        <v>-3.2230000000000002E-3</v>
      </c>
      <c r="G30">
        <v>-4.6764E-2</v>
      </c>
      <c r="H30">
        <v>1.1786E-2</v>
      </c>
      <c r="I30">
        <v>-2.3779999999999999E-3</v>
      </c>
      <c r="J30">
        <v>-4.0299999999999997E-3</v>
      </c>
      <c r="K30">
        <v>-1.36E-4</v>
      </c>
      <c r="L30">
        <v>4.8430000000000001E-3</v>
      </c>
      <c r="M30">
        <v>3.6939999999999998E-3</v>
      </c>
      <c r="N30">
        <v>-1.2383E-2</v>
      </c>
      <c r="O30">
        <v>2.1648000000000001E-2</v>
      </c>
      <c r="P30">
        <v>-7.7980000000000002E-3</v>
      </c>
      <c r="Q30">
        <v>-8.2150000000000001E-3</v>
      </c>
      <c r="R30">
        <v>4.9049999999999996E-3</v>
      </c>
      <c r="S30">
        <v>-1.1261E-2</v>
      </c>
      <c r="T30">
        <v>1.1650000000000001E-2</v>
      </c>
      <c r="U30">
        <v>6.4479999999999997E-3</v>
      </c>
      <c r="V30">
        <v>-1.3873E-2</v>
      </c>
      <c r="W30">
        <v>-1.3949E-2</v>
      </c>
      <c r="X30">
        <v>-7.7879999999999998E-3</v>
      </c>
      <c r="Y30">
        <v>5.9119999999999997E-3</v>
      </c>
      <c r="Z30">
        <v>1.3997000000000001E-2</v>
      </c>
      <c r="AA30">
        <v>-2.0247000000000001E-2</v>
      </c>
      <c r="AB30">
        <v>1.83E-3</v>
      </c>
      <c r="AC30">
        <v>-4.2649999999999997E-3</v>
      </c>
      <c r="AD30">
        <v>9.9729999999999992E-3</v>
      </c>
      <c r="AE30">
        <v>-3.5219E-2</v>
      </c>
      <c r="AF30">
        <v>-1.2345E-2</v>
      </c>
      <c r="AG30">
        <v>8.3999999999999995E-5</v>
      </c>
      <c r="AH30">
        <v>-1.7371999999999999E-2</v>
      </c>
      <c r="AI30">
        <v>1.3799999999999999E-3</v>
      </c>
      <c r="AJ30">
        <v>-5.5040000000000002E-3</v>
      </c>
      <c r="AK30">
        <v>-9.3340000000000003E-3</v>
      </c>
      <c r="AL30">
        <v>-1.4224000000000001E-2</v>
      </c>
      <c r="AM30">
        <v>8.685E-3</v>
      </c>
      <c r="AN30">
        <v>-2.5233999999999999E-2</v>
      </c>
      <c r="AO30">
        <v>8.9619999999999995E-3</v>
      </c>
      <c r="AP30">
        <v>-8.4930000000000005E-3</v>
      </c>
      <c r="AQ30">
        <v>-2.6901999999999999E-2</v>
      </c>
      <c r="AR30">
        <v>-3.8625E-2</v>
      </c>
      <c r="AS30">
        <v>-1.1214999999999999E-2</v>
      </c>
      <c r="AT30">
        <v>-1.5727000000000001E-2</v>
      </c>
      <c r="AU30">
        <v>-8.8540000000000008E-3</v>
      </c>
      <c r="AV30">
        <v>-6.731E-3</v>
      </c>
      <c r="AW30">
        <v>3.9259999999999998E-3</v>
      </c>
      <c r="AX30">
        <v>-4.2119999999999996E-3</v>
      </c>
      <c r="AY30">
        <v>1.245E-3</v>
      </c>
      <c r="AZ30">
        <v>-3.6414000000000002E-2</v>
      </c>
      <c r="BA30">
        <v>-3.6964999999999998E-2</v>
      </c>
      <c r="BB30" s="2">
        <v>44606</v>
      </c>
    </row>
    <row r="31" spans="1:54" x14ac:dyDescent="0.25">
      <c r="A31" s="1">
        <v>-6</v>
      </c>
      <c r="B31">
        <v>2.4499999999999999E-4</v>
      </c>
      <c r="C31">
        <v>1.5644000000000002E-2</v>
      </c>
      <c r="D31">
        <v>-9.3589999999999993E-3</v>
      </c>
      <c r="E31">
        <v>1.8457999999999999E-2</v>
      </c>
      <c r="F31">
        <v>9.7900000000000001E-3</v>
      </c>
      <c r="G31">
        <v>-1.652E-3</v>
      </c>
      <c r="H31">
        <v>3.9290000000000002E-3</v>
      </c>
      <c r="I31">
        <v>4.3749000000000003E-2</v>
      </c>
      <c r="J31">
        <v>1.7495E-2</v>
      </c>
      <c r="K31">
        <v>1.8373E-2</v>
      </c>
      <c r="L31">
        <v>3.8707999999999999E-2</v>
      </c>
      <c r="M31">
        <v>6.7813999999999999E-2</v>
      </c>
      <c r="N31">
        <v>3.1288000000000003E-2</v>
      </c>
      <c r="O31">
        <v>5.5710000000000004E-3</v>
      </c>
      <c r="P31">
        <v>1.0219000000000001E-2</v>
      </c>
      <c r="Q31">
        <v>-6.4266000000000004E-2</v>
      </c>
      <c r="R31">
        <v>3.4505000000000001E-2</v>
      </c>
      <c r="S31">
        <v>3.5598999999999999E-2</v>
      </c>
      <c r="T31">
        <v>2.4698999999999999E-2</v>
      </c>
      <c r="U31">
        <v>3.7829999999999999E-3</v>
      </c>
      <c r="V31">
        <v>1.5730999999999998E-2</v>
      </c>
      <c r="W31">
        <v>1.9189999999999999E-2</v>
      </c>
      <c r="X31">
        <v>4.6294000000000002E-2</v>
      </c>
      <c r="Y31">
        <v>2.8500000000000001E-3</v>
      </c>
      <c r="Z31">
        <v>-2.4740000000000001E-3</v>
      </c>
      <c r="AA31">
        <v>-7.3140000000000002E-3</v>
      </c>
      <c r="AB31">
        <v>1.4309000000000001E-2</v>
      </c>
      <c r="AC31">
        <v>1.6791E-2</v>
      </c>
      <c r="AD31">
        <v>2.1839999999999998E-2</v>
      </c>
      <c r="AE31">
        <v>4.9319999999999998E-3</v>
      </c>
      <c r="AF31">
        <v>6.7479999999999997E-3</v>
      </c>
      <c r="AG31">
        <v>1.1514999999999999E-2</v>
      </c>
      <c r="AH31">
        <v>-1.4729999999999999E-3</v>
      </c>
      <c r="AI31">
        <v>-1.2111E-2</v>
      </c>
      <c r="AJ31">
        <v>1.3093E-2</v>
      </c>
      <c r="AK31">
        <v>1.4518E-2</v>
      </c>
      <c r="AL31">
        <v>2.8635000000000001E-2</v>
      </c>
      <c r="AM31">
        <v>8.2839999999999997E-3</v>
      </c>
      <c r="AN31">
        <v>0.19794</v>
      </c>
      <c r="AO31">
        <v>2.4058E-2</v>
      </c>
      <c r="AP31">
        <v>7.8040000000000002E-3</v>
      </c>
      <c r="AQ31">
        <v>1.9441E-2</v>
      </c>
      <c r="AR31">
        <v>3.7270999999999999E-2</v>
      </c>
      <c r="AS31">
        <v>-4.4489999999999998E-3</v>
      </c>
      <c r="AT31">
        <v>2.1207E-2</v>
      </c>
      <c r="AU31">
        <v>2.9516000000000001E-2</v>
      </c>
      <c r="AV31">
        <v>1.7455999999999999E-2</v>
      </c>
      <c r="AW31">
        <v>1.2609E-2</v>
      </c>
      <c r="AX31">
        <v>1.5753E-2</v>
      </c>
      <c r="AY31">
        <v>4.1106999999999998E-2</v>
      </c>
      <c r="AZ31">
        <v>7.7770000000000001E-3</v>
      </c>
      <c r="BA31">
        <v>2.9432E-2</v>
      </c>
      <c r="BB31" s="2">
        <v>44607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0C6E-C1D3-47C2-9D95-4D0920B95E0A}">
  <dimension ref="A1:L55"/>
  <sheetViews>
    <sheetView showGridLines="0" tabSelected="1" workbookViewId="0">
      <selection activeCell="J17" sqref="J17"/>
    </sheetView>
  </sheetViews>
  <sheetFormatPr defaultRowHeight="15" x14ac:dyDescent="0.25"/>
  <cols>
    <col min="8" max="8" width="13.7109375" bestFit="1" customWidth="1"/>
  </cols>
  <sheetData>
    <row r="1" spans="1:12" x14ac:dyDescent="0.25">
      <c r="A1" s="1" t="s">
        <v>63</v>
      </c>
      <c r="B1" s="1" t="str">
        <f>cars!B2</f>
        <v>SABR</v>
      </c>
      <c r="C1" s="1" t="s">
        <v>78</v>
      </c>
      <c r="D1" s="1" t="str">
        <f>"R "&amp;B1</f>
        <v>R SABR</v>
      </c>
      <c r="E1" s="1" t="s">
        <v>72</v>
      </c>
      <c r="F1" s="1" t="s">
        <v>73</v>
      </c>
      <c r="G1" s="7" t="s">
        <v>74</v>
      </c>
      <c r="H1" s="7" t="s">
        <v>75</v>
      </c>
      <c r="I1" s="7" t="s">
        <v>76</v>
      </c>
      <c r="K1" s="4" t="s">
        <v>77</v>
      </c>
      <c r="L1">
        <f>STEYX(estimation_returns!AN2:AN31,estimation_returns!C2:C31)</f>
        <v>4.0005330753049191E-2</v>
      </c>
    </row>
    <row r="2" spans="1:12" x14ac:dyDescent="0.25">
      <c r="A2" s="1">
        <v>-5</v>
      </c>
      <c r="B2">
        <f>VLOOKUP($A2,window_set!$A:$BN,MATCH($B$1,window_set!$A$1:$BN$1,0),0)</f>
        <v>11.89000034332275</v>
      </c>
      <c r="C2">
        <f>C21/10</f>
        <v>44.750097656249999</v>
      </c>
      <c r="D2" s="3">
        <f>VLOOKUP(A2,window_returns!$A:$BN,MATCH($B$1,window_returns!$A$1:$BN$1,0),0)</f>
        <v>8.0532999999999993E-2</v>
      </c>
      <c r="E2" s="3">
        <v>8.8099999999999995E-4</v>
      </c>
      <c r="F2" s="3">
        <f>D2-(VLOOKUP($B$1,regression_results!B:F,4,0)+VLOOKUP($B$1,regression_results!B:F,5,0)*E2)</f>
        <v>6.5589846357451687E-2</v>
      </c>
      <c r="G2">
        <f t="shared" ref="G2:G17" si="0">F2/$L$1</f>
        <v>1.6395276610093381</v>
      </c>
      <c r="H2" s="5" t="str">
        <f>IF(ABS(G2)&gt;1.96,"Rejeita H0","Não rejeita H0")</f>
        <v>Não rejeita H0</v>
      </c>
    </row>
    <row r="3" spans="1:12" x14ac:dyDescent="0.25">
      <c r="A3" s="1">
        <v>-4</v>
      </c>
      <c r="B3">
        <f>VLOOKUP($A3,window_set!$A:$BN,MATCH($B$1,window_set!$A$1:$BN$1,0),0)</f>
        <v>11.85999965667725</v>
      </c>
      <c r="C3">
        <f t="shared" ref="C3:C17" si="1">C22/10</f>
        <v>43.802597656250001</v>
      </c>
      <c r="D3" s="3">
        <f>VLOOKUP(A3,window_returns!$A:$BN,MATCH($B$1,window_returns!$A$1:$BN$1,0),0)</f>
        <v>-2.526E-3</v>
      </c>
      <c r="E3" s="3">
        <v>-2.1401E-2</v>
      </c>
      <c r="F3" s="3">
        <f>D3-(VLOOKUP($B$1,regression_results!B:F,4,0)+VLOOKUP($B$1,regression_results!B:F,5,0)*E3)</f>
        <v>4.225741987683454E-2</v>
      </c>
      <c r="G3">
        <f t="shared" si="0"/>
        <v>1.0562947257626083</v>
      </c>
      <c r="H3" s="5" t="str">
        <f t="shared" ref="H3:H17" si="2">IF(ABS(G3)&gt;1.96,"Rejeita H0","Não rejeita H0")</f>
        <v>Não rejeita H0</v>
      </c>
    </row>
    <row r="4" spans="1:12" x14ac:dyDescent="0.25">
      <c r="A4" s="1">
        <v>-3</v>
      </c>
      <c r="B4">
        <f>VLOOKUP($A4,window_set!$A:$BN,MATCH($B$1,window_set!$A$1:$BN$1,0),0)</f>
        <v>11.52000045776367</v>
      </c>
      <c r="C4">
        <f t="shared" si="1"/>
        <v>43.488701171875007</v>
      </c>
      <c r="D4" s="3">
        <f>VLOOKUP(A4,window_returns!$A:$BN,MATCH($B$1,window_returns!$A$1:$BN$1,0),0)</f>
        <v>-2.9086999999999998E-2</v>
      </c>
      <c r="E4" s="3">
        <v>-7.1919999999999996E-3</v>
      </c>
      <c r="F4" s="3">
        <f>D4-(VLOOKUP($B$1,regression_results!B:F,4,0)+VLOOKUP($B$1,regression_results!B:F,5,0)*E4)</f>
        <v>-2.2390595792176806E-2</v>
      </c>
      <c r="G4">
        <f t="shared" si="0"/>
        <v>-0.5596903055343494</v>
      </c>
      <c r="H4" s="5" t="str">
        <f t="shared" si="2"/>
        <v>Não rejeita H0</v>
      </c>
    </row>
    <row r="5" spans="1:12" x14ac:dyDescent="0.25">
      <c r="A5" s="1">
        <v>-2</v>
      </c>
      <c r="B5">
        <f>VLOOKUP($A5,window_set!$A:$BN,MATCH($B$1,window_set!$A$1:$BN$1,0),0)</f>
        <v>11.47999954223633</v>
      </c>
      <c r="C5">
        <f t="shared" si="1"/>
        <v>43.047597656250005</v>
      </c>
      <c r="D5" s="3">
        <f>VLOOKUP(A5,window_returns!$A:$BN,MATCH($B$1,window_returns!$A$1:$BN$1,0),0)</f>
        <v>-3.4780000000000002E-3</v>
      </c>
      <c r="E5" s="3">
        <v>-1.0194999999999999E-2</v>
      </c>
      <c r="F5" s="3">
        <f>D5-(VLOOKUP($B$1,regression_results!B:F,4,0)+VLOOKUP($B$1,regression_results!B:F,5,0)*E5)</f>
        <v>1.1267901572454135E-2</v>
      </c>
      <c r="G5">
        <f t="shared" si="0"/>
        <v>0.28166000281338255</v>
      </c>
      <c r="H5" s="5" t="str">
        <f t="shared" si="2"/>
        <v>Não rejeita H0</v>
      </c>
    </row>
    <row r="6" spans="1:12" x14ac:dyDescent="0.25">
      <c r="A6" s="1">
        <v>-1</v>
      </c>
      <c r="B6">
        <f>VLOOKUP($A6,window_set!$A:$BN,MATCH($B$1,window_set!$A$1:$BN$1,0),0)</f>
        <v>11.10999965667725</v>
      </c>
      <c r="C6">
        <f t="shared" si="1"/>
        <v>42.255000000000003</v>
      </c>
      <c r="D6" s="3">
        <f>VLOOKUP(A6,window_returns!$A:$BN,MATCH($B$1,window_returns!$A$1:$BN$1,0),0)</f>
        <v>-3.2760999999999998E-2</v>
      </c>
      <c r="E6" s="3">
        <v>-1.8584E-2</v>
      </c>
      <c r="F6" s="3">
        <f>D6-(VLOOKUP($B$1,regression_results!B:F,4,0)+VLOOKUP($B$1,regression_results!B:F,5,0)*E6)</f>
        <v>4.4714927785443753E-3</v>
      </c>
      <c r="G6">
        <f>F6/$L$1</f>
        <v>0.11177242368390017</v>
      </c>
      <c r="H6" s="5" t="str">
        <f t="shared" si="2"/>
        <v>Não rejeita H0</v>
      </c>
    </row>
    <row r="7" spans="1:12" x14ac:dyDescent="0.25">
      <c r="A7" s="1">
        <v>0</v>
      </c>
      <c r="B7">
        <f>VLOOKUP($A7,window_set!$A:$BN,MATCH($B$1,window_set!$A$1:$BN$1,0),0)</f>
        <v>11.489999771118161</v>
      </c>
      <c r="C7">
        <f t="shared" si="1"/>
        <v>42.887001953125001</v>
      </c>
      <c r="D7" s="3">
        <f>VLOOKUP(A7,window_returns!$A:$BN,MATCH($B$1,window_returns!$A$1:$BN$1,0),0)</f>
        <v>3.3631000000000001E-2</v>
      </c>
      <c r="E7" s="3">
        <v>1.4846E-2</v>
      </c>
      <c r="F7" s="3">
        <f>D7-(VLOOKUP($B$1,regression_results!B:F,4,0)+VLOOKUP($B$1,regression_results!B:F,5,0)*E7)</f>
        <v>-1.8745130897650251E-2</v>
      </c>
      <c r="G7">
        <f t="shared" si="0"/>
        <v>-0.46856582722345086</v>
      </c>
      <c r="H7" s="5" t="str">
        <f t="shared" si="2"/>
        <v>Não rejeita H0</v>
      </c>
      <c r="I7" s="6">
        <f>F7</f>
        <v>-1.8745130897650251E-2</v>
      </c>
    </row>
    <row r="8" spans="1:12" x14ac:dyDescent="0.25">
      <c r="A8" s="1">
        <v>1</v>
      </c>
      <c r="B8">
        <f>VLOOKUP($A8,window_set!$A:$BN,MATCH($B$1,window_set!$A$1:$BN$1,0),0)</f>
        <v>11.36999988555908</v>
      </c>
      <c r="C8">
        <f t="shared" si="1"/>
        <v>43.846499023437502</v>
      </c>
      <c r="D8" s="3">
        <f>VLOOKUP(A8,window_returns!$A:$BN,MATCH($B$1,window_returns!$A$1:$BN$1,0),0)</f>
        <v>-1.0499E-2</v>
      </c>
      <c r="E8" s="3">
        <v>2.2126E-2</v>
      </c>
      <c r="F8" s="3">
        <f>D8-(VLOOKUP($B$1,regression_results!B:F,4,0)+VLOOKUP($B$1,regression_results!B:F,5,0)*E8)</f>
        <v>-8.2389063902816168E-2</v>
      </c>
      <c r="G8">
        <f t="shared" si="0"/>
        <v>-2.0594521368014562</v>
      </c>
      <c r="H8" s="5" t="str">
        <f t="shared" si="2"/>
        <v>Rejeita H0</v>
      </c>
      <c r="I8" s="6">
        <f>I7+F8</f>
        <v>-0.10113419480046643</v>
      </c>
    </row>
    <row r="9" spans="1:12" x14ac:dyDescent="0.25">
      <c r="A9" s="1">
        <v>2</v>
      </c>
      <c r="B9">
        <f>VLOOKUP($A9,window_set!$A:$BN,MATCH($B$1,window_set!$A$1:$BN$1,0),0)</f>
        <v>10.930000305175779</v>
      </c>
      <c r="C9">
        <f t="shared" si="1"/>
        <v>43.739399414062504</v>
      </c>
      <c r="D9" s="3">
        <f>VLOOKUP(A9,window_returns!$A:$BN,MATCH($B$1,window_returns!$A$1:$BN$1,0),0)</f>
        <v>-3.9467000000000002E-2</v>
      </c>
      <c r="E9" s="3">
        <v>-2.4459999999999998E-3</v>
      </c>
      <c r="F9" s="3">
        <f>D9-(VLOOKUP($B$1,regression_results!B:F,4,0)+VLOOKUP($B$1,regression_results!B:F,5,0)*E9)</f>
        <v>-4.5492179039775364E-2</v>
      </c>
      <c r="G9">
        <f t="shared" si="0"/>
        <v>-1.137152928958298</v>
      </c>
      <c r="H9" s="5" t="str">
        <f>IF(ABS(G9)&gt;1.96,"Rejeita H0","Não rejeita H0")</f>
        <v>Não rejeita H0</v>
      </c>
      <c r="I9" s="6">
        <f t="shared" ref="I9:I17" si="3">I8+F9</f>
        <v>-0.1466263738402418</v>
      </c>
    </row>
    <row r="10" spans="1:12" x14ac:dyDescent="0.25">
      <c r="A10" s="1">
        <v>3</v>
      </c>
      <c r="B10">
        <f>VLOOKUP($A10,window_set!$A:$BN,MATCH($B$1,window_set!$A$1:$BN$1,0),0)</f>
        <v>9.9099998474121094</v>
      </c>
      <c r="C10">
        <f t="shared" si="1"/>
        <v>43.062597656249999</v>
      </c>
      <c r="D10" s="3">
        <f>VLOOKUP(A10,window_returns!$A:$BN,MATCH($B$1,window_returns!$A$1:$BN$1,0),0)</f>
        <v>-9.7966999999999999E-2</v>
      </c>
      <c r="E10" s="3">
        <v>-1.5594E-2</v>
      </c>
      <c r="F10" s="3">
        <f>D10-(VLOOKUP($B$1,regression_results!B:F,4,0)+VLOOKUP($B$1,regression_results!B:F,5,0)*E10)</f>
        <v>-6.8749158277148767E-2</v>
      </c>
      <c r="G10">
        <f t="shared" si="0"/>
        <v>-1.7184999344595777</v>
      </c>
      <c r="H10" s="5" t="str">
        <f t="shared" si="2"/>
        <v>Não rejeita H0</v>
      </c>
      <c r="I10" s="6">
        <f t="shared" si="3"/>
        <v>-0.21537553211739058</v>
      </c>
    </row>
    <row r="11" spans="1:12" x14ac:dyDescent="0.25">
      <c r="A11" s="1">
        <v>4</v>
      </c>
      <c r="B11">
        <f>VLOOKUP($A11,window_set!$A:$BN,MATCH($B$1,window_set!$A$1:$BN$1,0),0)</f>
        <v>10.039999961853029</v>
      </c>
      <c r="C11">
        <f t="shared" si="1"/>
        <v>43.865400390624998</v>
      </c>
      <c r="D11" s="3">
        <f>VLOOKUP(A11,window_returns!$A:$BN,MATCH($B$1,window_returns!$A$1:$BN$1,0),0)</f>
        <v>1.3032999999999999E-2</v>
      </c>
      <c r="E11" s="3">
        <v>1.8471000000000001E-2</v>
      </c>
      <c r="F11" s="3">
        <f>D11-(VLOOKUP($B$1,regression_results!B:F,4,0)+VLOOKUP($B$1,regression_results!B:F,5,0)*E11)</f>
        <v>-4.9059890120689592E-2</v>
      </c>
      <c r="G11">
        <f t="shared" si="0"/>
        <v>-1.2263338209483561</v>
      </c>
      <c r="H11" s="5" t="str">
        <f t="shared" si="2"/>
        <v>Não rejeita H0</v>
      </c>
      <c r="I11" s="6">
        <f t="shared" si="3"/>
        <v>-0.26443542223808014</v>
      </c>
    </row>
    <row r="12" spans="1:12" x14ac:dyDescent="0.25">
      <c r="A12" s="1">
        <v>5</v>
      </c>
      <c r="B12">
        <f>VLOOKUP($A12,window_set!$A:$BN,MATCH($B$1,window_set!$A$1:$BN$1,0),0)</f>
        <v>9.5</v>
      </c>
      <c r="C12">
        <f t="shared" si="1"/>
        <v>43.634902343749999</v>
      </c>
      <c r="D12" s="3">
        <f>VLOOKUP(A12,window_returns!$A:$BN,MATCH($B$1,window_returns!$A$1:$BN$1,0),0)</f>
        <v>-5.5285000000000001E-2</v>
      </c>
      <c r="E12" s="3">
        <v>-5.2690000000000002E-3</v>
      </c>
      <c r="F12" s="3">
        <f>D12-(VLOOKUP($B$1,regression_results!B:F,4,0)+VLOOKUP($B$1,regression_results!B:F,5,0)*E12)</f>
        <v>-5.3743169029667748E-2</v>
      </c>
      <c r="G12">
        <f t="shared" si="0"/>
        <v>-1.343400192374899</v>
      </c>
      <c r="H12" s="5" t="str">
        <f t="shared" si="2"/>
        <v>Não rejeita H0</v>
      </c>
      <c r="I12" s="6">
        <f t="shared" si="3"/>
        <v>-0.31817859126774789</v>
      </c>
    </row>
    <row r="13" spans="1:12" x14ac:dyDescent="0.25">
      <c r="A13" s="1">
        <v>6</v>
      </c>
      <c r="B13">
        <f>VLOOKUP($A13,window_set!$A:$BN,MATCH($B$1,window_set!$A$1:$BN$1,0),0)</f>
        <v>8.7899999618530273</v>
      </c>
      <c r="C13">
        <f t="shared" si="1"/>
        <v>43.288701171875005</v>
      </c>
      <c r="D13" s="3">
        <f>VLOOKUP(A13,window_returns!$A:$BN,MATCH($B$1,window_returns!$A$1:$BN$1,0),0)</f>
        <v>-7.7676999999999996E-2</v>
      </c>
      <c r="E13" s="3">
        <v>-7.9660000000000009E-3</v>
      </c>
      <c r="F13" s="3">
        <f>D13-(VLOOKUP($B$1,regression_results!B:F,4,0)+VLOOKUP($B$1,regression_results!B:F,5,0)*E13)</f>
        <v>-6.8905900167726464E-2</v>
      </c>
      <c r="G13">
        <f t="shared" si="0"/>
        <v>-1.7224179595734121</v>
      </c>
      <c r="H13" s="5" t="str">
        <f t="shared" si="2"/>
        <v>Não rejeita H0</v>
      </c>
      <c r="I13" s="6">
        <f t="shared" si="3"/>
        <v>-0.38708449143547435</v>
      </c>
    </row>
    <row r="14" spans="1:12" x14ac:dyDescent="0.25">
      <c r="A14" s="1">
        <v>7</v>
      </c>
      <c r="B14">
        <f>VLOOKUP($A14,window_set!$A:$BN,MATCH($B$1,window_set!$A$1:$BN$1,0),0)</f>
        <v>7.9499998092651367</v>
      </c>
      <c r="C14">
        <f t="shared" si="1"/>
        <v>42.010898437500003</v>
      </c>
      <c r="D14" s="3">
        <f>VLOOKUP(A14,window_returns!$A:$BN,MATCH($B$1,window_returns!$A$1:$BN$1,0),0)</f>
        <v>-0.100443</v>
      </c>
      <c r="E14" s="3">
        <v>-2.9963E-2</v>
      </c>
      <c r="F14" s="3">
        <f>D14-(VLOOKUP($B$1,regression_results!B:F,4,0)+VLOOKUP($B$1,regression_results!B:F,5,0)*E14)</f>
        <v>-3.2709264959672246E-2</v>
      </c>
      <c r="G14">
        <f t="shared" si="0"/>
        <v>-0.81762266037955855</v>
      </c>
      <c r="H14" s="5" t="str">
        <f t="shared" si="2"/>
        <v>Não rejeita H0</v>
      </c>
      <c r="I14" s="6">
        <f t="shared" si="3"/>
        <v>-0.4197937563951466</v>
      </c>
    </row>
    <row r="15" spans="1:12" x14ac:dyDescent="0.25">
      <c r="A15" s="1">
        <v>8</v>
      </c>
      <c r="B15">
        <f>VLOOKUP($A15,window_set!$A:$BN,MATCH($B$1,window_set!$A$1:$BN$1,0),0)</f>
        <v>8.4700002670288086</v>
      </c>
      <c r="C15">
        <f t="shared" si="1"/>
        <v>41.707001953125001</v>
      </c>
      <c r="D15" s="3">
        <f>VLOOKUP(A15,window_returns!$A:$BN,MATCH($B$1,window_returns!$A$1:$BN$1,0),0)</f>
        <v>6.3358999999999999E-2</v>
      </c>
      <c r="E15" s="3">
        <v>-7.26E-3</v>
      </c>
      <c r="F15" s="3">
        <f>D15-(VLOOKUP($B$1,regression_results!B:F,4,0)+VLOOKUP($B$1,regression_results!B:F,5,0)*E15)</f>
        <v>7.023767720842089E-2</v>
      </c>
      <c r="G15">
        <f t="shared" si="0"/>
        <v>1.755707949072947</v>
      </c>
      <c r="H15" s="5" t="str">
        <f t="shared" si="2"/>
        <v>Não rejeita H0</v>
      </c>
      <c r="I15" s="6">
        <f t="shared" si="3"/>
        <v>-0.34955607918672571</v>
      </c>
    </row>
    <row r="16" spans="1:12" x14ac:dyDescent="0.25">
      <c r="A16" s="1">
        <v>9</v>
      </c>
      <c r="B16">
        <f>VLOOKUP($A16,window_set!$A:$BN,MATCH($B$1,window_set!$A$1:$BN$1,0),0)</f>
        <v>9.2299995422363281</v>
      </c>
      <c r="C16">
        <f t="shared" si="1"/>
        <v>42.778798828125005</v>
      </c>
      <c r="D16" s="3">
        <f>VLOOKUP(A16,window_returns!$A:$BN,MATCH($B$1,window_returns!$A$1:$BN$1,0),0)</f>
        <v>8.5928000000000004E-2</v>
      </c>
      <c r="E16" s="3">
        <v>2.5374000000000001E-2</v>
      </c>
      <c r="F16" s="3">
        <f>D16-(VLOOKUP($B$1,regression_results!B:F,4,0)+VLOOKUP($B$1,regression_results!B:F,5,0)*E16)</f>
        <v>5.3317198333405758E-3</v>
      </c>
      <c r="G16">
        <f t="shared" si="0"/>
        <v>0.13327523439946048</v>
      </c>
      <c r="H16" s="5" t="str">
        <f t="shared" si="2"/>
        <v>Não rejeita H0</v>
      </c>
      <c r="I16" s="6">
        <f t="shared" si="3"/>
        <v>-0.34422435935338513</v>
      </c>
    </row>
    <row r="17" spans="1:12" x14ac:dyDescent="0.25">
      <c r="A17" s="1">
        <v>10</v>
      </c>
      <c r="B17">
        <f>VLOOKUP($A17,window_set!$A:$BN,MATCH($B$1,window_set!$A$1:$BN$1,0),0)</f>
        <v>9.380000114440918</v>
      </c>
      <c r="C17">
        <f t="shared" si="1"/>
        <v>42.595200195312501</v>
      </c>
      <c r="D17" s="3">
        <f>VLOOKUP(A17,window_returns!$A:$BN,MATCH($B$1,window_returns!$A$1:$BN$1,0),0)</f>
        <v>1.6121E-2</v>
      </c>
      <c r="E17" s="3">
        <v>-4.3010000000000001E-3</v>
      </c>
      <c r="F17" s="3">
        <f>D17-(VLOOKUP($B$1,regression_results!B:F,4,0)+VLOOKUP($B$1,regression_results!B:F,5,0)*E17)</f>
        <v>1.5068121197117878E-2</v>
      </c>
      <c r="G17">
        <f t="shared" si="0"/>
        <v>0.37665283384688403</v>
      </c>
      <c r="H17" s="5" t="str">
        <f t="shared" si="2"/>
        <v>Não rejeita H0</v>
      </c>
      <c r="I17" s="6">
        <f t="shared" si="3"/>
        <v>-0.32915623815626727</v>
      </c>
    </row>
    <row r="18" spans="1:12" x14ac:dyDescent="0.25">
      <c r="H18" s="5"/>
    </row>
    <row r="19" spans="1:12" x14ac:dyDescent="0.25">
      <c r="H19" s="5"/>
    </row>
    <row r="20" spans="1:12" x14ac:dyDescent="0.25">
      <c r="A20" s="1" t="s">
        <v>63</v>
      </c>
      <c r="B20" s="1" t="str">
        <f>cars!B3</f>
        <v>IPGP</v>
      </c>
      <c r="C20" s="1" t="s">
        <v>71</v>
      </c>
      <c r="D20" s="1" t="str">
        <f>"R "&amp;B20</f>
        <v>R IPGP</v>
      </c>
      <c r="E20" s="1" t="s">
        <v>72</v>
      </c>
      <c r="F20" s="1" t="s">
        <v>73</v>
      </c>
      <c r="G20" s="7" t="s">
        <v>74</v>
      </c>
      <c r="H20" s="7" t="s">
        <v>75</v>
      </c>
      <c r="I20" s="7" t="s">
        <v>76</v>
      </c>
      <c r="K20" s="4" t="s">
        <v>77</v>
      </c>
      <c r="L20">
        <f>STEYX(estimation_returns!Q21:Q50,estimation_returns!C21:C50)</f>
        <v>3.2246679546786401E-2</v>
      </c>
    </row>
    <row r="21" spans="1:12" x14ac:dyDescent="0.25">
      <c r="A21" s="1">
        <v>-5</v>
      </c>
      <c r="B21">
        <f>VLOOKUP($A21,window_set!$A:$BN,MATCH($B$20,window_set!$A$1:$BN$1,0),0)</f>
        <v>140.6499938964844</v>
      </c>
      <c r="C21">
        <v>447.5009765625</v>
      </c>
      <c r="D21" s="3">
        <f>VLOOKUP(A21,window_returns!$A:$BN,MATCH($B$20,window_returns!$A$1:$BN$1,0),0)</f>
        <v>2.2287000000000001E-2</v>
      </c>
      <c r="E21" s="3">
        <v>8.8099999999999995E-4</v>
      </c>
      <c r="F21" s="3">
        <f>D21-(VLOOKUP($B$20,regression_results!B:F,4,0)+VLOOKUP($B$20,regression_results!B:F,5,0)*E21)</f>
        <v>2.6200494684894111E-2</v>
      </c>
      <c r="G21">
        <f>F21/$L$20</f>
        <v>0.81250209488639169</v>
      </c>
      <c r="H21" s="5" t="str">
        <f>IF(ABS(G21)&gt;1.96,"Rejeita H0","Não rejeita H0")</f>
        <v>Não rejeita H0</v>
      </c>
    </row>
    <row r="22" spans="1:12" x14ac:dyDescent="0.25">
      <c r="A22" s="1">
        <v>-4</v>
      </c>
      <c r="B22">
        <f>VLOOKUP($A22,window_set!$A:$BN,MATCH($B$20,window_set!$A$1:$BN$1,0),0)</f>
        <v>138.08000183105469</v>
      </c>
      <c r="C22">
        <v>438.02597656250003</v>
      </c>
      <c r="D22" s="3">
        <f>VLOOKUP(A22,window_returns!$A:$BN,MATCH($B$20,window_returns!$A$1:$BN$1,0),0)</f>
        <v>-1.8440999999999999E-2</v>
      </c>
      <c r="E22" s="3">
        <v>-2.1401E-2</v>
      </c>
      <c r="F22" s="3">
        <f>D22-(VLOOKUP($B$20,regression_results!B:F,4,0)+VLOOKUP($B$20,regression_results!B:F,5,0)*E22)</f>
        <v>1.2332778373125703E-2</v>
      </c>
      <c r="G22">
        <f t="shared" ref="G22:G36" si="4">F22/$L$20</f>
        <v>0.38245110958578515</v>
      </c>
      <c r="H22" s="5" t="str">
        <f t="shared" ref="H22:H36" si="5">IF(ABS(G22)&gt;1.96,"Rejeita H0","Não rejeita H0")</f>
        <v>Não rejeita H0</v>
      </c>
    </row>
    <row r="23" spans="1:12" x14ac:dyDescent="0.25">
      <c r="A23" s="1">
        <v>-3</v>
      </c>
      <c r="B23">
        <f>VLOOKUP($A23,window_set!$A:$BN,MATCH($B$20,window_set!$A$1:$BN$1,0),0)</f>
        <v>136.80999755859381</v>
      </c>
      <c r="C23">
        <v>434.88701171875005</v>
      </c>
      <c r="D23" s="3">
        <f>VLOOKUP(A23,window_returns!$A:$BN,MATCH($B$20,window_returns!$A$1:$BN$1,0),0)</f>
        <v>-9.2399999999999999E-3</v>
      </c>
      <c r="E23" s="3">
        <v>-7.1919999999999996E-3</v>
      </c>
      <c r="F23" s="3">
        <f>D23-(VLOOKUP($B$20,regression_results!B:F,4,0)+VLOOKUP($B$20,regression_results!B:F,5,0)*E23)</f>
        <v>4.4052544109103395E-3</v>
      </c>
      <c r="G23">
        <f t="shared" si="4"/>
        <v>0.13661110144747765</v>
      </c>
      <c r="H23" s="5" t="str">
        <f t="shared" si="5"/>
        <v>Não rejeita H0</v>
      </c>
    </row>
    <row r="24" spans="1:12" x14ac:dyDescent="0.25">
      <c r="A24" s="1">
        <v>-2</v>
      </c>
      <c r="B24">
        <f>VLOOKUP($A24,window_set!$A:$BN,MATCH($B$20,window_set!$A$1:$BN$1,0),0)</f>
        <v>135.78999328613281</v>
      </c>
      <c r="C24">
        <v>430.47597656250002</v>
      </c>
      <c r="D24" s="3">
        <f>VLOOKUP(A24,window_returns!$A:$BN,MATCH($B$20,window_returns!$A$1:$BN$1,0),0)</f>
        <v>-7.4840000000000002E-3</v>
      </c>
      <c r="E24" s="3">
        <v>-1.0194999999999999E-2</v>
      </c>
      <c r="F24" s="3">
        <f>D24-(VLOOKUP($B$20,regression_results!B:F,4,0)+VLOOKUP($B$20,regression_results!B:F,5,0)*E24)</f>
        <v>9.7812809756603371E-3</v>
      </c>
      <c r="G24">
        <f t="shared" si="4"/>
        <v>0.30332676458885538</v>
      </c>
      <c r="H24" s="5" t="str">
        <f t="shared" si="5"/>
        <v>Não rejeita H0</v>
      </c>
    </row>
    <row r="25" spans="1:12" x14ac:dyDescent="0.25">
      <c r="A25" s="1">
        <v>-1</v>
      </c>
      <c r="B25">
        <f>VLOOKUP($A25,window_set!$A:$BN,MATCH($B$20,window_set!$A$1:$BN$1,0),0)</f>
        <v>134.8699951171875</v>
      </c>
      <c r="C25">
        <v>422.55</v>
      </c>
      <c r="D25" s="3">
        <f>VLOOKUP(A25,window_returns!$A:$BN,MATCH($B$20,window_returns!$A$1:$BN$1,0),0)</f>
        <v>-6.7980000000000002E-3</v>
      </c>
      <c r="E25" s="3">
        <v>-1.8584E-2</v>
      </c>
      <c r="F25" s="3">
        <f>D25-(VLOOKUP($B$20,regression_results!B:F,4,0)+VLOOKUP($B$20,regression_results!B:F,5,0)*E25)</f>
        <v>2.057996923796062E-2</v>
      </c>
      <c r="G25">
        <f t="shared" si="4"/>
        <v>0.63820429040147642</v>
      </c>
      <c r="H25" s="5" t="str">
        <f t="shared" si="5"/>
        <v>Não rejeita H0</v>
      </c>
    </row>
    <row r="26" spans="1:12" x14ac:dyDescent="0.25">
      <c r="A26" s="1">
        <v>0</v>
      </c>
      <c r="B26">
        <f>VLOOKUP($A26,window_set!$A:$BN,MATCH($B$20,window_set!$A$1:$BN$1,0),0)</f>
        <v>133.6199951171875</v>
      </c>
      <c r="C26">
        <v>428.87001953125002</v>
      </c>
      <c r="D26" s="3">
        <f>VLOOKUP(A26,window_returns!$A:$BN,MATCH($B$20,window_returns!$A$1:$BN$1,0),0)</f>
        <v>-9.3109999999999998E-3</v>
      </c>
      <c r="E26" s="3">
        <v>1.4846E-2</v>
      </c>
      <c r="F26" s="3">
        <f>D26-(VLOOKUP($B$20,regression_results!B:F,4,0)+VLOOKUP($B$20,regression_results!B:F,5,0)*E26)</f>
        <v>-2.2231894584747492E-2</v>
      </c>
      <c r="G26">
        <f t="shared" si="4"/>
        <v>-0.68943205617469694</v>
      </c>
      <c r="H26" s="5" t="str">
        <f t="shared" si="5"/>
        <v>Não rejeita H0</v>
      </c>
      <c r="I26" s="6">
        <f>F26</f>
        <v>-2.2231894584747492E-2</v>
      </c>
    </row>
    <row r="27" spans="1:12" x14ac:dyDescent="0.25">
      <c r="A27" s="1">
        <v>1</v>
      </c>
      <c r="B27">
        <f>VLOOKUP($A27,window_set!$A:$BN,MATCH($B$20,window_set!$A$1:$BN$1,0),0)</f>
        <v>138.05999755859381</v>
      </c>
      <c r="C27">
        <v>438.46499023437502</v>
      </c>
      <c r="D27" s="3">
        <f>VLOOKUP(A27,window_returns!$A:$BN,MATCH($B$20,window_returns!$A$1:$BN$1,0),0)</f>
        <v>3.2688000000000002E-2</v>
      </c>
      <c r="E27" s="3">
        <v>2.2126E-2</v>
      </c>
      <c r="F27" s="3">
        <f>D27-(VLOOKUP($B$20,regression_results!B:F,4,0)+VLOOKUP($B$20,regression_results!B:F,5,0)*E27)</f>
        <v>1.0991283440100998E-2</v>
      </c>
      <c r="G27">
        <f t="shared" si="4"/>
        <v>0.34085008424367691</v>
      </c>
      <c r="H27" s="5" t="str">
        <f t="shared" si="5"/>
        <v>Não rejeita H0</v>
      </c>
      <c r="I27" s="6">
        <f>I26+F27</f>
        <v>-1.1240611144646494E-2</v>
      </c>
    </row>
    <row r="28" spans="1:12" x14ac:dyDescent="0.25">
      <c r="A28" s="1">
        <v>2</v>
      </c>
      <c r="B28">
        <f>VLOOKUP($A28,window_set!$A:$BN,MATCH($B$20,window_set!$A$1:$BN$1,0),0)</f>
        <v>130.3500061035156</v>
      </c>
      <c r="C28">
        <v>437.39399414062501</v>
      </c>
      <c r="D28" s="3">
        <f>VLOOKUP(A28,window_returns!$A:$BN,MATCH($B$20,window_returns!$A$1:$BN$1,0),0)</f>
        <v>-5.7465000000000002E-2</v>
      </c>
      <c r="E28" s="3">
        <v>-2.4459999999999998E-3</v>
      </c>
      <c r="F28" s="3">
        <f>D28-(VLOOKUP($B$20,regression_results!B:F,4,0)+VLOOKUP($B$20,regression_results!B:F,5,0)*E28)</f>
        <v>-4.9540906453659592E-2</v>
      </c>
      <c r="G28">
        <f t="shared" si="4"/>
        <v>-1.536310316284849</v>
      </c>
      <c r="H28" s="5" t="str">
        <f t="shared" si="5"/>
        <v>Não rejeita H0</v>
      </c>
      <c r="I28" s="6">
        <f t="shared" ref="I28:I36" si="6">I27+F28</f>
        <v>-6.0781517598306085E-2</v>
      </c>
    </row>
    <row r="29" spans="1:12" x14ac:dyDescent="0.25">
      <c r="A29" s="1">
        <v>3</v>
      </c>
      <c r="B29">
        <f>VLOOKUP($A29,window_set!$A:$BN,MATCH($B$20,window_set!$A$1:$BN$1,0),0)</f>
        <v>121.51999664306641</v>
      </c>
      <c r="C29">
        <v>430.6259765625</v>
      </c>
      <c r="D29" s="3">
        <f>VLOOKUP(A29,window_returns!$A:$BN,MATCH($B$20,window_returns!$A$1:$BN$1,0),0)</f>
        <v>-7.0143999999999998E-2</v>
      </c>
      <c r="E29" s="3">
        <v>-1.5594E-2</v>
      </c>
      <c r="F29" s="3">
        <f>D29-(VLOOKUP($B$20,regression_results!B:F,4,0)+VLOOKUP($B$20,regression_results!B:F,5,0)*E29)</f>
        <v>-4.6370386216119469E-2</v>
      </c>
      <c r="G29">
        <f t="shared" si="4"/>
        <v>-1.4379894881530706</v>
      </c>
      <c r="H29" s="5" t="str">
        <f t="shared" si="5"/>
        <v>Não rejeita H0</v>
      </c>
      <c r="I29" s="6">
        <f t="shared" si="6"/>
        <v>-0.10715190381442555</v>
      </c>
    </row>
    <row r="30" spans="1:12" x14ac:dyDescent="0.25">
      <c r="A30" s="1">
        <v>4</v>
      </c>
      <c r="B30">
        <f>VLOOKUP($A30,window_set!$A:$BN,MATCH($B$20,window_set!$A$1:$BN$1,0),0)</f>
        <v>125.379997253418</v>
      </c>
      <c r="C30">
        <v>438.65400390625001</v>
      </c>
      <c r="D30" s="3">
        <f>VLOOKUP(A30,window_returns!$A:$BN,MATCH($B$20,window_returns!$A$1:$BN$1,0),0)</f>
        <v>3.1269999999999999E-2</v>
      </c>
      <c r="E30" s="3">
        <v>1.8471000000000001E-2</v>
      </c>
      <c r="F30" s="3">
        <f>D30-(VLOOKUP($B$20,regression_results!B:F,4,0)+VLOOKUP($B$20,regression_results!B:F,5,0)*E30)</f>
        <v>1.3979276478449727E-2</v>
      </c>
      <c r="G30">
        <f t="shared" si="4"/>
        <v>0.43351057147348543</v>
      </c>
      <c r="H30" s="5" t="str">
        <f t="shared" si="5"/>
        <v>Não rejeita H0</v>
      </c>
      <c r="I30" s="6">
        <f t="shared" si="6"/>
        <v>-9.3172627335975824E-2</v>
      </c>
    </row>
    <row r="31" spans="1:12" x14ac:dyDescent="0.25">
      <c r="A31" s="1">
        <v>5</v>
      </c>
      <c r="B31">
        <f>VLOOKUP($A31,window_set!$A:$BN,MATCH($B$20,window_set!$A$1:$BN$1,0),0)</f>
        <v>114</v>
      </c>
      <c r="C31">
        <v>436.34902343750002</v>
      </c>
      <c r="D31" s="3">
        <f>VLOOKUP(A31,window_returns!$A:$BN,MATCH($B$20,window_returns!$A$1:$BN$1,0),0)</f>
        <v>-9.5150999999999999E-2</v>
      </c>
      <c r="E31" s="3">
        <v>-5.2690000000000002E-3</v>
      </c>
      <c r="F31" s="3">
        <f>D31-(VLOOKUP($B$20,regression_results!B:F,4,0)+VLOOKUP($B$20,regression_results!B:F,5,0)*E31)</f>
        <v>-8.382386449818531E-2</v>
      </c>
      <c r="G31">
        <f t="shared" si="4"/>
        <v>-2.5994572364130097</v>
      </c>
      <c r="H31" s="5" t="str">
        <f t="shared" si="5"/>
        <v>Rejeita H0</v>
      </c>
      <c r="I31" s="6">
        <f t="shared" si="6"/>
        <v>-0.17699649183416113</v>
      </c>
    </row>
    <row r="32" spans="1:12" x14ac:dyDescent="0.25">
      <c r="A32" s="1">
        <v>6</v>
      </c>
      <c r="B32">
        <f>VLOOKUP($A32,window_set!$A:$BN,MATCH($B$20,window_set!$A$1:$BN$1,0),0)</f>
        <v>105.1999969482422</v>
      </c>
      <c r="C32">
        <v>432.88701171875005</v>
      </c>
      <c r="D32" s="3">
        <f>VLOOKUP(A32,window_returns!$A:$BN,MATCH($B$20,window_returns!$A$1:$BN$1,0),0)</f>
        <v>-8.0335000000000004E-2</v>
      </c>
      <c r="E32" s="3">
        <v>-7.9660000000000009E-3</v>
      </c>
      <c r="F32" s="3">
        <f>D32-(VLOOKUP($B$20,regression_results!B:F,4,0)+VLOOKUP($B$20,regression_results!B:F,5,0)*E32)</f>
        <v>-6.5756711769204043E-2</v>
      </c>
      <c r="G32">
        <f t="shared" si="4"/>
        <v>-2.0391777601100993</v>
      </c>
      <c r="H32" s="5" t="str">
        <f t="shared" si="5"/>
        <v>Rejeita H0</v>
      </c>
      <c r="I32" s="6">
        <f t="shared" si="6"/>
        <v>-0.24275320360336516</v>
      </c>
    </row>
    <row r="33" spans="1:12" x14ac:dyDescent="0.25">
      <c r="A33" s="1">
        <v>7</v>
      </c>
      <c r="B33">
        <f>VLOOKUP($A33,window_set!$A:$BN,MATCH($B$20,window_set!$A$1:$BN$1,0),0)</f>
        <v>106.0500030517578</v>
      </c>
      <c r="C33">
        <v>420.10898437500003</v>
      </c>
      <c r="D33" s="3">
        <f>VLOOKUP(A33,window_returns!$A:$BN,MATCH($B$20,window_returns!$A$1:$BN$1,0),0)</f>
        <v>8.0470000000000003E-3</v>
      </c>
      <c r="E33" s="3">
        <v>-2.9963E-2</v>
      </c>
      <c r="F33" s="3">
        <f>D33-(VLOOKUP($B$20,regression_results!B:F,4,0)+VLOOKUP($B$20,regression_results!B:F,5,0)*E33)</f>
        <v>4.914201295434098E-2</v>
      </c>
      <c r="G33">
        <f t="shared" si="4"/>
        <v>1.5239402519890861</v>
      </c>
      <c r="H33" s="5" t="str">
        <f t="shared" si="5"/>
        <v>Não rejeita H0</v>
      </c>
      <c r="I33" s="6">
        <f t="shared" si="6"/>
        <v>-0.19361119064902418</v>
      </c>
    </row>
    <row r="34" spans="1:12" x14ac:dyDescent="0.25">
      <c r="A34" s="1">
        <v>8</v>
      </c>
      <c r="B34">
        <f>VLOOKUP($A34,window_set!$A:$BN,MATCH($B$20,window_set!$A$1:$BN$1,0),0)</f>
        <v>112.13999938964839</v>
      </c>
      <c r="C34">
        <v>417.07001953125001</v>
      </c>
      <c r="D34" s="3">
        <f>VLOOKUP(A34,window_returns!$A:$BN,MATCH($B$20,window_returns!$A$1:$BN$1,0),0)</f>
        <v>5.5836999999999998E-2</v>
      </c>
      <c r="E34" s="3">
        <v>-7.26E-3</v>
      </c>
      <c r="F34" s="3">
        <f>D34-(VLOOKUP($B$20,regression_results!B:F,4,0)+VLOOKUP($B$20,regression_results!B:F,5,0)*E34)</f>
        <v>6.9564226374414506E-2</v>
      </c>
      <c r="G34">
        <f t="shared" si="4"/>
        <v>2.1572523854272943</v>
      </c>
      <c r="H34" s="5" t="str">
        <f t="shared" si="5"/>
        <v>Rejeita H0</v>
      </c>
      <c r="I34" s="6">
        <f t="shared" si="6"/>
        <v>-0.12404696427460968</v>
      </c>
    </row>
    <row r="35" spans="1:12" x14ac:dyDescent="0.25">
      <c r="A35" s="1">
        <v>9</v>
      </c>
      <c r="B35">
        <f>VLOOKUP($A35,window_set!$A:$BN,MATCH($B$20,window_set!$A$1:$BN$1,0),0)</f>
        <v>114.15000152587891</v>
      </c>
      <c r="C35">
        <v>427.78798828125002</v>
      </c>
      <c r="D35" s="3">
        <f>VLOOKUP(A35,window_returns!$A:$BN,MATCH($B$20,window_returns!$A$1:$BN$1,0),0)</f>
        <v>1.7765E-2</v>
      </c>
      <c r="E35" s="3">
        <v>2.5374000000000001E-2</v>
      </c>
      <c r="F35" s="3">
        <f>D35-(VLOOKUP($B$20,regression_results!B:F,4,0)+VLOOKUP($B$20,regression_results!B:F,5,0)*E35)</f>
        <v>-7.8470832872742959E-3</v>
      </c>
      <c r="G35">
        <f t="shared" si="4"/>
        <v>-0.24334546680656027</v>
      </c>
      <c r="H35" s="5" t="str">
        <f t="shared" si="5"/>
        <v>Não rejeita H0</v>
      </c>
      <c r="I35" s="6">
        <f t="shared" si="6"/>
        <v>-0.13189404756188397</v>
      </c>
    </row>
    <row r="36" spans="1:12" x14ac:dyDescent="0.25">
      <c r="A36" s="1">
        <v>10</v>
      </c>
      <c r="B36">
        <f>VLOOKUP($A36,window_set!$A:$BN,MATCH($B$20,window_set!$A$1:$BN$1,0),0)</f>
        <v>112.5</v>
      </c>
      <c r="C36">
        <v>425.95200195312503</v>
      </c>
      <c r="D36" s="3">
        <f>VLOOKUP(A36,window_returns!$A:$BN,MATCH($B$20,window_returns!$A$1:$BN$1,0),0)</f>
        <v>-1.456E-2</v>
      </c>
      <c r="E36" s="3">
        <v>-4.3010000000000001E-3</v>
      </c>
      <c r="F36" s="3">
        <f>D36-(VLOOKUP($B$20,regression_results!B:F,4,0)+VLOOKUP($B$20,regression_results!B:F,5,0)*E36)</f>
        <v>-4.3997595080680959E-3</v>
      </c>
      <c r="G36">
        <f t="shared" si="4"/>
        <v>-0.13644069931865471</v>
      </c>
      <c r="H36" s="5" t="str">
        <f t="shared" si="5"/>
        <v>Não rejeita H0</v>
      </c>
      <c r="I36" s="6">
        <f t="shared" si="6"/>
        <v>-0.13629380706995206</v>
      </c>
    </row>
    <row r="37" spans="1:12" x14ac:dyDescent="0.25">
      <c r="H37" s="5"/>
    </row>
    <row r="38" spans="1:12" x14ac:dyDescent="0.25">
      <c r="H38" s="5"/>
    </row>
    <row r="39" spans="1:12" x14ac:dyDescent="0.25">
      <c r="A39" s="1" t="s">
        <v>63</v>
      </c>
      <c r="B39" s="1" t="str">
        <f>cars!B4</f>
        <v>LYLT</v>
      </c>
      <c r="C39" s="1" t="s">
        <v>78</v>
      </c>
      <c r="D39" s="1" t="str">
        <f>"R "&amp;B39</f>
        <v>R LYLT</v>
      </c>
      <c r="E39" s="1" t="s">
        <v>72</v>
      </c>
      <c r="F39" s="1" t="s">
        <v>73</v>
      </c>
      <c r="G39" s="7" t="s">
        <v>74</v>
      </c>
      <c r="H39" s="7" t="s">
        <v>75</v>
      </c>
      <c r="I39" s="7" t="s">
        <v>76</v>
      </c>
      <c r="K39" s="4" t="s">
        <v>77</v>
      </c>
      <c r="L39">
        <f>STEYX(estimation_returns!AH21:AH50,estimation_returns!C21:C50)</f>
        <v>2.7420302085739107E-2</v>
      </c>
    </row>
    <row r="40" spans="1:12" x14ac:dyDescent="0.25">
      <c r="A40" s="1">
        <v>-5</v>
      </c>
      <c r="B40">
        <f>VLOOKUP($A40,window_set!$A:$BN,MATCH($B$39,window_set!$A$1:$BN$1,0),0)</f>
        <v>25.14999961853027</v>
      </c>
      <c r="C40">
        <f>C21/10</f>
        <v>44.750097656249999</v>
      </c>
      <c r="D40" s="3">
        <f>VLOOKUP(A40,window_returns!$A:$BN,MATCH($B$39,window_returns!$A$1:$BN$1,0),0)</f>
        <v>3.8919000000000002E-2</v>
      </c>
      <c r="E40" s="3">
        <v>8.8099999999999995E-4</v>
      </c>
      <c r="F40" s="3">
        <f>D40-(VLOOKUP($B$39,regression_results!B:F,4,0)+VLOOKUP($B$39,regression_results!B:F,5,0)*E40)</f>
        <v>4.7604986236844768E-2</v>
      </c>
      <c r="G40">
        <f>F40/$L$39</f>
        <v>1.7361218737850235</v>
      </c>
      <c r="H40" s="5" t="str">
        <f>IF(ABS(G40)&gt;1.96,"Rejeita H0","Não rejeita H0")</f>
        <v>Não rejeita H0</v>
      </c>
    </row>
    <row r="41" spans="1:12" x14ac:dyDescent="0.25">
      <c r="A41" s="1">
        <v>-4</v>
      </c>
      <c r="B41">
        <f>VLOOKUP($A41,window_set!$A:$BN,MATCH($B$39,window_set!$A$1:$BN$1,0),0)</f>
        <v>24.920000076293949</v>
      </c>
      <c r="C41">
        <f t="shared" ref="C41:C55" si="7">C22/10</f>
        <v>43.802597656250001</v>
      </c>
      <c r="D41" s="3">
        <f>VLOOKUP(A41,window_returns!$A:$BN,MATCH($B$39,window_returns!$A$1:$BN$1,0),0)</f>
        <v>-9.1870000000000007E-3</v>
      </c>
      <c r="E41" s="3">
        <v>-2.1401E-2</v>
      </c>
      <c r="F41" s="3">
        <f>D41-(VLOOKUP($B$39,regression_results!B:F,4,0)+VLOOKUP($B$39,regression_results!B:F,5,0)*E41)</f>
        <v>4.0708765184214752E-3</v>
      </c>
      <c r="G41">
        <f t="shared" ref="G41:G55" si="8">F41/$L$39</f>
        <v>0.14846213238980607</v>
      </c>
      <c r="H41" s="5" t="str">
        <f t="shared" ref="H41:H55" si="9">IF(ABS(G41)&gt;1.96,"Rejeita H0","Não rejeita H0")</f>
        <v>Não rejeita H0</v>
      </c>
    </row>
    <row r="42" spans="1:12" x14ac:dyDescent="0.25">
      <c r="A42" s="1">
        <v>-3</v>
      </c>
      <c r="B42">
        <f>VLOOKUP($A42,window_set!$A:$BN,MATCH($B$39,window_set!$A$1:$BN$1,0),0)</f>
        <v>24.579999923706051</v>
      </c>
      <c r="C42">
        <f t="shared" si="7"/>
        <v>43.488701171875007</v>
      </c>
      <c r="D42" s="3">
        <f>VLOOKUP(A42,window_returns!$A:$BN,MATCH($B$39,window_returns!$A$1:$BN$1,0),0)</f>
        <v>-1.3738E-2</v>
      </c>
      <c r="E42" s="3">
        <v>-7.1919999999999996E-3</v>
      </c>
      <c r="F42" s="3">
        <f>D42-(VLOOKUP($B$39,regression_results!B:F,4,0)+VLOOKUP($B$39,regression_results!B:F,5,0)*E42)</f>
        <v>-3.3955704347660067E-3</v>
      </c>
      <c r="G42">
        <f t="shared" si="8"/>
        <v>-0.12383417309366525</v>
      </c>
      <c r="H42" s="5" t="str">
        <f t="shared" si="9"/>
        <v>Não rejeita H0</v>
      </c>
    </row>
    <row r="43" spans="1:12" x14ac:dyDescent="0.25">
      <c r="A43" s="1">
        <v>-2</v>
      </c>
      <c r="B43">
        <f>VLOOKUP($A43,window_set!$A:$BN,MATCH($B$39,window_set!$A$1:$BN$1,0),0)</f>
        <v>24.35000038146973</v>
      </c>
      <c r="C43">
        <f t="shared" si="7"/>
        <v>43.047597656250005</v>
      </c>
      <c r="D43" s="3">
        <f>VLOOKUP(A43,window_returns!$A:$BN,MATCH($B$39,window_returns!$A$1:$BN$1,0),0)</f>
        <v>-9.4009999999999996E-3</v>
      </c>
      <c r="E43" s="3">
        <v>-1.0194999999999999E-2</v>
      </c>
      <c r="F43" s="3">
        <f>D43-(VLOOKUP($B$39,regression_results!B:F,4,0)+VLOOKUP($B$39,regression_results!B:F,5,0)*E43)</f>
        <v>1.5575944748280543E-3</v>
      </c>
      <c r="G43">
        <f t="shared" si="8"/>
        <v>5.6804424326095809E-2</v>
      </c>
      <c r="H43" s="5" t="str">
        <f t="shared" si="9"/>
        <v>Não rejeita H0</v>
      </c>
    </row>
    <row r="44" spans="1:12" x14ac:dyDescent="0.25">
      <c r="A44" s="1">
        <v>-1</v>
      </c>
      <c r="B44">
        <f>VLOOKUP($A44,window_set!$A:$BN,MATCH($B$39,window_set!$A$1:$BN$1,0),0)</f>
        <v>24.690000534057621</v>
      </c>
      <c r="C44">
        <f t="shared" si="7"/>
        <v>42.255000000000003</v>
      </c>
      <c r="D44" s="3">
        <f>VLOOKUP(A44,window_returns!$A:$BN,MATCH($B$39,window_returns!$A$1:$BN$1,0),0)</f>
        <v>1.3866E-2</v>
      </c>
      <c r="E44" s="3">
        <v>-1.8584E-2</v>
      </c>
      <c r="F44" s="3">
        <f>D44-(VLOOKUP($B$39,regression_results!B:F,4,0)+VLOOKUP($B$39,regression_results!B:F,5,0)*E44)</f>
        <v>2.654587566916191E-2</v>
      </c>
      <c r="G44">
        <f t="shared" si="8"/>
        <v>0.96811025590298028</v>
      </c>
      <c r="H44" s="5" t="str">
        <f t="shared" si="9"/>
        <v>Não rejeita H0</v>
      </c>
    </row>
    <row r="45" spans="1:12" x14ac:dyDescent="0.25">
      <c r="A45" s="1">
        <v>0</v>
      </c>
      <c r="B45">
        <f>VLOOKUP($A45,window_set!$A:$BN,MATCH($B$39,window_set!$A$1:$BN$1,0),0)</f>
        <v>24.95999908447266</v>
      </c>
      <c r="C45">
        <f t="shared" si="7"/>
        <v>42.887001953125001</v>
      </c>
      <c r="D45" s="3">
        <f>VLOOKUP(A45,window_returns!$A:$BN,MATCH($B$39,window_returns!$A$1:$BN$1,0),0)</f>
        <v>1.0876E-2</v>
      </c>
      <c r="E45" s="3">
        <v>1.4846E-2</v>
      </c>
      <c r="F45" s="3">
        <f>D45-(VLOOKUP($B$39,regression_results!B:F,4,0)+VLOOKUP($B$39,regression_results!B:F,5,0)*E45)</f>
        <v>1.66966039649563E-2</v>
      </c>
      <c r="G45">
        <f t="shared" si="8"/>
        <v>0.60891393219332746</v>
      </c>
      <c r="H45" s="5" t="str">
        <f t="shared" si="9"/>
        <v>Não rejeita H0</v>
      </c>
      <c r="I45" s="6">
        <f>F45</f>
        <v>1.66966039649563E-2</v>
      </c>
    </row>
    <row r="46" spans="1:12" x14ac:dyDescent="0.25">
      <c r="A46" s="1">
        <v>1</v>
      </c>
      <c r="B46">
        <f>VLOOKUP($A46,window_set!$A:$BN,MATCH($B$39,window_set!$A$1:$BN$1,0),0)</f>
        <v>24.70999908447266</v>
      </c>
      <c r="C46">
        <f t="shared" si="7"/>
        <v>43.846499023437502</v>
      </c>
      <c r="D46" s="3">
        <f>VLOOKUP(A46,window_returns!$A:$BN,MATCH($B$39,window_returns!$A$1:$BN$1,0),0)</f>
        <v>-1.0067E-2</v>
      </c>
      <c r="E46" s="3">
        <v>2.2126E-2</v>
      </c>
      <c r="F46" s="3">
        <f>D46-(VLOOKUP($B$39,regression_results!B:F,4,0)+VLOOKUP($B$39,regression_results!B:F,5,0)*E46)</f>
        <v>-5.7401291492111175E-3</v>
      </c>
      <c r="G46">
        <f t="shared" si="8"/>
        <v>-0.20933865466772059</v>
      </c>
      <c r="H46" s="5" t="str">
        <f t="shared" si="9"/>
        <v>Não rejeita H0</v>
      </c>
      <c r="I46" s="6">
        <f>I45+F46</f>
        <v>1.0956474815745182E-2</v>
      </c>
    </row>
    <row r="47" spans="1:12" x14ac:dyDescent="0.25">
      <c r="A47" s="1">
        <v>2</v>
      </c>
      <c r="B47">
        <f>VLOOKUP($A47,window_set!$A:$BN,MATCH($B$39,window_set!$A$1:$BN$1,0),0)</f>
        <v>24</v>
      </c>
      <c r="C47">
        <f t="shared" si="7"/>
        <v>43.739399414062504</v>
      </c>
      <c r="D47" s="3">
        <f>VLOOKUP(A47,window_returns!$A:$BN,MATCH($B$39,window_returns!$A$1:$BN$1,0),0)</f>
        <v>-2.9153999999999999E-2</v>
      </c>
      <c r="E47" s="3">
        <v>-2.4459999999999998E-3</v>
      </c>
      <c r="F47" s="3">
        <f>D47-(VLOOKUP($B$39,regression_results!B:F,4,0)+VLOOKUP($B$39,regression_results!B:F,5,0)*E47)</f>
        <v>-1.9785369522655919E-2</v>
      </c>
      <c r="G47">
        <f t="shared" si="8"/>
        <v>-0.72155913748835021</v>
      </c>
      <c r="H47" s="5" t="str">
        <f t="shared" si="9"/>
        <v>Não rejeita H0</v>
      </c>
      <c r="I47" s="6">
        <f t="shared" ref="I47:I55" si="10">I46+F47</f>
        <v>-8.8288947069107369E-3</v>
      </c>
    </row>
    <row r="48" spans="1:12" x14ac:dyDescent="0.25">
      <c r="A48" s="1">
        <v>3</v>
      </c>
      <c r="B48">
        <f>VLOOKUP($A48,window_set!$A:$BN,MATCH($B$39,window_set!$A$1:$BN$1,0),0)</f>
        <v>22.069999694824219</v>
      </c>
      <c r="C48">
        <f t="shared" si="7"/>
        <v>43.062597656249999</v>
      </c>
      <c r="D48" s="3">
        <f>VLOOKUP(A48,window_returns!$A:$BN,MATCH($B$39,window_returns!$A$1:$BN$1,0),0)</f>
        <v>-8.3835000000000007E-2</v>
      </c>
      <c r="E48" s="3">
        <v>-1.5594E-2</v>
      </c>
      <c r="F48" s="3">
        <f>D48-(VLOOKUP($B$39,regression_results!B:F,4,0)+VLOOKUP($B$39,regression_results!B:F,5,0)*E48)</f>
        <v>-7.1768621859871137E-2</v>
      </c>
      <c r="G48">
        <f t="shared" si="8"/>
        <v>-2.6173534352561685</v>
      </c>
      <c r="H48" s="5" t="str">
        <f>IF(ABS(G48)&gt;1.96,"Rejeita H0","Não rejeita H0")</f>
        <v>Rejeita H0</v>
      </c>
      <c r="I48" s="6">
        <f t="shared" si="10"/>
        <v>-8.0597516566781879E-2</v>
      </c>
    </row>
    <row r="49" spans="1:9" x14ac:dyDescent="0.25">
      <c r="A49" s="1">
        <v>4</v>
      </c>
      <c r="B49">
        <f>VLOOKUP($A49,window_set!$A:$BN,MATCH($B$39,window_set!$A$1:$BN$1,0),0)</f>
        <v>21.729999542236332</v>
      </c>
      <c r="C49">
        <f t="shared" si="7"/>
        <v>43.865400390624998</v>
      </c>
      <c r="D49" s="3">
        <f>VLOOKUP(A49,window_returns!$A:$BN,MATCH($B$39,window_returns!$A$1:$BN$1,0),0)</f>
        <v>-1.5525000000000001E-2</v>
      </c>
      <c r="E49" s="3">
        <v>1.8471000000000001E-2</v>
      </c>
      <c r="F49" s="3">
        <f>D49-(VLOOKUP($B$39,regression_results!B:F,4,0)+VLOOKUP($B$39,regression_results!B:F,5,0)*E49)</f>
        <v>-1.0448184845326241E-2</v>
      </c>
      <c r="G49">
        <f t="shared" si="8"/>
        <v>-0.38103828370148363</v>
      </c>
      <c r="H49" s="5" t="str">
        <f t="shared" si="9"/>
        <v>Não rejeita H0</v>
      </c>
      <c r="I49" s="6">
        <f t="shared" si="10"/>
        <v>-9.1045701412108118E-2</v>
      </c>
    </row>
    <row r="50" spans="1:9" x14ac:dyDescent="0.25">
      <c r="A50" s="1">
        <v>5</v>
      </c>
      <c r="B50">
        <f>VLOOKUP($A50,window_set!$A:$BN,MATCH($B$39,window_set!$A$1:$BN$1,0),0)</f>
        <v>20.79000091552734</v>
      </c>
      <c r="C50">
        <f t="shared" si="7"/>
        <v>43.634902343749999</v>
      </c>
      <c r="D50" s="3">
        <f>VLOOKUP(A50,window_returns!$A:$BN,MATCH($B$39,window_returns!$A$1:$BN$1,0),0)</f>
        <v>-4.4221999999999997E-2</v>
      </c>
      <c r="E50" s="3">
        <v>-5.2690000000000002E-3</v>
      </c>
      <c r="F50" s="3">
        <f>D50-(VLOOKUP($B$39,regression_results!B:F,4,0)+VLOOKUP($B$39,regression_results!B:F,5,0)*E50)</f>
        <v>-3.4274137574675886E-2</v>
      </c>
      <c r="G50">
        <f t="shared" si="8"/>
        <v>-1.2499547768476758</v>
      </c>
      <c r="H50" s="5" t="str">
        <f t="shared" si="9"/>
        <v>Não rejeita H0</v>
      </c>
      <c r="I50" s="6">
        <f t="shared" si="10"/>
        <v>-0.125319838986784</v>
      </c>
    </row>
    <row r="51" spans="1:9" x14ac:dyDescent="0.25">
      <c r="A51" s="1">
        <v>6</v>
      </c>
      <c r="B51">
        <f>VLOOKUP($A51,window_set!$A:$BN,MATCH($B$39,window_set!$A$1:$BN$1,0),0)</f>
        <v>19.260000228881839</v>
      </c>
      <c r="C51">
        <f t="shared" si="7"/>
        <v>43.288701171875005</v>
      </c>
      <c r="D51" s="3">
        <f>VLOOKUP(A51,window_returns!$A:$BN,MATCH($B$39,window_returns!$A$1:$BN$1,0),0)</f>
        <v>-7.6441999999999996E-2</v>
      </c>
      <c r="E51" s="3">
        <v>-7.9660000000000009E-3</v>
      </c>
      <c r="F51" s="3">
        <f>D51-(VLOOKUP($B$39,regression_results!B:F,4,0)+VLOOKUP($B$39,regression_results!B:F,5,0)*E51)</f>
        <v>-6.5940758699825672E-2</v>
      </c>
      <c r="G51">
        <f t="shared" si="8"/>
        <v>-2.404815180140575</v>
      </c>
      <c r="H51" s="5" t="str">
        <f t="shared" si="9"/>
        <v>Rejeita H0</v>
      </c>
      <c r="I51" s="6">
        <f t="shared" si="10"/>
        <v>-0.19126059768660969</v>
      </c>
    </row>
    <row r="52" spans="1:9" x14ac:dyDescent="0.25">
      <c r="A52" s="1">
        <v>7</v>
      </c>
      <c r="B52">
        <f>VLOOKUP($A52,window_set!$A:$BN,MATCH($B$39,window_set!$A$1:$BN$1,0),0)</f>
        <v>18.090000152587891</v>
      </c>
      <c r="C52">
        <f t="shared" si="7"/>
        <v>42.010898437500003</v>
      </c>
      <c r="D52" s="3">
        <f>VLOOKUP(A52,window_returns!$A:$BN,MATCH($B$39,window_returns!$A$1:$BN$1,0),0)</f>
        <v>-6.2671000000000004E-2</v>
      </c>
      <c r="E52" s="3">
        <v>-2.9963E-2</v>
      </c>
      <c r="F52" s="3">
        <f>D52-(VLOOKUP($B$39,regression_results!B:F,4,0)+VLOOKUP($B$39,regression_results!B:F,5,0)*E52)</f>
        <v>-4.7656345607471187E-2</v>
      </c>
      <c r="G52">
        <f t="shared" si="8"/>
        <v>-1.7379949155358339</v>
      </c>
      <c r="H52" s="5" t="str">
        <f t="shared" si="9"/>
        <v>Não rejeita H0</v>
      </c>
      <c r="I52" s="6">
        <f t="shared" si="10"/>
        <v>-0.23891694329408086</v>
      </c>
    </row>
    <row r="53" spans="1:9" x14ac:dyDescent="0.25">
      <c r="A53" s="1">
        <v>8</v>
      </c>
      <c r="B53">
        <f>VLOOKUP($A53,window_set!$A:$BN,MATCH($B$39,window_set!$A$1:$BN$1,0),0)</f>
        <v>17.760000228881839</v>
      </c>
      <c r="C53">
        <f t="shared" si="7"/>
        <v>41.707001953125001</v>
      </c>
      <c r="D53" s="3">
        <f>VLOOKUP(A53,window_returns!$A:$BN,MATCH($B$39,window_returns!$A$1:$BN$1,0),0)</f>
        <v>-1.8411E-2</v>
      </c>
      <c r="E53" s="3">
        <v>-7.26E-3</v>
      </c>
      <c r="F53" s="3">
        <f>D53-(VLOOKUP($B$39,regression_results!B:F,4,0)+VLOOKUP($B$39,regression_results!B:F,5,0)*E53)</f>
        <v>-8.0546179826007057E-3</v>
      </c>
      <c r="G53">
        <f t="shared" si="8"/>
        <v>-0.29374650787635898</v>
      </c>
      <c r="H53" s="5" t="str">
        <f t="shared" si="9"/>
        <v>Não rejeita H0</v>
      </c>
      <c r="I53" s="6">
        <f t="shared" si="10"/>
        <v>-0.24697156127668157</v>
      </c>
    </row>
    <row r="54" spans="1:9" x14ac:dyDescent="0.25">
      <c r="A54" s="1">
        <v>9</v>
      </c>
      <c r="B54">
        <f>VLOOKUP($A54,window_set!$A:$BN,MATCH($B$39,window_set!$A$1:$BN$1,0),0)</f>
        <v>19.079999923706051</v>
      </c>
      <c r="C54">
        <f t="shared" si="7"/>
        <v>42.778798828125005</v>
      </c>
      <c r="D54" s="3">
        <f>VLOOKUP(A54,window_returns!$A:$BN,MATCH($B$39,window_returns!$A$1:$BN$1,0),0)</f>
        <v>7.1692000000000006E-2</v>
      </c>
      <c r="E54" s="3">
        <v>2.5374000000000001E-2</v>
      </c>
      <c r="F54" s="3">
        <f>D54-(VLOOKUP($B$39,regression_results!B:F,4,0)+VLOOKUP($B$39,regression_results!B:F,5,0)*E54)</f>
        <v>7.5352436076775733E-2</v>
      </c>
      <c r="G54">
        <f t="shared" si="8"/>
        <v>2.7480527326489748</v>
      </c>
      <c r="H54" s="5" t="str">
        <f t="shared" si="9"/>
        <v>Rejeita H0</v>
      </c>
      <c r="I54" s="6">
        <f t="shared" si="10"/>
        <v>-0.17161912519990585</v>
      </c>
    </row>
    <row r="55" spans="1:9" x14ac:dyDescent="0.25">
      <c r="A55" s="1">
        <v>10</v>
      </c>
      <c r="B55">
        <f>VLOOKUP($A55,window_set!$A:$BN,MATCH($B$39,window_set!$A$1:$BN$1,0),0)</f>
        <v>19.059999465942379</v>
      </c>
      <c r="C55">
        <f t="shared" si="7"/>
        <v>42.595200195312501</v>
      </c>
      <c r="D55" s="3">
        <f>VLOOKUP(A55,window_returns!$A:$BN,MATCH($B$39,window_returns!$A$1:$BN$1,0),0)</f>
        <v>-1.049E-3</v>
      </c>
      <c r="E55" s="3">
        <v>-4.3010000000000001E-3</v>
      </c>
      <c r="F55" s="3">
        <f>D55-(VLOOKUP($B$39,regression_results!B:F,4,0)+VLOOKUP($B$39,regression_results!B:F,5,0)*E55)</f>
        <v>8.7002451650886638E-3</v>
      </c>
      <c r="G55">
        <f t="shared" si="8"/>
        <v>0.31729209758099391</v>
      </c>
      <c r="H55" s="5" t="str">
        <f t="shared" si="9"/>
        <v>Não rejeita H0</v>
      </c>
      <c r="I55" s="6">
        <f t="shared" si="10"/>
        <v>-0.16291888003481719</v>
      </c>
    </row>
  </sheetData>
  <conditionalFormatting sqref="I7:I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cellIs" dxfId="2" priority="3" operator="equal">
      <formula>"Rejeita H0"</formula>
    </cfRule>
  </conditionalFormatting>
  <conditionalFormatting sqref="H21:H36">
    <cfRule type="cellIs" dxfId="1" priority="2" operator="equal">
      <formula>"Rejeita H0"</formula>
    </cfRule>
  </conditionalFormatting>
  <conditionalFormatting sqref="H40:H55">
    <cfRule type="cellIs" dxfId="0" priority="1" operator="equal">
      <formula>"Rejeita H0"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2"/>
  <sheetViews>
    <sheetView workbookViewId="0">
      <selection activeCell="B5" sqref="B5"/>
    </sheetView>
  </sheetViews>
  <sheetFormatPr defaultRowHeight="15" x14ac:dyDescent="0.25"/>
  <sheetData>
    <row r="1" spans="1:11" x14ac:dyDescent="0.25">
      <c r="B1" s="1" t="s">
        <v>0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11" x14ac:dyDescent="0.25">
      <c r="A2" s="1">
        <v>0</v>
      </c>
      <c r="B2" t="s">
        <v>47</v>
      </c>
      <c r="C2" s="3">
        <v>0.1012</v>
      </c>
      <c r="D2" s="3">
        <v>-1.8700000000000001E-2</v>
      </c>
      <c r="E2" s="3">
        <v>-0.2994</v>
      </c>
      <c r="F2" s="3">
        <v>-0.31819999999999998</v>
      </c>
      <c r="G2" s="3">
        <v>-0.31040000000000001</v>
      </c>
      <c r="H2" s="3">
        <v>-0.32919999999999999</v>
      </c>
      <c r="I2" s="3">
        <v>-0.22800000000000001</v>
      </c>
      <c r="K2">
        <v>1</v>
      </c>
    </row>
    <row r="3" spans="1:11" x14ac:dyDescent="0.25">
      <c r="A3" s="1">
        <v>2</v>
      </c>
      <c r="B3" t="s">
        <v>24</v>
      </c>
      <c r="C3" s="3">
        <v>7.3300000000000004E-2</v>
      </c>
      <c r="D3" s="3">
        <v>-2.2200000000000001E-2</v>
      </c>
      <c r="E3" s="3">
        <v>-0.15479999999999999</v>
      </c>
      <c r="F3" s="3">
        <v>-0.17699999999999999</v>
      </c>
      <c r="G3" s="3">
        <v>-0.11409999999999999</v>
      </c>
      <c r="H3" s="3">
        <v>-0.1363</v>
      </c>
      <c r="I3" s="3">
        <v>-6.3E-2</v>
      </c>
    </row>
    <row r="4" spans="1:11" x14ac:dyDescent="0.25">
      <c r="A4" s="1">
        <v>3</v>
      </c>
      <c r="B4" t="s">
        <v>14</v>
      </c>
      <c r="C4" s="3">
        <v>7.6399999999999996E-2</v>
      </c>
      <c r="D4" s="3">
        <v>1.67E-2</v>
      </c>
      <c r="E4" s="3">
        <v>-0.14199999999999999</v>
      </c>
      <c r="F4" s="3">
        <v>-0.12529999999999999</v>
      </c>
      <c r="G4" s="3">
        <v>-0.17960000000000001</v>
      </c>
      <c r="H4" s="3">
        <v>-0.16289999999999999</v>
      </c>
      <c r="I4" s="3">
        <v>-8.6499999999999994E-2</v>
      </c>
    </row>
    <row r="5" spans="1:11" x14ac:dyDescent="0.25">
      <c r="A5" s="1">
        <v>4</v>
      </c>
      <c r="B5" t="s">
        <v>12</v>
      </c>
      <c r="C5" s="3">
        <v>-5.9700000000000003E-2</v>
      </c>
      <c r="D5" s="3">
        <v>-0.15459999999999999</v>
      </c>
      <c r="E5" s="3">
        <v>5.33E-2</v>
      </c>
      <c r="F5" s="3">
        <v>-0.1014</v>
      </c>
      <c r="G5" s="3">
        <v>-2.7900000000000001E-2</v>
      </c>
      <c r="H5" s="3">
        <v>-0.1825</v>
      </c>
      <c r="I5" s="3">
        <v>-0.24229999999999999</v>
      </c>
    </row>
    <row r="6" spans="1:11" x14ac:dyDescent="0.25">
      <c r="A6" s="1">
        <v>5</v>
      </c>
      <c r="B6" t="s">
        <v>57</v>
      </c>
      <c r="C6" s="3">
        <v>-2.9399999999999999E-2</v>
      </c>
      <c r="D6" s="3">
        <v>-2.7099999999999999E-2</v>
      </c>
      <c r="E6" s="3">
        <v>-7.0300000000000001E-2</v>
      </c>
      <c r="F6" s="3">
        <v>-9.74E-2</v>
      </c>
      <c r="G6" s="3">
        <v>-9.8299999999999998E-2</v>
      </c>
      <c r="H6" s="3">
        <v>-0.12540000000000001</v>
      </c>
      <c r="I6" s="3">
        <v>-0.15479999999999999</v>
      </c>
    </row>
    <row r="7" spans="1:11" x14ac:dyDescent="0.25">
      <c r="A7" s="1">
        <v>6</v>
      </c>
      <c r="B7" t="s">
        <v>44</v>
      </c>
      <c r="C7" s="3">
        <v>-8.0000000000000004E-4</v>
      </c>
      <c r="D7" s="3">
        <v>-3.8899999999999997E-2</v>
      </c>
      <c r="E7" s="3">
        <v>-5.74E-2</v>
      </c>
      <c r="F7" s="3">
        <v>-9.6299999999999997E-2</v>
      </c>
      <c r="G7" s="3">
        <v>-8.8900000000000007E-2</v>
      </c>
      <c r="H7" s="3">
        <v>-0.1278</v>
      </c>
      <c r="I7" s="3">
        <v>-0.12859999999999999</v>
      </c>
    </row>
    <row r="8" spans="1:11" x14ac:dyDescent="0.25">
      <c r="A8" s="1">
        <v>7</v>
      </c>
      <c r="B8" t="s">
        <v>15</v>
      </c>
      <c r="C8" s="3">
        <v>-3.5000000000000003E-2</v>
      </c>
      <c r="D8" s="3">
        <v>-5.8500000000000003E-2</v>
      </c>
      <c r="E8" s="3">
        <v>-2.41E-2</v>
      </c>
      <c r="F8" s="3">
        <v>-8.2600000000000007E-2</v>
      </c>
      <c r="G8" s="3">
        <v>-0.1565</v>
      </c>
      <c r="H8" s="3">
        <v>-0.215</v>
      </c>
      <c r="I8" s="3">
        <v>-0.25</v>
      </c>
    </row>
    <row r="9" spans="1:11" x14ac:dyDescent="0.25">
      <c r="A9" s="1">
        <v>8</v>
      </c>
      <c r="B9" t="s">
        <v>48</v>
      </c>
      <c r="C9" s="3">
        <v>-2.0000000000000001E-4</v>
      </c>
      <c r="D9" s="3">
        <v>-4.7199999999999999E-2</v>
      </c>
      <c r="E9" s="3">
        <v>-2.86E-2</v>
      </c>
      <c r="F9" s="3">
        <v>-7.5800000000000006E-2</v>
      </c>
      <c r="G9" s="3">
        <v>-2.5899999999999999E-2</v>
      </c>
      <c r="H9" s="3">
        <v>-7.3099999999999998E-2</v>
      </c>
      <c r="I9" s="3">
        <v>-7.3300000000000004E-2</v>
      </c>
    </row>
    <row r="10" spans="1:11" x14ac:dyDescent="0.25">
      <c r="A10" s="1">
        <v>9</v>
      </c>
      <c r="B10" t="s">
        <v>60</v>
      </c>
      <c r="C10" s="3">
        <v>-1.52E-2</v>
      </c>
      <c r="D10" s="3">
        <v>-1.8200000000000001E-2</v>
      </c>
      <c r="E10" s="3">
        <v>-5.16E-2</v>
      </c>
      <c r="F10" s="3">
        <v>-6.9800000000000001E-2</v>
      </c>
      <c r="G10" s="3">
        <v>-4.5900000000000003E-2</v>
      </c>
      <c r="H10" s="3">
        <v>-6.4199999999999993E-2</v>
      </c>
      <c r="I10" s="3">
        <v>-7.9299999999999995E-2</v>
      </c>
    </row>
    <row r="11" spans="1:11" x14ac:dyDescent="0.25">
      <c r="A11" s="1">
        <v>10</v>
      </c>
      <c r="B11" t="s">
        <v>30</v>
      </c>
      <c r="C11" s="3">
        <v>-3.85E-2</v>
      </c>
      <c r="D11" s="3">
        <v>-7.7000000000000002E-3</v>
      </c>
      <c r="E11" s="3">
        <v>-0.06</v>
      </c>
      <c r="F11" s="3">
        <v>-6.7699999999999996E-2</v>
      </c>
      <c r="G11" s="3">
        <v>-0.14180000000000001</v>
      </c>
      <c r="H11" s="3">
        <v>-0.14940000000000001</v>
      </c>
      <c r="I11" s="3">
        <v>-0.18790000000000001</v>
      </c>
    </row>
    <row r="12" spans="1:11" x14ac:dyDescent="0.25">
      <c r="A12" s="1">
        <v>11</v>
      </c>
      <c r="B12" t="s">
        <v>20</v>
      </c>
      <c r="C12" s="3">
        <v>-0.04</v>
      </c>
      <c r="D12" s="3">
        <v>-1.1000000000000001E-3</v>
      </c>
      <c r="E12" s="3">
        <v>-5.5500000000000001E-2</v>
      </c>
      <c r="F12" s="3">
        <v>-5.6599999999999998E-2</v>
      </c>
      <c r="G12" s="3">
        <v>-2.06E-2</v>
      </c>
      <c r="H12" s="3">
        <v>-2.1700000000000001E-2</v>
      </c>
      <c r="I12" s="3">
        <v>-6.1699999999999998E-2</v>
      </c>
    </row>
    <row r="13" spans="1:11" x14ac:dyDescent="0.25">
      <c r="A13" s="1">
        <v>12</v>
      </c>
      <c r="B13" t="s">
        <v>26</v>
      </c>
      <c r="C13" s="3">
        <v>2.6200000000000001E-2</v>
      </c>
      <c r="D13" s="3">
        <v>-2.1600000000000001E-2</v>
      </c>
      <c r="E13" s="3">
        <v>-3.4500000000000003E-2</v>
      </c>
      <c r="F13" s="3">
        <v>-5.6099999999999997E-2</v>
      </c>
      <c r="G13" s="3">
        <v>-4.5900000000000003E-2</v>
      </c>
      <c r="H13" s="3">
        <v>-6.7500000000000004E-2</v>
      </c>
      <c r="I13" s="3">
        <v>-4.1399999999999999E-2</v>
      </c>
    </row>
    <row r="14" spans="1:11" x14ac:dyDescent="0.25">
      <c r="A14" s="1">
        <v>13</v>
      </c>
      <c r="B14" t="s">
        <v>16</v>
      </c>
      <c r="C14" s="3">
        <v>-5.1700000000000003E-2</v>
      </c>
      <c r="D14" s="3">
        <v>-1.8800000000000001E-2</v>
      </c>
      <c r="E14" s="3">
        <v>-3.5900000000000001E-2</v>
      </c>
      <c r="F14" s="3">
        <v>-5.4699999999999999E-2</v>
      </c>
      <c r="G14" s="3">
        <v>-4.4499999999999998E-2</v>
      </c>
      <c r="H14" s="3">
        <v>-6.3200000000000006E-2</v>
      </c>
      <c r="I14" s="3">
        <v>-0.1149</v>
      </c>
    </row>
    <row r="15" spans="1:11" x14ac:dyDescent="0.25">
      <c r="A15" s="1">
        <v>14</v>
      </c>
      <c r="B15" t="s">
        <v>23</v>
      </c>
      <c r="C15" s="3">
        <v>-8.3000000000000001E-3</v>
      </c>
      <c r="D15" s="3">
        <v>-1.6500000000000001E-2</v>
      </c>
      <c r="E15" s="3">
        <v>-3.3799999999999997E-2</v>
      </c>
      <c r="F15" s="3">
        <v>-5.0299999999999997E-2</v>
      </c>
      <c r="G15" s="3">
        <v>-1.89E-2</v>
      </c>
      <c r="H15" s="3">
        <v>-3.5400000000000001E-2</v>
      </c>
      <c r="I15" s="3">
        <v>-4.36E-2</v>
      </c>
    </row>
    <row r="16" spans="1:11" x14ac:dyDescent="0.25">
      <c r="A16" s="1">
        <v>15</v>
      </c>
      <c r="B16" t="s">
        <v>36</v>
      </c>
      <c r="C16" s="3">
        <v>-2.7E-2</v>
      </c>
      <c r="D16" s="3">
        <v>-3.0800000000000001E-2</v>
      </c>
      <c r="E16" s="3">
        <v>-9.5999999999999992E-3</v>
      </c>
      <c r="F16" s="3">
        <v>-4.0399999999999998E-2</v>
      </c>
      <c r="G16" s="3">
        <v>-2.7000000000000001E-3</v>
      </c>
      <c r="H16" s="3">
        <v>-3.3500000000000002E-2</v>
      </c>
      <c r="I16" s="3">
        <v>-6.0499999999999998E-2</v>
      </c>
    </row>
    <row r="17" spans="1:9" x14ac:dyDescent="0.25">
      <c r="A17" s="1">
        <v>16</v>
      </c>
      <c r="B17" t="s">
        <v>31</v>
      </c>
      <c r="C17" s="3">
        <v>-5.6500000000000002E-2</v>
      </c>
      <c r="D17" s="3">
        <v>-2.9999999999999997E-4</v>
      </c>
      <c r="E17" s="3">
        <v>-3.5499999999999997E-2</v>
      </c>
      <c r="F17" s="3">
        <v>-3.5799999999999998E-2</v>
      </c>
      <c r="G17" s="3">
        <v>-8.6900000000000005E-2</v>
      </c>
      <c r="H17" s="3">
        <v>-8.72E-2</v>
      </c>
      <c r="I17" s="3">
        <v>-0.14360000000000001</v>
      </c>
    </row>
    <row r="18" spans="1:9" x14ac:dyDescent="0.25">
      <c r="A18" s="1">
        <v>17</v>
      </c>
      <c r="B18" t="s">
        <v>43</v>
      </c>
      <c r="C18" s="3">
        <v>3.4000000000000002E-2</v>
      </c>
      <c r="D18" s="3">
        <v>-9.1999999999999998E-3</v>
      </c>
      <c r="E18" s="3">
        <v>-1.46E-2</v>
      </c>
      <c r="F18" s="3">
        <v>-2.3800000000000002E-2</v>
      </c>
      <c r="G18" s="3">
        <v>-2.24E-2</v>
      </c>
      <c r="H18" s="3">
        <v>-3.1600000000000003E-2</v>
      </c>
      <c r="I18" s="3">
        <v>2.3999999999999998E-3</v>
      </c>
    </row>
    <row r="19" spans="1:9" x14ac:dyDescent="0.25">
      <c r="A19" s="1">
        <v>18</v>
      </c>
      <c r="B19" t="s">
        <v>52</v>
      </c>
      <c r="C19" s="3">
        <v>2.1700000000000001E-2</v>
      </c>
      <c r="D19" s="3">
        <v>-2.0199999999999999E-2</v>
      </c>
      <c r="E19" s="3">
        <v>-3.0000000000000001E-3</v>
      </c>
      <c r="F19" s="3">
        <v>-2.3199999999999998E-2</v>
      </c>
      <c r="G19" s="3">
        <v>-4.8399999999999999E-2</v>
      </c>
      <c r="H19" s="3">
        <v>-6.8500000000000005E-2</v>
      </c>
      <c r="I19" s="3">
        <v>-4.6800000000000001E-2</v>
      </c>
    </row>
    <row r="20" spans="1:9" x14ac:dyDescent="0.25">
      <c r="A20" s="1">
        <v>19</v>
      </c>
      <c r="B20" t="s">
        <v>21</v>
      </c>
      <c r="C20" s="3">
        <v>-8.3799999999999999E-2</v>
      </c>
      <c r="D20" s="3">
        <v>5.1299999999999998E-2</v>
      </c>
      <c r="E20" s="3">
        <v>-7.4099999999999999E-2</v>
      </c>
      <c r="F20" s="3">
        <v>-2.2700000000000001E-2</v>
      </c>
      <c r="G20" s="3">
        <v>-3.8899999999999997E-2</v>
      </c>
      <c r="H20" s="3">
        <v>1.2500000000000001E-2</v>
      </c>
      <c r="I20" s="3">
        <v>-7.1400000000000005E-2</v>
      </c>
    </row>
    <row r="21" spans="1:9" x14ac:dyDescent="0.25">
      <c r="A21" s="1">
        <v>20</v>
      </c>
      <c r="B21" t="s">
        <v>38</v>
      </c>
      <c r="C21" s="3">
        <v>-6.4299999999999996E-2</v>
      </c>
      <c r="D21" s="3">
        <v>-2.1600000000000001E-2</v>
      </c>
      <c r="E21" s="3">
        <v>-8.0000000000000004E-4</v>
      </c>
      <c r="F21" s="3">
        <v>-2.24E-2</v>
      </c>
      <c r="G21" s="3">
        <v>8.1199999999999994E-2</v>
      </c>
      <c r="H21" s="3">
        <v>5.96E-2</v>
      </c>
      <c r="I21" s="3">
        <v>-4.7000000000000002E-3</v>
      </c>
    </row>
    <row r="22" spans="1:9" x14ac:dyDescent="0.25">
      <c r="A22" s="1">
        <v>21</v>
      </c>
      <c r="B22" t="s">
        <v>35</v>
      </c>
      <c r="C22" s="3">
        <v>-3.1600000000000003E-2</v>
      </c>
      <c r="D22" s="3">
        <v>6.9999999999999999E-4</v>
      </c>
      <c r="E22" s="3">
        <v>-2.1499999999999998E-2</v>
      </c>
      <c r="F22" s="3">
        <v>-2.0799999999999999E-2</v>
      </c>
      <c r="G22" s="3">
        <v>-9.0800000000000006E-2</v>
      </c>
      <c r="H22" s="3">
        <v>-9.0200000000000002E-2</v>
      </c>
      <c r="I22" s="3">
        <v>-0.12180000000000001</v>
      </c>
    </row>
    <row r="23" spans="1:9" x14ac:dyDescent="0.25">
      <c r="A23" s="1">
        <v>22</v>
      </c>
      <c r="B23" t="s">
        <v>13</v>
      </c>
      <c r="C23" s="3">
        <v>1.2999999999999999E-2</v>
      </c>
      <c r="D23" s="3">
        <v>1.5800000000000002E-2</v>
      </c>
      <c r="E23" s="3">
        <v>-3.2300000000000002E-2</v>
      </c>
      <c r="F23" s="3">
        <v>-1.6500000000000001E-2</v>
      </c>
      <c r="G23" s="3">
        <v>-0.1089</v>
      </c>
      <c r="H23" s="3">
        <v>-9.3100000000000002E-2</v>
      </c>
      <c r="I23" s="3">
        <v>-8.0100000000000005E-2</v>
      </c>
    </row>
    <row r="24" spans="1:9" x14ac:dyDescent="0.25">
      <c r="A24" s="1">
        <v>23</v>
      </c>
      <c r="B24" t="s">
        <v>54</v>
      </c>
      <c r="C24" s="3">
        <v>5.4000000000000003E-3</v>
      </c>
      <c r="D24" s="3">
        <v>-1.1999999999999999E-3</v>
      </c>
      <c r="E24" s="3">
        <v>-1.3299999999999999E-2</v>
      </c>
      <c r="F24" s="3">
        <v>-1.4500000000000001E-2</v>
      </c>
      <c r="G24" s="3">
        <v>-6.4199999999999993E-2</v>
      </c>
      <c r="H24" s="3">
        <v>-6.54E-2</v>
      </c>
      <c r="I24" s="3">
        <v>-0.06</v>
      </c>
    </row>
    <row r="25" spans="1:9" x14ac:dyDescent="0.25">
      <c r="A25" s="1">
        <v>24</v>
      </c>
      <c r="B25" t="s">
        <v>17</v>
      </c>
      <c r="C25" s="3">
        <v>1.32E-2</v>
      </c>
      <c r="D25" s="3">
        <v>-5.1999999999999998E-3</v>
      </c>
      <c r="E25" s="3">
        <v>-8.6999999999999994E-3</v>
      </c>
      <c r="F25" s="3">
        <v>-1.3899999999999999E-2</v>
      </c>
      <c r="G25" s="3">
        <v>-1.11E-2</v>
      </c>
      <c r="H25" s="3">
        <v>-1.6299999999999999E-2</v>
      </c>
      <c r="I25" s="3">
        <v>-3.0999999999999999E-3</v>
      </c>
    </row>
    <row r="26" spans="1:9" x14ac:dyDescent="0.25">
      <c r="A26" s="1">
        <v>25</v>
      </c>
      <c r="B26" t="s">
        <v>33</v>
      </c>
      <c r="C26" s="3">
        <v>1.2200000000000001E-2</v>
      </c>
      <c r="D26" s="3">
        <v>-3.4700000000000002E-2</v>
      </c>
      <c r="E26" s="3">
        <v>2.5700000000000001E-2</v>
      </c>
      <c r="F26" s="3">
        <v>-8.9999999999999993E-3</v>
      </c>
      <c r="G26" s="3">
        <v>-3.7900000000000003E-2</v>
      </c>
      <c r="H26" s="3">
        <v>-7.2599999999999998E-2</v>
      </c>
      <c r="I26" s="3">
        <v>-6.0400000000000002E-2</v>
      </c>
    </row>
    <row r="27" spans="1:9" x14ac:dyDescent="0.25">
      <c r="A27" s="1">
        <v>26</v>
      </c>
      <c r="B27" t="s">
        <v>46</v>
      </c>
      <c r="C27" s="3">
        <v>1.09E-2</v>
      </c>
      <c r="D27" s="3">
        <v>1.52E-2</v>
      </c>
      <c r="E27" s="3">
        <v>-2.1299999999999999E-2</v>
      </c>
      <c r="F27" s="3">
        <v>-6.1000000000000004E-3</v>
      </c>
      <c r="G27" s="3">
        <v>-4.4999999999999997E-3</v>
      </c>
      <c r="H27" s="3">
        <v>1.0699999999999999E-2</v>
      </c>
      <c r="I27" s="3">
        <v>2.1600000000000001E-2</v>
      </c>
    </row>
    <row r="28" spans="1:9" x14ac:dyDescent="0.25">
      <c r="A28" s="1">
        <v>27</v>
      </c>
      <c r="B28" t="s">
        <v>56</v>
      </c>
      <c r="C28" s="3">
        <v>8.0000000000000002E-3</v>
      </c>
      <c r="D28" s="3">
        <v>-1.8E-3</v>
      </c>
      <c r="E28" s="3">
        <v>-4.3E-3</v>
      </c>
      <c r="F28" s="3">
        <v>-6.1000000000000004E-3</v>
      </c>
      <c r="G28" s="3">
        <v>-1.7500000000000002E-2</v>
      </c>
      <c r="H28" s="3">
        <v>-1.9400000000000001E-2</v>
      </c>
      <c r="I28" s="3">
        <v>-1.1299999999999999E-2</v>
      </c>
    </row>
    <row r="29" spans="1:9" x14ac:dyDescent="0.25">
      <c r="A29" s="1">
        <v>28</v>
      </c>
      <c r="B29" t="s">
        <v>9</v>
      </c>
      <c r="C29" s="3">
        <v>-6.3899999999999998E-2</v>
      </c>
      <c r="D29" s="3">
        <v>5.8999999999999999E-3</v>
      </c>
      <c r="E29" s="3">
        <v>-1.12E-2</v>
      </c>
      <c r="F29" s="3">
        <v>-5.3E-3</v>
      </c>
      <c r="G29" s="3">
        <v>-5.7700000000000001E-2</v>
      </c>
      <c r="H29" s="3">
        <v>-5.1700000000000003E-2</v>
      </c>
      <c r="I29" s="3">
        <v>-0.11559999999999999</v>
      </c>
    </row>
    <row r="30" spans="1:9" x14ac:dyDescent="0.25">
      <c r="A30" s="1">
        <v>29</v>
      </c>
      <c r="B30" t="s">
        <v>50</v>
      </c>
      <c r="C30" s="3">
        <v>4.3299999999999998E-2</v>
      </c>
      <c r="D30" s="3">
        <v>-5.1999999999999998E-3</v>
      </c>
      <c r="E30" s="3">
        <v>5.0000000000000001E-4</v>
      </c>
      <c r="F30" s="3">
        <v>-4.5999999999999999E-3</v>
      </c>
      <c r="G30" s="3">
        <v>6.0000000000000001E-3</v>
      </c>
      <c r="H30" s="3">
        <v>8.0000000000000004E-4</v>
      </c>
      <c r="I30" s="3">
        <v>4.41E-2</v>
      </c>
    </row>
    <row r="31" spans="1:9" x14ac:dyDescent="0.25">
      <c r="A31" s="1">
        <v>30</v>
      </c>
      <c r="B31" t="s">
        <v>22</v>
      </c>
      <c r="C31" s="3">
        <v>-5.45E-2</v>
      </c>
      <c r="D31" s="3">
        <v>2.3999999999999998E-3</v>
      </c>
      <c r="E31" s="3">
        <v>-1.8E-3</v>
      </c>
      <c r="F31" s="3">
        <v>5.9999999999999995E-4</v>
      </c>
      <c r="G31" s="3">
        <v>-2.5999999999999999E-2</v>
      </c>
      <c r="H31" s="3">
        <v>-2.35E-2</v>
      </c>
      <c r="I31" s="3">
        <v>-7.8100000000000003E-2</v>
      </c>
    </row>
    <row r="32" spans="1:9" x14ac:dyDescent="0.25">
      <c r="A32" s="1">
        <v>31</v>
      </c>
      <c r="B32" t="s">
        <v>34</v>
      </c>
      <c r="C32" s="3">
        <v>-3.0700000000000002E-2</v>
      </c>
      <c r="D32" s="3">
        <v>-5.7999999999999996E-3</v>
      </c>
      <c r="E32" s="3">
        <v>7.3000000000000001E-3</v>
      </c>
      <c r="F32" s="3">
        <v>1.5E-3</v>
      </c>
      <c r="G32" s="3">
        <v>2.8000000000000001E-2</v>
      </c>
      <c r="H32" s="3">
        <v>2.2100000000000002E-2</v>
      </c>
      <c r="I32" s="3">
        <v>-8.6E-3</v>
      </c>
    </row>
    <row r="33" spans="1:9" x14ac:dyDescent="0.25">
      <c r="A33" s="1">
        <v>32</v>
      </c>
      <c r="B33" t="s">
        <v>32</v>
      </c>
      <c r="C33" s="3">
        <v>4.0000000000000001E-3</v>
      </c>
      <c r="D33" s="3">
        <v>-5.3E-3</v>
      </c>
      <c r="E33" s="3">
        <v>7.9000000000000008E-3</v>
      </c>
      <c r="F33" s="3">
        <v>2.5999999999999999E-3</v>
      </c>
      <c r="G33" s="3">
        <v>-2.9999999999999997E-4</v>
      </c>
      <c r="H33" s="3">
        <v>-5.7000000000000002E-3</v>
      </c>
      <c r="I33" s="3">
        <v>-1.6999999999999999E-3</v>
      </c>
    </row>
    <row r="34" spans="1:9" x14ac:dyDescent="0.25">
      <c r="A34" s="1">
        <v>33</v>
      </c>
      <c r="B34" t="s">
        <v>28</v>
      </c>
      <c r="C34" s="3">
        <v>1.17E-2</v>
      </c>
      <c r="D34" s="3">
        <v>-2.0500000000000001E-2</v>
      </c>
      <c r="E34" s="3">
        <v>2.41E-2</v>
      </c>
      <c r="F34" s="3">
        <v>3.5999999999999999E-3</v>
      </c>
      <c r="G34" s="3">
        <v>-5.5199999999999999E-2</v>
      </c>
      <c r="H34" s="3">
        <v>-7.5800000000000006E-2</v>
      </c>
      <c r="I34" s="3">
        <v>-6.4100000000000004E-2</v>
      </c>
    </row>
    <row r="35" spans="1:9" x14ac:dyDescent="0.25">
      <c r="A35" s="1">
        <v>34</v>
      </c>
      <c r="B35" t="s">
        <v>37</v>
      </c>
      <c r="C35" s="3">
        <v>1.41E-2</v>
      </c>
      <c r="D35" s="3">
        <v>-6.4999999999999997E-3</v>
      </c>
      <c r="E35" s="3">
        <v>1.72E-2</v>
      </c>
      <c r="F35" s="3">
        <v>1.0699999999999999E-2</v>
      </c>
      <c r="G35" s="3">
        <v>-2.5000000000000001E-3</v>
      </c>
      <c r="H35" s="3">
        <v>-8.9999999999999993E-3</v>
      </c>
      <c r="I35" s="3">
        <v>5.1000000000000004E-3</v>
      </c>
    </row>
    <row r="36" spans="1:9" x14ac:dyDescent="0.25">
      <c r="A36" s="1">
        <v>35</v>
      </c>
      <c r="B36" t="s">
        <v>27</v>
      </c>
      <c r="C36" s="3">
        <v>1.5599999999999999E-2</v>
      </c>
      <c r="D36" s="3">
        <v>-7.7000000000000002E-3</v>
      </c>
      <c r="E36" s="3">
        <v>1.8800000000000001E-2</v>
      </c>
      <c r="F36" s="3">
        <v>1.11E-2</v>
      </c>
      <c r="G36" s="3">
        <v>4.4900000000000002E-2</v>
      </c>
      <c r="H36" s="3">
        <v>3.7199999999999997E-2</v>
      </c>
      <c r="I36" s="3">
        <v>5.2900000000000003E-2</v>
      </c>
    </row>
    <row r="37" spans="1:9" x14ac:dyDescent="0.25">
      <c r="A37" s="1">
        <v>36</v>
      </c>
      <c r="B37" t="s">
        <v>18</v>
      </c>
      <c r="C37" s="3">
        <v>7.1999999999999998E-3</v>
      </c>
      <c r="D37" s="3">
        <v>3.09E-2</v>
      </c>
      <c r="E37" s="3">
        <v>-1.5599999999999999E-2</v>
      </c>
      <c r="F37" s="3">
        <v>1.5299999999999999E-2</v>
      </c>
      <c r="G37" s="3">
        <v>-1.6799999999999999E-2</v>
      </c>
      <c r="H37" s="3">
        <v>1.41E-2</v>
      </c>
      <c r="I37" s="3">
        <v>2.1299999999999999E-2</v>
      </c>
    </row>
    <row r="38" spans="1:9" x14ac:dyDescent="0.25">
      <c r="A38" s="1">
        <v>37</v>
      </c>
      <c r="B38" t="s">
        <v>40</v>
      </c>
      <c r="C38" s="3">
        <v>-4.1000000000000003E-3</v>
      </c>
      <c r="D38" s="3">
        <v>5.21E-2</v>
      </c>
      <c r="E38" s="3">
        <v>-3.4299999999999997E-2</v>
      </c>
      <c r="F38" s="3">
        <v>1.7899999999999999E-2</v>
      </c>
      <c r="G38" s="3">
        <v>-3.0099999999999998E-2</v>
      </c>
      <c r="H38" s="3">
        <v>2.2100000000000002E-2</v>
      </c>
      <c r="I38" s="3">
        <v>1.7899999999999999E-2</v>
      </c>
    </row>
    <row r="39" spans="1:9" x14ac:dyDescent="0.25">
      <c r="A39" s="1">
        <v>38</v>
      </c>
      <c r="B39" t="s">
        <v>11</v>
      </c>
      <c r="C39" s="3">
        <v>-1.8E-3</v>
      </c>
      <c r="D39" s="3">
        <v>-2.1700000000000001E-2</v>
      </c>
      <c r="E39" s="3">
        <v>4.3799999999999999E-2</v>
      </c>
      <c r="F39" s="3">
        <v>2.2200000000000001E-2</v>
      </c>
      <c r="G39" s="3">
        <v>-3.5400000000000001E-2</v>
      </c>
      <c r="H39" s="3">
        <v>-5.7099999999999998E-2</v>
      </c>
      <c r="I39" s="3">
        <v>-5.8900000000000001E-2</v>
      </c>
    </row>
    <row r="40" spans="1:9" x14ac:dyDescent="0.25">
      <c r="A40" s="1">
        <v>39</v>
      </c>
      <c r="B40" t="s">
        <v>53</v>
      </c>
      <c r="C40" s="3">
        <v>2.9700000000000001E-2</v>
      </c>
      <c r="D40" s="3">
        <v>5.3E-3</v>
      </c>
      <c r="E40" s="3">
        <v>1.6899999999999998E-2</v>
      </c>
      <c r="F40" s="3">
        <v>2.2200000000000001E-2</v>
      </c>
      <c r="G40" s="3">
        <v>7.4000000000000003E-3</v>
      </c>
      <c r="H40" s="3">
        <v>1.2699999999999999E-2</v>
      </c>
      <c r="I40" s="3">
        <v>4.24E-2</v>
      </c>
    </row>
    <row r="41" spans="1:9" x14ac:dyDescent="0.25">
      <c r="A41" s="1">
        <v>40</v>
      </c>
      <c r="B41" t="s">
        <v>41</v>
      </c>
      <c r="C41" s="3">
        <v>1.61E-2</v>
      </c>
      <c r="D41" s="3">
        <v>-1.7899999999999999E-2</v>
      </c>
      <c r="E41" s="3">
        <v>4.36E-2</v>
      </c>
      <c r="F41" s="3">
        <v>2.5700000000000001E-2</v>
      </c>
      <c r="G41" s="3">
        <v>2.8400000000000002E-2</v>
      </c>
      <c r="H41" s="3">
        <v>1.0500000000000001E-2</v>
      </c>
      <c r="I41" s="3">
        <v>2.6599999999999999E-2</v>
      </c>
    </row>
    <row r="42" spans="1:9" x14ac:dyDescent="0.25">
      <c r="A42" s="1">
        <v>41</v>
      </c>
      <c r="B42" t="s">
        <v>58</v>
      </c>
      <c r="C42" s="3">
        <v>1.14E-2</v>
      </c>
      <c r="D42" s="3">
        <v>3.73E-2</v>
      </c>
      <c r="E42" s="3">
        <v>-6.8999999999999999E-3</v>
      </c>
      <c r="F42" s="3">
        <v>3.04E-2</v>
      </c>
      <c r="G42" s="3">
        <v>3.8399999999999997E-2</v>
      </c>
      <c r="H42" s="3">
        <v>7.5700000000000003E-2</v>
      </c>
      <c r="I42" s="3">
        <v>8.6999999999999994E-2</v>
      </c>
    </row>
    <row r="43" spans="1:9" x14ac:dyDescent="0.25">
      <c r="A43" s="1">
        <v>42</v>
      </c>
      <c r="B43" t="s">
        <v>59</v>
      </c>
      <c r="C43" s="3">
        <v>-5.4699999999999999E-2</v>
      </c>
      <c r="D43" s="3">
        <v>4.2200000000000001E-2</v>
      </c>
      <c r="E43" s="3">
        <v>-9.2999999999999992E-3</v>
      </c>
      <c r="F43" s="3">
        <v>3.2899999999999999E-2</v>
      </c>
      <c r="G43" s="3">
        <v>3.5099999999999999E-2</v>
      </c>
      <c r="H43" s="3">
        <v>7.7200000000000005E-2</v>
      </c>
      <c r="I43" s="3">
        <v>2.2499999999999999E-2</v>
      </c>
    </row>
    <row r="44" spans="1:9" x14ac:dyDescent="0.25">
      <c r="A44" s="1">
        <v>43</v>
      </c>
      <c r="B44" t="s">
        <v>39</v>
      </c>
      <c r="C44" s="3">
        <v>1.12E-2</v>
      </c>
      <c r="D44" s="3">
        <v>1.1299999999999999E-2</v>
      </c>
      <c r="E44" s="3">
        <v>2.8400000000000002E-2</v>
      </c>
      <c r="F44" s="3">
        <v>3.9699999999999999E-2</v>
      </c>
      <c r="G44" s="3">
        <v>3.27E-2</v>
      </c>
      <c r="H44" s="3">
        <v>4.3999999999999997E-2</v>
      </c>
      <c r="I44" s="3">
        <v>5.5199999999999999E-2</v>
      </c>
    </row>
    <row r="45" spans="1:9" x14ac:dyDescent="0.25">
      <c r="A45" s="1">
        <v>44</v>
      </c>
      <c r="B45" t="s">
        <v>25</v>
      </c>
      <c r="C45" s="3">
        <v>-0.1066</v>
      </c>
      <c r="D45" s="3">
        <v>-1.3100000000000001E-2</v>
      </c>
      <c r="E45" s="3">
        <v>5.5800000000000002E-2</v>
      </c>
      <c r="F45" s="3">
        <v>4.2700000000000002E-2</v>
      </c>
      <c r="G45" s="3">
        <v>3.49E-2</v>
      </c>
      <c r="H45" s="3">
        <v>2.1700000000000001E-2</v>
      </c>
      <c r="I45" s="3">
        <v>-8.4900000000000003E-2</v>
      </c>
    </row>
    <row r="46" spans="1:9" x14ac:dyDescent="0.25">
      <c r="A46" s="1">
        <v>45</v>
      </c>
      <c r="B46" t="s">
        <v>55</v>
      </c>
      <c r="C46" s="3">
        <v>-8.0199999999999994E-2</v>
      </c>
      <c r="D46" s="3">
        <v>-1.11E-2</v>
      </c>
      <c r="E46" s="3">
        <v>5.4699999999999999E-2</v>
      </c>
      <c r="F46" s="3">
        <v>4.3499999999999997E-2</v>
      </c>
      <c r="G46" s="3">
        <v>0.14169999999999999</v>
      </c>
      <c r="H46" s="3">
        <v>0.13059999999999999</v>
      </c>
      <c r="I46" s="3">
        <v>5.04E-2</v>
      </c>
    </row>
    <row r="47" spans="1:9" x14ac:dyDescent="0.25">
      <c r="A47" s="1">
        <v>46</v>
      </c>
      <c r="B47" t="s">
        <v>42</v>
      </c>
      <c r="C47" s="3">
        <v>-1.3599999999999999E-2</v>
      </c>
      <c r="D47" s="3">
        <v>1.78E-2</v>
      </c>
      <c r="E47" s="3">
        <v>3.0099999999999998E-2</v>
      </c>
      <c r="F47" s="3">
        <v>4.7899999999999998E-2</v>
      </c>
      <c r="G47" s="3">
        <v>-1.9300000000000001E-2</v>
      </c>
      <c r="H47" s="3">
        <v>-1.4E-3</v>
      </c>
      <c r="I47" s="3">
        <v>-1.4999999999999999E-2</v>
      </c>
    </row>
    <row r="48" spans="1:9" x14ac:dyDescent="0.25">
      <c r="A48" s="1">
        <v>47</v>
      </c>
      <c r="B48" t="s">
        <v>19</v>
      </c>
      <c r="C48" s="3">
        <v>2.12E-2</v>
      </c>
      <c r="D48" s="3">
        <v>5.3E-3</v>
      </c>
      <c r="E48" s="3">
        <v>4.3900000000000002E-2</v>
      </c>
      <c r="F48" s="3">
        <v>4.9200000000000001E-2</v>
      </c>
      <c r="G48" s="3">
        <v>-2.7699999999999999E-2</v>
      </c>
      <c r="H48" s="3">
        <v>-2.2499999999999999E-2</v>
      </c>
      <c r="I48" s="3">
        <v>-1.2999999999999999E-3</v>
      </c>
    </row>
    <row r="49" spans="1:9" x14ac:dyDescent="0.25">
      <c r="A49" s="1">
        <v>48</v>
      </c>
      <c r="B49" t="s">
        <v>51</v>
      </c>
      <c r="C49" s="3">
        <v>-5.3600000000000002E-2</v>
      </c>
      <c r="D49" s="3">
        <v>4.9200000000000001E-2</v>
      </c>
      <c r="E49" s="3">
        <v>8.9999999999999993E-3</v>
      </c>
      <c r="F49" s="3">
        <v>5.8200000000000002E-2</v>
      </c>
      <c r="G49" s="3">
        <v>6.6299999999999998E-2</v>
      </c>
      <c r="H49" s="3">
        <v>0.1154</v>
      </c>
      <c r="I49" s="3">
        <v>6.1800000000000001E-2</v>
      </c>
    </row>
    <row r="50" spans="1:9" x14ac:dyDescent="0.25">
      <c r="A50" s="1">
        <v>49</v>
      </c>
      <c r="B50" t="s">
        <v>49</v>
      </c>
      <c r="C50" s="3">
        <v>-1.7500000000000002E-2</v>
      </c>
      <c r="D50" s="3">
        <v>1.3599999999999999E-2</v>
      </c>
      <c r="E50" s="3">
        <v>4.58E-2</v>
      </c>
      <c r="F50" s="3">
        <v>5.9400000000000001E-2</v>
      </c>
      <c r="G50" s="3">
        <v>4.1500000000000002E-2</v>
      </c>
      <c r="H50" s="3">
        <v>5.5E-2</v>
      </c>
      <c r="I50" s="3">
        <v>3.7499999999999999E-2</v>
      </c>
    </row>
    <row r="51" spans="1:9" x14ac:dyDescent="0.25">
      <c r="A51" s="1">
        <v>50</v>
      </c>
      <c r="B51" t="s">
        <v>45</v>
      </c>
      <c r="C51" s="3">
        <v>4.7699999999999999E-2</v>
      </c>
      <c r="D51" s="3">
        <v>6.8500000000000005E-2</v>
      </c>
      <c r="E51" s="3">
        <v>7.7000000000000002E-3</v>
      </c>
      <c r="F51" s="3">
        <v>7.6200000000000004E-2</v>
      </c>
      <c r="G51" s="3">
        <v>-0.04</v>
      </c>
      <c r="H51" s="3">
        <v>2.8500000000000001E-2</v>
      </c>
      <c r="I51" s="3">
        <v>7.6200000000000004E-2</v>
      </c>
    </row>
    <row r="52" spans="1:9" x14ac:dyDescent="0.25">
      <c r="A52" s="1">
        <v>51</v>
      </c>
      <c r="B52" t="s">
        <v>29</v>
      </c>
      <c r="C52" s="3">
        <v>-0.15989999999999999</v>
      </c>
      <c r="D52" s="3">
        <v>6.6E-3</v>
      </c>
      <c r="E52" s="3">
        <v>8.0500000000000002E-2</v>
      </c>
      <c r="F52" s="3">
        <v>8.7099999999999997E-2</v>
      </c>
      <c r="G52" s="3">
        <v>5.4699999999999999E-2</v>
      </c>
      <c r="H52" s="3">
        <v>6.13E-2</v>
      </c>
      <c r="I52" s="3">
        <v>-9.8599999999999993E-2</v>
      </c>
    </row>
  </sheetData>
  <autoFilter ref="B1:I1" xr:uid="{00000000-0001-0000-0500-000000000000}">
    <sortState xmlns:xlrd2="http://schemas.microsoft.com/office/spreadsheetml/2017/richdata2" ref="B2:I52">
      <sortCondition ref="F1"/>
    </sortState>
  </autoFilter>
  <conditionalFormatting sqref="C2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regression_results</vt:lpstr>
      <vt:lpstr>window_set</vt:lpstr>
      <vt:lpstr>window_returns</vt:lpstr>
      <vt:lpstr>estimation_set</vt:lpstr>
      <vt:lpstr>estimation_returns</vt:lpstr>
      <vt:lpstr>3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2022-09-27T12:29:02Z</dcterms:created>
  <dcterms:modified xsi:type="dcterms:W3CDTF">2022-10-10T18:09:27Z</dcterms:modified>
</cp:coreProperties>
</file>