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.oliveira\Documents\Gestão de Riscos\TCC\"/>
    </mc:Choice>
  </mc:AlternateContent>
  <xr:revisionPtr revIDLastSave="0" documentId="13_ncr:1_{187A6C20-DC85-408B-9A2D-D1DEB5A98D67}" xr6:coauthVersionLast="47" xr6:coauthVersionMax="47" xr10:uidLastSave="{00000000-0000-0000-0000-000000000000}"/>
  <bookViews>
    <workbookView xWindow="-96" yWindow="-96" windowWidth="23232" windowHeight="14136" xr2:uid="{00000000-000D-0000-FFFF-FFFF00000000}"/>
  </bookViews>
  <sheets>
    <sheet name="data" sheetId="1" r:id="rId1"/>
    <sheet name="companies" sheetId="2" r:id="rId2"/>
    <sheet name="returns" sheetId="3" r:id="rId3"/>
    <sheet name="abnb reg" sheetId="4" r:id="rId4"/>
  </sheets>
  <definedNames>
    <definedName name="_xlnm._FilterDatabase" localSheetId="1" hidden="1">companies!$A$1:$G$103</definedName>
    <definedName name="_xlnm._FilterDatabase" localSheetId="0" hidden="1">data!$A$1:$AF$1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0" i="3" l="1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N272" i="3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271" i="3"/>
  <c r="N270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F310" i="3" l="1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K310" i="3"/>
  <c r="J310" i="3"/>
  <c r="I310" i="3"/>
  <c r="H310" i="3"/>
  <c r="G310" i="3"/>
  <c r="E310" i="3"/>
  <c r="D310" i="3"/>
  <c r="K309" i="3"/>
  <c r="J309" i="3"/>
  <c r="I309" i="3"/>
  <c r="H309" i="3"/>
  <c r="G309" i="3"/>
  <c r="E309" i="3"/>
  <c r="D309" i="3"/>
  <c r="K308" i="3"/>
  <c r="J308" i="3"/>
  <c r="I308" i="3"/>
  <c r="H308" i="3"/>
  <c r="G308" i="3"/>
  <c r="E308" i="3"/>
  <c r="D308" i="3"/>
  <c r="K307" i="3"/>
  <c r="J307" i="3"/>
  <c r="I307" i="3"/>
  <c r="H307" i="3"/>
  <c r="G307" i="3"/>
  <c r="E307" i="3"/>
  <c r="D307" i="3"/>
  <c r="K306" i="3"/>
  <c r="J306" i="3"/>
  <c r="I306" i="3"/>
  <c r="H306" i="3"/>
  <c r="G306" i="3"/>
  <c r="E306" i="3"/>
  <c r="D306" i="3"/>
  <c r="K305" i="3"/>
  <c r="J305" i="3"/>
  <c r="I305" i="3"/>
  <c r="H305" i="3"/>
  <c r="G305" i="3"/>
  <c r="E305" i="3"/>
  <c r="D305" i="3"/>
  <c r="K304" i="3"/>
  <c r="J304" i="3"/>
  <c r="I304" i="3"/>
  <c r="H304" i="3"/>
  <c r="G304" i="3"/>
  <c r="E304" i="3"/>
  <c r="D304" i="3"/>
  <c r="K303" i="3"/>
  <c r="J303" i="3"/>
  <c r="I303" i="3"/>
  <c r="H303" i="3"/>
  <c r="G303" i="3"/>
  <c r="E303" i="3"/>
  <c r="D303" i="3"/>
  <c r="K302" i="3"/>
  <c r="J302" i="3"/>
  <c r="I302" i="3"/>
  <c r="H302" i="3"/>
  <c r="G302" i="3"/>
  <c r="E302" i="3"/>
  <c r="D302" i="3"/>
  <c r="K301" i="3"/>
  <c r="J301" i="3"/>
  <c r="I301" i="3"/>
  <c r="H301" i="3"/>
  <c r="G301" i="3"/>
  <c r="E301" i="3"/>
  <c r="D301" i="3"/>
  <c r="K300" i="3"/>
  <c r="J300" i="3"/>
  <c r="I300" i="3"/>
  <c r="H300" i="3"/>
  <c r="G300" i="3"/>
  <c r="E300" i="3"/>
  <c r="D300" i="3"/>
  <c r="K299" i="3"/>
  <c r="J299" i="3"/>
  <c r="I299" i="3"/>
  <c r="H299" i="3"/>
  <c r="G299" i="3"/>
  <c r="E299" i="3"/>
  <c r="D299" i="3"/>
  <c r="K298" i="3"/>
  <c r="J298" i="3"/>
  <c r="I298" i="3"/>
  <c r="H298" i="3"/>
  <c r="G298" i="3"/>
  <c r="E298" i="3"/>
  <c r="D298" i="3"/>
  <c r="K297" i="3"/>
  <c r="J297" i="3"/>
  <c r="I297" i="3"/>
  <c r="H297" i="3"/>
  <c r="G297" i="3"/>
  <c r="E297" i="3"/>
  <c r="D297" i="3"/>
  <c r="K296" i="3"/>
  <c r="J296" i="3"/>
  <c r="I296" i="3"/>
  <c r="H296" i="3"/>
  <c r="G296" i="3"/>
  <c r="E296" i="3"/>
  <c r="D296" i="3"/>
  <c r="K295" i="3"/>
  <c r="J295" i="3"/>
  <c r="I295" i="3"/>
  <c r="H295" i="3"/>
  <c r="G295" i="3"/>
  <c r="E295" i="3"/>
  <c r="D295" i="3"/>
  <c r="K294" i="3"/>
  <c r="J294" i="3"/>
  <c r="I294" i="3"/>
  <c r="H294" i="3"/>
  <c r="G294" i="3"/>
  <c r="E294" i="3"/>
  <c r="D294" i="3"/>
  <c r="K293" i="3"/>
  <c r="J293" i="3"/>
  <c r="I293" i="3"/>
  <c r="H293" i="3"/>
  <c r="G293" i="3"/>
  <c r="E293" i="3"/>
  <c r="D293" i="3"/>
  <c r="K292" i="3"/>
  <c r="J292" i="3"/>
  <c r="I292" i="3"/>
  <c r="H292" i="3"/>
  <c r="G292" i="3"/>
  <c r="E292" i="3"/>
  <c r="D292" i="3"/>
  <c r="K291" i="3"/>
  <c r="J291" i="3"/>
  <c r="I291" i="3"/>
  <c r="H291" i="3"/>
  <c r="G291" i="3"/>
  <c r="E291" i="3"/>
  <c r="D291" i="3"/>
  <c r="K290" i="3"/>
  <c r="J290" i="3"/>
  <c r="I290" i="3"/>
  <c r="H290" i="3"/>
  <c r="G290" i="3"/>
  <c r="E290" i="3"/>
  <c r="D290" i="3"/>
  <c r="K289" i="3"/>
  <c r="J289" i="3"/>
  <c r="I289" i="3"/>
  <c r="H289" i="3"/>
  <c r="G289" i="3"/>
  <c r="E289" i="3"/>
  <c r="D289" i="3"/>
  <c r="K288" i="3"/>
  <c r="J288" i="3"/>
  <c r="I288" i="3"/>
  <c r="H288" i="3"/>
  <c r="G288" i="3"/>
  <c r="E288" i="3"/>
  <c r="D288" i="3"/>
  <c r="K287" i="3"/>
  <c r="J287" i="3"/>
  <c r="I287" i="3"/>
  <c r="H287" i="3"/>
  <c r="G287" i="3"/>
  <c r="E287" i="3"/>
  <c r="D287" i="3"/>
  <c r="K286" i="3"/>
  <c r="J286" i="3"/>
  <c r="I286" i="3"/>
  <c r="H286" i="3"/>
  <c r="G286" i="3"/>
  <c r="E286" i="3"/>
  <c r="D286" i="3"/>
  <c r="K285" i="3"/>
  <c r="J285" i="3"/>
  <c r="I285" i="3"/>
  <c r="H285" i="3"/>
  <c r="G285" i="3"/>
  <c r="E285" i="3"/>
  <c r="D285" i="3"/>
  <c r="K284" i="3"/>
  <c r="J284" i="3"/>
  <c r="I284" i="3"/>
  <c r="H284" i="3"/>
  <c r="G284" i="3"/>
  <c r="E284" i="3"/>
  <c r="D284" i="3"/>
  <c r="K283" i="3"/>
  <c r="J283" i="3"/>
  <c r="I283" i="3"/>
  <c r="H283" i="3"/>
  <c r="G283" i="3"/>
  <c r="E283" i="3"/>
  <c r="D283" i="3"/>
  <c r="K282" i="3"/>
  <c r="J282" i="3"/>
  <c r="I282" i="3"/>
  <c r="H282" i="3"/>
  <c r="G282" i="3"/>
  <c r="E282" i="3"/>
  <c r="D282" i="3"/>
  <c r="K281" i="3"/>
  <c r="J281" i="3"/>
  <c r="I281" i="3"/>
  <c r="H281" i="3"/>
  <c r="G281" i="3"/>
  <c r="E281" i="3"/>
  <c r="D281" i="3"/>
  <c r="K280" i="3"/>
  <c r="J280" i="3"/>
  <c r="I280" i="3"/>
  <c r="H280" i="3"/>
  <c r="G280" i="3"/>
  <c r="E280" i="3"/>
  <c r="D280" i="3"/>
  <c r="K279" i="3"/>
  <c r="J279" i="3"/>
  <c r="I279" i="3"/>
  <c r="H279" i="3"/>
  <c r="G279" i="3"/>
  <c r="E279" i="3"/>
  <c r="D279" i="3"/>
  <c r="K278" i="3"/>
  <c r="J278" i="3"/>
  <c r="I278" i="3"/>
  <c r="H278" i="3"/>
  <c r="G278" i="3"/>
  <c r="E278" i="3"/>
  <c r="D278" i="3"/>
  <c r="K277" i="3"/>
  <c r="J277" i="3"/>
  <c r="I277" i="3"/>
  <c r="H277" i="3"/>
  <c r="G277" i="3"/>
  <c r="E277" i="3"/>
  <c r="D277" i="3"/>
  <c r="K276" i="3"/>
  <c r="J276" i="3"/>
  <c r="I276" i="3"/>
  <c r="H276" i="3"/>
  <c r="G276" i="3"/>
  <c r="E276" i="3"/>
  <c r="D276" i="3"/>
  <c r="K275" i="3"/>
  <c r="J275" i="3"/>
  <c r="I275" i="3"/>
  <c r="H275" i="3"/>
  <c r="G275" i="3"/>
  <c r="E275" i="3"/>
  <c r="D275" i="3"/>
  <c r="K274" i="3"/>
  <c r="J274" i="3"/>
  <c r="I274" i="3"/>
  <c r="H274" i="3"/>
  <c r="G274" i="3"/>
  <c r="E274" i="3"/>
  <c r="D274" i="3"/>
  <c r="K273" i="3"/>
  <c r="J273" i="3"/>
  <c r="I273" i="3"/>
  <c r="H273" i="3"/>
  <c r="G273" i="3"/>
  <c r="E273" i="3"/>
  <c r="D273" i="3"/>
  <c r="K272" i="3"/>
  <c r="J272" i="3"/>
  <c r="I272" i="3"/>
  <c r="H272" i="3"/>
  <c r="G272" i="3"/>
  <c r="E272" i="3"/>
  <c r="D272" i="3"/>
  <c r="K271" i="3"/>
  <c r="J271" i="3"/>
  <c r="I271" i="3"/>
  <c r="H271" i="3"/>
  <c r="G271" i="3"/>
  <c r="E271" i="3"/>
  <c r="D271" i="3"/>
  <c r="K270" i="3"/>
  <c r="J270" i="3"/>
  <c r="I270" i="3"/>
  <c r="H270" i="3"/>
  <c r="G270" i="3"/>
  <c r="E270" i="3"/>
  <c r="D270" i="3"/>
  <c r="K269" i="3"/>
  <c r="J269" i="3"/>
  <c r="I269" i="3"/>
  <c r="H269" i="3"/>
  <c r="G269" i="3"/>
  <c r="E269" i="3"/>
  <c r="D269" i="3"/>
  <c r="K268" i="3"/>
  <c r="J268" i="3"/>
  <c r="I268" i="3"/>
  <c r="H268" i="3"/>
  <c r="G268" i="3"/>
  <c r="E268" i="3"/>
  <c r="D268" i="3"/>
  <c r="K267" i="3"/>
  <c r="J267" i="3"/>
  <c r="I267" i="3"/>
  <c r="H267" i="3"/>
  <c r="G267" i="3"/>
  <c r="E267" i="3"/>
  <c r="D267" i="3"/>
  <c r="K266" i="3"/>
  <c r="J266" i="3"/>
  <c r="I266" i="3"/>
  <c r="H266" i="3"/>
  <c r="G266" i="3"/>
  <c r="E266" i="3"/>
  <c r="D266" i="3"/>
  <c r="K265" i="3"/>
  <c r="J265" i="3"/>
  <c r="I265" i="3"/>
  <c r="H265" i="3"/>
  <c r="G265" i="3"/>
  <c r="E265" i="3"/>
  <c r="D265" i="3"/>
  <c r="K264" i="3"/>
  <c r="J264" i="3"/>
  <c r="I264" i="3"/>
  <c r="H264" i="3"/>
  <c r="G264" i="3"/>
  <c r="E264" i="3"/>
  <c r="D264" i="3"/>
  <c r="K263" i="3"/>
  <c r="J263" i="3"/>
  <c r="I263" i="3"/>
  <c r="H263" i="3"/>
  <c r="G263" i="3"/>
  <c r="E263" i="3"/>
  <c r="D263" i="3"/>
  <c r="K262" i="3"/>
  <c r="J262" i="3"/>
  <c r="I262" i="3"/>
  <c r="H262" i="3"/>
  <c r="G262" i="3"/>
  <c r="E262" i="3"/>
  <c r="D262" i="3"/>
  <c r="K261" i="3"/>
  <c r="J261" i="3"/>
  <c r="I261" i="3"/>
  <c r="H261" i="3"/>
  <c r="G261" i="3"/>
  <c r="E261" i="3"/>
  <c r="D261" i="3"/>
  <c r="K260" i="3"/>
  <c r="J260" i="3"/>
  <c r="I260" i="3"/>
  <c r="H260" i="3"/>
  <c r="G260" i="3"/>
  <c r="E260" i="3"/>
  <c r="D260" i="3"/>
  <c r="K259" i="3"/>
  <c r="J259" i="3"/>
  <c r="I259" i="3"/>
  <c r="H259" i="3"/>
  <c r="G259" i="3"/>
  <c r="E259" i="3"/>
  <c r="D259" i="3"/>
  <c r="K258" i="3"/>
  <c r="J258" i="3"/>
  <c r="I258" i="3"/>
  <c r="H258" i="3"/>
  <c r="G258" i="3"/>
  <c r="E258" i="3"/>
  <c r="D258" i="3"/>
  <c r="K257" i="3"/>
  <c r="J257" i="3"/>
  <c r="I257" i="3"/>
  <c r="H257" i="3"/>
  <c r="G257" i="3"/>
  <c r="E257" i="3"/>
  <c r="D257" i="3"/>
  <c r="K256" i="3"/>
  <c r="J256" i="3"/>
  <c r="I256" i="3"/>
  <c r="H256" i="3"/>
  <c r="G256" i="3"/>
  <c r="E256" i="3"/>
  <c r="D256" i="3"/>
  <c r="K255" i="3"/>
  <c r="J255" i="3"/>
  <c r="I255" i="3"/>
  <c r="H255" i="3"/>
  <c r="G255" i="3"/>
  <c r="E255" i="3"/>
  <c r="D255" i="3"/>
  <c r="K254" i="3"/>
  <c r="J254" i="3"/>
  <c r="I254" i="3"/>
  <c r="H254" i="3"/>
  <c r="G254" i="3"/>
  <c r="E254" i="3"/>
  <c r="D254" i="3"/>
  <c r="K253" i="3"/>
  <c r="J253" i="3"/>
  <c r="I253" i="3"/>
  <c r="H253" i="3"/>
  <c r="G253" i="3"/>
  <c r="E253" i="3"/>
  <c r="D253" i="3"/>
  <c r="K252" i="3"/>
  <c r="J252" i="3"/>
  <c r="I252" i="3"/>
  <c r="H252" i="3"/>
  <c r="G252" i="3"/>
  <c r="E252" i="3"/>
  <c r="D252" i="3"/>
  <c r="K251" i="3"/>
  <c r="J251" i="3"/>
  <c r="I251" i="3"/>
  <c r="H251" i="3"/>
  <c r="G251" i="3"/>
  <c r="E251" i="3"/>
  <c r="D251" i="3"/>
  <c r="K250" i="3"/>
  <c r="J250" i="3"/>
  <c r="I250" i="3"/>
  <c r="H250" i="3"/>
  <c r="G250" i="3"/>
  <c r="E250" i="3"/>
  <c r="D250" i="3"/>
  <c r="K249" i="3"/>
  <c r="J249" i="3"/>
  <c r="I249" i="3"/>
  <c r="H249" i="3"/>
  <c r="G249" i="3"/>
  <c r="E249" i="3"/>
  <c r="D249" i="3"/>
  <c r="K248" i="3"/>
  <c r="J248" i="3"/>
  <c r="I248" i="3"/>
  <c r="H248" i="3"/>
  <c r="G248" i="3"/>
  <c r="E248" i="3"/>
  <c r="D248" i="3"/>
  <c r="K247" i="3"/>
  <c r="J247" i="3"/>
  <c r="I247" i="3"/>
  <c r="H247" i="3"/>
  <c r="G247" i="3"/>
  <c r="E247" i="3"/>
  <c r="D247" i="3"/>
  <c r="K246" i="3"/>
  <c r="J246" i="3"/>
  <c r="I246" i="3"/>
  <c r="H246" i="3"/>
  <c r="G246" i="3"/>
  <c r="E246" i="3"/>
  <c r="D246" i="3"/>
  <c r="K245" i="3"/>
  <c r="J245" i="3"/>
  <c r="I245" i="3"/>
  <c r="H245" i="3"/>
  <c r="G245" i="3"/>
  <c r="E245" i="3"/>
  <c r="D245" i="3"/>
  <c r="K244" i="3"/>
  <c r="J244" i="3"/>
  <c r="I244" i="3"/>
  <c r="H244" i="3"/>
  <c r="G244" i="3"/>
  <c r="E244" i="3"/>
  <c r="D244" i="3"/>
  <c r="K243" i="3"/>
  <c r="J243" i="3"/>
  <c r="I243" i="3"/>
  <c r="H243" i="3"/>
  <c r="G243" i="3"/>
  <c r="E243" i="3"/>
  <c r="D243" i="3"/>
  <c r="K242" i="3"/>
  <c r="J242" i="3"/>
  <c r="I242" i="3"/>
  <c r="H242" i="3"/>
  <c r="G242" i="3"/>
  <c r="E242" i="3"/>
  <c r="D242" i="3"/>
  <c r="K241" i="3"/>
  <c r="J241" i="3"/>
  <c r="I241" i="3"/>
  <c r="H241" i="3"/>
  <c r="G241" i="3"/>
  <c r="E241" i="3"/>
  <c r="D241" i="3"/>
  <c r="K240" i="3"/>
  <c r="J240" i="3"/>
  <c r="I240" i="3"/>
  <c r="H240" i="3"/>
  <c r="G240" i="3"/>
  <c r="E240" i="3"/>
  <c r="D240" i="3"/>
  <c r="K239" i="3"/>
  <c r="J239" i="3"/>
  <c r="I239" i="3"/>
  <c r="H239" i="3"/>
  <c r="G239" i="3"/>
  <c r="E239" i="3"/>
  <c r="D239" i="3"/>
  <c r="K238" i="3"/>
  <c r="J238" i="3"/>
  <c r="I238" i="3"/>
  <c r="H238" i="3"/>
  <c r="G238" i="3"/>
  <c r="E238" i="3"/>
  <c r="D238" i="3"/>
  <c r="K237" i="3"/>
  <c r="J237" i="3"/>
  <c r="I237" i="3"/>
  <c r="H237" i="3"/>
  <c r="G237" i="3"/>
  <c r="E237" i="3"/>
  <c r="D237" i="3"/>
  <c r="K236" i="3"/>
  <c r="J236" i="3"/>
  <c r="I236" i="3"/>
  <c r="H236" i="3"/>
  <c r="G236" i="3"/>
  <c r="E236" i="3"/>
  <c r="D236" i="3"/>
  <c r="K235" i="3"/>
  <c r="J235" i="3"/>
  <c r="I235" i="3"/>
  <c r="H235" i="3"/>
  <c r="G235" i="3"/>
  <c r="E235" i="3"/>
  <c r="D235" i="3"/>
  <c r="K234" i="3"/>
  <c r="J234" i="3"/>
  <c r="I234" i="3"/>
  <c r="H234" i="3"/>
  <c r="G234" i="3"/>
  <c r="E234" i="3"/>
  <c r="D234" i="3"/>
  <c r="K233" i="3"/>
  <c r="J233" i="3"/>
  <c r="I233" i="3"/>
  <c r="H233" i="3"/>
  <c r="G233" i="3"/>
  <c r="E233" i="3"/>
  <c r="D233" i="3"/>
  <c r="K232" i="3"/>
  <c r="J232" i="3"/>
  <c r="I232" i="3"/>
  <c r="H232" i="3"/>
  <c r="G232" i="3"/>
  <c r="E232" i="3"/>
  <c r="D232" i="3"/>
  <c r="K231" i="3"/>
  <c r="J231" i="3"/>
  <c r="I231" i="3"/>
  <c r="H231" i="3"/>
  <c r="G231" i="3"/>
  <c r="E231" i="3"/>
  <c r="D231" i="3"/>
  <c r="K230" i="3"/>
  <c r="J230" i="3"/>
  <c r="I230" i="3"/>
  <c r="H230" i="3"/>
  <c r="G230" i="3"/>
  <c r="E230" i="3"/>
  <c r="D230" i="3"/>
  <c r="K229" i="3"/>
  <c r="J229" i="3"/>
  <c r="I229" i="3"/>
  <c r="H229" i="3"/>
  <c r="G229" i="3"/>
  <c r="E229" i="3"/>
  <c r="D229" i="3"/>
  <c r="K228" i="3"/>
  <c r="J228" i="3"/>
  <c r="I228" i="3"/>
  <c r="H228" i="3"/>
  <c r="G228" i="3"/>
  <c r="E228" i="3"/>
  <c r="D228" i="3"/>
  <c r="K227" i="3"/>
  <c r="J227" i="3"/>
  <c r="I227" i="3"/>
  <c r="H227" i="3"/>
  <c r="G227" i="3"/>
  <c r="E227" i="3"/>
  <c r="D227" i="3"/>
  <c r="K226" i="3"/>
  <c r="J226" i="3"/>
  <c r="I226" i="3"/>
  <c r="H226" i="3"/>
  <c r="G226" i="3"/>
  <c r="E226" i="3"/>
  <c r="D226" i="3"/>
  <c r="K225" i="3"/>
  <c r="J225" i="3"/>
  <c r="I225" i="3"/>
  <c r="H225" i="3"/>
  <c r="G225" i="3"/>
  <c r="E225" i="3"/>
  <c r="D225" i="3"/>
  <c r="K224" i="3"/>
  <c r="J224" i="3"/>
  <c r="I224" i="3"/>
  <c r="H224" i="3"/>
  <c r="G224" i="3"/>
  <c r="E224" i="3"/>
  <c r="D224" i="3"/>
  <c r="K223" i="3"/>
  <c r="J223" i="3"/>
  <c r="I223" i="3"/>
  <c r="H223" i="3"/>
  <c r="G223" i="3"/>
  <c r="E223" i="3"/>
  <c r="D223" i="3"/>
  <c r="K222" i="3"/>
  <c r="J222" i="3"/>
  <c r="I222" i="3"/>
  <c r="H222" i="3"/>
  <c r="G222" i="3"/>
  <c r="E222" i="3"/>
  <c r="D222" i="3"/>
  <c r="K221" i="3"/>
  <c r="J221" i="3"/>
  <c r="I221" i="3"/>
  <c r="H221" i="3"/>
  <c r="G221" i="3"/>
  <c r="E221" i="3"/>
  <c r="D221" i="3"/>
  <c r="K220" i="3"/>
  <c r="J220" i="3"/>
  <c r="I220" i="3"/>
  <c r="H220" i="3"/>
  <c r="G220" i="3"/>
  <c r="E220" i="3"/>
  <c r="D220" i="3"/>
  <c r="K219" i="3"/>
  <c r="J219" i="3"/>
  <c r="I219" i="3"/>
  <c r="H219" i="3"/>
  <c r="G219" i="3"/>
  <c r="E219" i="3"/>
  <c r="D219" i="3"/>
  <c r="K218" i="3"/>
  <c r="J218" i="3"/>
  <c r="I218" i="3"/>
  <c r="H218" i="3"/>
  <c r="G218" i="3"/>
  <c r="E218" i="3"/>
  <c r="D218" i="3"/>
  <c r="K217" i="3"/>
  <c r="J217" i="3"/>
  <c r="I217" i="3"/>
  <c r="H217" i="3"/>
  <c r="G217" i="3"/>
  <c r="E217" i="3"/>
  <c r="D217" i="3"/>
  <c r="K216" i="3"/>
  <c r="J216" i="3"/>
  <c r="I216" i="3"/>
  <c r="H216" i="3"/>
  <c r="G216" i="3"/>
  <c r="E216" i="3"/>
  <c r="D216" i="3"/>
  <c r="K215" i="3"/>
  <c r="J215" i="3"/>
  <c r="I215" i="3"/>
  <c r="H215" i="3"/>
  <c r="G215" i="3"/>
  <c r="E215" i="3"/>
  <c r="D215" i="3"/>
  <c r="K214" i="3"/>
  <c r="J214" i="3"/>
  <c r="I214" i="3"/>
  <c r="H214" i="3"/>
  <c r="G214" i="3"/>
  <c r="E214" i="3"/>
  <c r="D214" i="3"/>
  <c r="K213" i="3"/>
  <c r="J213" i="3"/>
  <c r="I213" i="3"/>
  <c r="H213" i="3"/>
  <c r="G213" i="3"/>
  <c r="E213" i="3"/>
  <c r="D213" i="3"/>
  <c r="K212" i="3"/>
  <c r="J212" i="3"/>
  <c r="I212" i="3"/>
  <c r="H212" i="3"/>
  <c r="G212" i="3"/>
  <c r="E212" i="3"/>
  <c r="D212" i="3"/>
  <c r="K211" i="3"/>
  <c r="J211" i="3"/>
  <c r="I211" i="3"/>
  <c r="H211" i="3"/>
  <c r="G211" i="3"/>
  <c r="E211" i="3"/>
  <c r="D211" i="3"/>
  <c r="K210" i="3"/>
  <c r="J210" i="3"/>
  <c r="I210" i="3"/>
  <c r="H210" i="3"/>
  <c r="G210" i="3"/>
  <c r="E210" i="3"/>
  <c r="D210" i="3"/>
  <c r="K209" i="3"/>
  <c r="J209" i="3"/>
  <c r="I209" i="3"/>
  <c r="H209" i="3"/>
  <c r="G209" i="3"/>
  <c r="E209" i="3"/>
  <c r="D209" i="3"/>
  <c r="K208" i="3"/>
  <c r="J208" i="3"/>
  <c r="I208" i="3"/>
  <c r="H208" i="3"/>
  <c r="G208" i="3"/>
  <c r="E208" i="3"/>
  <c r="D208" i="3"/>
  <c r="K207" i="3"/>
  <c r="J207" i="3"/>
  <c r="I207" i="3"/>
  <c r="H207" i="3"/>
  <c r="G207" i="3"/>
  <c r="E207" i="3"/>
  <c r="D207" i="3"/>
  <c r="K206" i="3"/>
  <c r="J206" i="3"/>
  <c r="I206" i="3"/>
  <c r="H206" i="3"/>
  <c r="G206" i="3"/>
  <c r="E206" i="3"/>
  <c r="D206" i="3"/>
  <c r="K205" i="3"/>
  <c r="J205" i="3"/>
  <c r="I205" i="3"/>
  <c r="H205" i="3"/>
  <c r="G205" i="3"/>
  <c r="E205" i="3"/>
  <c r="D205" i="3"/>
  <c r="K204" i="3"/>
  <c r="J204" i="3"/>
  <c r="I204" i="3"/>
  <c r="H204" i="3"/>
  <c r="G204" i="3"/>
  <c r="E204" i="3"/>
  <c r="D204" i="3"/>
  <c r="K203" i="3"/>
  <c r="J203" i="3"/>
  <c r="I203" i="3"/>
  <c r="H203" i="3"/>
  <c r="G203" i="3"/>
  <c r="E203" i="3"/>
  <c r="D203" i="3"/>
  <c r="K202" i="3"/>
  <c r="J202" i="3"/>
  <c r="I202" i="3"/>
  <c r="H202" i="3"/>
  <c r="G202" i="3"/>
  <c r="E202" i="3"/>
  <c r="D202" i="3"/>
  <c r="K201" i="3"/>
  <c r="J201" i="3"/>
  <c r="I201" i="3"/>
  <c r="H201" i="3"/>
  <c r="G201" i="3"/>
  <c r="E201" i="3"/>
  <c r="D201" i="3"/>
  <c r="K200" i="3"/>
  <c r="J200" i="3"/>
  <c r="I200" i="3"/>
  <c r="H200" i="3"/>
  <c r="G200" i="3"/>
  <c r="E200" i="3"/>
  <c r="D200" i="3"/>
  <c r="K199" i="3"/>
  <c r="J199" i="3"/>
  <c r="I199" i="3"/>
  <c r="H199" i="3"/>
  <c r="G199" i="3"/>
  <c r="E199" i="3"/>
  <c r="D199" i="3"/>
  <c r="K198" i="3"/>
  <c r="J198" i="3"/>
  <c r="I198" i="3"/>
  <c r="H198" i="3"/>
  <c r="G198" i="3"/>
  <c r="E198" i="3"/>
  <c r="D198" i="3"/>
  <c r="K197" i="3"/>
  <c r="J197" i="3"/>
  <c r="I197" i="3"/>
  <c r="H197" i="3"/>
  <c r="G197" i="3"/>
  <c r="E197" i="3"/>
  <c r="D197" i="3"/>
  <c r="K196" i="3"/>
  <c r="J196" i="3"/>
  <c r="I196" i="3"/>
  <c r="H196" i="3"/>
  <c r="G196" i="3"/>
  <c r="E196" i="3"/>
  <c r="D196" i="3"/>
  <c r="K195" i="3"/>
  <c r="J195" i="3"/>
  <c r="I195" i="3"/>
  <c r="H195" i="3"/>
  <c r="G195" i="3"/>
  <c r="E195" i="3"/>
  <c r="D195" i="3"/>
  <c r="K194" i="3"/>
  <c r="J194" i="3"/>
  <c r="I194" i="3"/>
  <c r="H194" i="3"/>
  <c r="G194" i="3"/>
  <c r="E194" i="3"/>
  <c r="D194" i="3"/>
  <c r="K193" i="3"/>
  <c r="J193" i="3"/>
  <c r="I193" i="3"/>
  <c r="H193" i="3"/>
  <c r="G193" i="3"/>
  <c r="E193" i="3"/>
  <c r="D193" i="3"/>
  <c r="K192" i="3"/>
  <c r="J192" i="3"/>
  <c r="I192" i="3"/>
  <c r="H192" i="3"/>
  <c r="G192" i="3"/>
  <c r="E192" i="3"/>
  <c r="D192" i="3"/>
  <c r="K191" i="3"/>
  <c r="J191" i="3"/>
  <c r="I191" i="3"/>
  <c r="H191" i="3"/>
  <c r="G191" i="3"/>
  <c r="E191" i="3"/>
  <c r="D191" i="3"/>
  <c r="K190" i="3"/>
  <c r="J190" i="3"/>
  <c r="I190" i="3"/>
  <c r="H190" i="3"/>
  <c r="G190" i="3"/>
  <c r="E190" i="3"/>
  <c r="D190" i="3"/>
  <c r="K189" i="3"/>
  <c r="J189" i="3"/>
  <c r="I189" i="3"/>
  <c r="H189" i="3"/>
  <c r="G189" i="3"/>
  <c r="E189" i="3"/>
  <c r="D189" i="3"/>
  <c r="K188" i="3"/>
  <c r="J188" i="3"/>
  <c r="I188" i="3"/>
  <c r="H188" i="3"/>
  <c r="G188" i="3"/>
  <c r="E188" i="3"/>
  <c r="D188" i="3"/>
  <c r="K187" i="3"/>
  <c r="J187" i="3"/>
  <c r="I187" i="3"/>
  <c r="H187" i="3"/>
  <c r="G187" i="3"/>
  <c r="E187" i="3"/>
  <c r="D187" i="3"/>
  <c r="K186" i="3"/>
  <c r="J186" i="3"/>
  <c r="I186" i="3"/>
  <c r="H186" i="3"/>
  <c r="G186" i="3"/>
  <c r="E186" i="3"/>
  <c r="D186" i="3"/>
  <c r="K185" i="3"/>
  <c r="J185" i="3"/>
  <c r="I185" i="3"/>
  <c r="H185" i="3"/>
  <c r="G185" i="3"/>
  <c r="E185" i="3"/>
  <c r="D185" i="3"/>
  <c r="K184" i="3"/>
  <c r="J184" i="3"/>
  <c r="I184" i="3"/>
  <c r="H184" i="3"/>
  <c r="G184" i="3"/>
  <c r="E184" i="3"/>
  <c r="D184" i="3"/>
  <c r="K183" i="3"/>
  <c r="J183" i="3"/>
  <c r="I183" i="3"/>
  <c r="H183" i="3"/>
  <c r="G183" i="3"/>
  <c r="E183" i="3"/>
  <c r="D183" i="3"/>
  <c r="K182" i="3"/>
  <c r="J182" i="3"/>
  <c r="I182" i="3"/>
  <c r="H182" i="3"/>
  <c r="G182" i="3"/>
  <c r="E182" i="3"/>
  <c r="D182" i="3"/>
  <c r="K181" i="3"/>
  <c r="J181" i="3"/>
  <c r="I181" i="3"/>
  <c r="H181" i="3"/>
  <c r="G181" i="3"/>
  <c r="E181" i="3"/>
  <c r="D181" i="3"/>
  <c r="K180" i="3"/>
  <c r="J180" i="3"/>
  <c r="I180" i="3"/>
  <c r="H180" i="3"/>
  <c r="G180" i="3"/>
  <c r="E180" i="3"/>
  <c r="D180" i="3"/>
  <c r="K179" i="3"/>
  <c r="J179" i="3"/>
  <c r="I179" i="3"/>
  <c r="H179" i="3"/>
  <c r="G179" i="3"/>
  <c r="E179" i="3"/>
  <c r="D179" i="3"/>
  <c r="K178" i="3"/>
  <c r="J178" i="3"/>
  <c r="I178" i="3"/>
  <c r="H178" i="3"/>
  <c r="G178" i="3"/>
  <c r="E178" i="3"/>
  <c r="D178" i="3"/>
  <c r="K177" i="3"/>
  <c r="J177" i="3"/>
  <c r="I177" i="3"/>
  <c r="H177" i="3"/>
  <c r="G177" i="3"/>
  <c r="E177" i="3"/>
  <c r="D177" i="3"/>
  <c r="K176" i="3"/>
  <c r="J176" i="3"/>
  <c r="I176" i="3"/>
  <c r="H176" i="3"/>
  <c r="G176" i="3"/>
  <c r="E176" i="3"/>
  <c r="D176" i="3"/>
  <c r="K175" i="3"/>
  <c r="J175" i="3"/>
  <c r="I175" i="3"/>
  <c r="H175" i="3"/>
  <c r="G175" i="3"/>
  <c r="E175" i="3"/>
  <c r="D175" i="3"/>
  <c r="K174" i="3"/>
  <c r="J174" i="3"/>
  <c r="I174" i="3"/>
  <c r="H174" i="3"/>
  <c r="G174" i="3"/>
  <c r="E174" i="3"/>
  <c r="D174" i="3"/>
  <c r="K173" i="3"/>
  <c r="J173" i="3"/>
  <c r="I173" i="3"/>
  <c r="H173" i="3"/>
  <c r="G173" i="3"/>
  <c r="E173" i="3"/>
  <c r="D173" i="3"/>
  <c r="K172" i="3"/>
  <c r="J172" i="3"/>
  <c r="I172" i="3"/>
  <c r="H172" i="3"/>
  <c r="G172" i="3"/>
  <c r="E172" i="3"/>
  <c r="D172" i="3"/>
  <c r="K171" i="3"/>
  <c r="J171" i="3"/>
  <c r="I171" i="3"/>
  <c r="H171" i="3"/>
  <c r="G171" i="3"/>
  <c r="E171" i="3"/>
  <c r="D171" i="3"/>
  <c r="K170" i="3"/>
  <c r="J170" i="3"/>
  <c r="I170" i="3"/>
  <c r="H170" i="3"/>
  <c r="G170" i="3"/>
  <c r="E170" i="3"/>
  <c r="D170" i="3"/>
  <c r="K169" i="3"/>
  <c r="J169" i="3"/>
  <c r="I169" i="3"/>
  <c r="H169" i="3"/>
  <c r="G169" i="3"/>
  <c r="E169" i="3"/>
  <c r="D169" i="3"/>
  <c r="K168" i="3"/>
  <c r="J168" i="3"/>
  <c r="I168" i="3"/>
  <c r="H168" i="3"/>
  <c r="G168" i="3"/>
  <c r="E168" i="3"/>
  <c r="D168" i="3"/>
  <c r="K167" i="3"/>
  <c r="J167" i="3"/>
  <c r="I167" i="3"/>
  <c r="H167" i="3"/>
  <c r="G167" i="3"/>
  <c r="E167" i="3"/>
  <c r="D167" i="3"/>
  <c r="K166" i="3"/>
  <c r="J166" i="3"/>
  <c r="I166" i="3"/>
  <c r="H166" i="3"/>
  <c r="G166" i="3"/>
  <c r="E166" i="3"/>
  <c r="D166" i="3"/>
  <c r="K165" i="3"/>
  <c r="J165" i="3"/>
  <c r="I165" i="3"/>
  <c r="H165" i="3"/>
  <c r="G165" i="3"/>
  <c r="E165" i="3"/>
  <c r="D165" i="3"/>
  <c r="K164" i="3"/>
  <c r="J164" i="3"/>
  <c r="I164" i="3"/>
  <c r="H164" i="3"/>
  <c r="G164" i="3"/>
  <c r="E164" i="3"/>
  <c r="D164" i="3"/>
  <c r="K163" i="3"/>
  <c r="J163" i="3"/>
  <c r="I163" i="3"/>
  <c r="H163" i="3"/>
  <c r="G163" i="3"/>
  <c r="E163" i="3"/>
  <c r="D163" i="3"/>
  <c r="K162" i="3"/>
  <c r="J162" i="3"/>
  <c r="I162" i="3"/>
  <c r="H162" i="3"/>
  <c r="G162" i="3"/>
  <c r="E162" i="3"/>
  <c r="D162" i="3"/>
  <c r="K161" i="3"/>
  <c r="J161" i="3"/>
  <c r="I161" i="3"/>
  <c r="H161" i="3"/>
  <c r="G161" i="3"/>
  <c r="E161" i="3"/>
  <c r="D161" i="3"/>
  <c r="K160" i="3"/>
  <c r="J160" i="3"/>
  <c r="I160" i="3"/>
  <c r="H160" i="3"/>
  <c r="G160" i="3"/>
  <c r="E160" i="3"/>
  <c r="D160" i="3"/>
  <c r="K159" i="3"/>
  <c r="J159" i="3"/>
  <c r="I159" i="3"/>
  <c r="H159" i="3"/>
  <c r="G159" i="3"/>
  <c r="E159" i="3"/>
  <c r="D159" i="3"/>
  <c r="K158" i="3"/>
  <c r="J158" i="3"/>
  <c r="I158" i="3"/>
  <c r="H158" i="3"/>
  <c r="G158" i="3"/>
  <c r="E158" i="3"/>
  <c r="D158" i="3"/>
  <c r="K157" i="3"/>
  <c r="J157" i="3"/>
  <c r="I157" i="3"/>
  <c r="H157" i="3"/>
  <c r="G157" i="3"/>
  <c r="E157" i="3"/>
  <c r="D157" i="3"/>
  <c r="K156" i="3"/>
  <c r="J156" i="3"/>
  <c r="I156" i="3"/>
  <c r="H156" i="3"/>
  <c r="G156" i="3"/>
  <c r="E156" i="3"/>
  <c r="D156" i="3"/>
  <c r="K155" i="3"/>
  <c r="J155" i="3"/>
  <c r="I155" i="3"/>
  <c r="H155" i="3"/>
  <c r="G155" i="3"/>
  <c r="E155" i="3"/>
  <c r="D155" i="3"/>
  <c r="K154" i="3"/>
  <c r="J154" i="3"/>
  <c r="I154" i="3"/>
  <c r="H154" i="3"/>
  <c r="G154" i="3"/>
  <c r="E154" i="3"/>
  <c r="D154" i="3"/>
  <c r="K153" i="3"/>
  <c r="J153" i="3"/>
  <c r="I153" i="3"/>
  <c r="H153" i="3"/>
  <c r="G153" i="3"/>
  <c r="E153" i="3"/>
  <c r="D153" i="3"/>
  <c r="K152" i="3"/>
  <c r="J152" i="3"/>
  <c r="I152" i="3"/>
  <c r="H152" i="3"/>
  <c r="G152" i="3"/>
  <c r="E152" i="3"/>
  <c r="D152" i="3"/>
  <c r="K151" i="3"/>
  <c r="J151" i="3"/>
  <c r="I151" i="3"/>
  <c r="H151" i="3"/>
  <c r="G151" i="3"/>
  <c r="E151" i="3"/>
  <c r="D151" i="3"/>
  <c r="K150" i="3"/>
  <c r="J150" i="3"/>
  <c r="I150" i="3"/>
  <c r="H150" i="3"/>
  <c r="G150" i="3"/>
  <c r="E150" i="3"/>
  <c r="D150" i="3"/>
  <c r="K149" i="3"/>
  <c r="J149" i="3"/>
  <c r="I149" i="3"/>
  <c r="H149" i="3"/>
  <c r="G149" i="3"/>
  <c r="E149" i="3"/>
  <c r="D149" i="3"/>
  <c r="K148" i="3"/>
  <c r="J148" i="3"/>
  <c r="I148" i="3"/>
  <c r="H148" i="3"/>
  <c r="G148" i="3"/>
  <c r="E148" i="3"/>
  <c r="D148" i="3"/>
  <c r="K147" i="3"/>
  <c r="J147" i="3"/>
  <c r="I147" i="3"/>
  <c r="H147" i="3"/>
  <c r="G147" i="3"/>
  <c r="E147" i="3"/>
  <c r="D147" i="3"/>
  <c r="K146" i="3"/>
  <c r="J146" i="3"/>
  <c r="I146" i="3"/>
  <c r="H146" i="3"/>
  <c r="G146" i="3"/>
  <c r="E146" i="3"/>
  <c r="D146" i="3"/>
  <c r="K145" i="3"/>
  <c r="J145" i="3"/>
  <c r="I145" i="3"/>
  <c r="H145" i="3"/>
  <c r="G145" i="3"/>
  <c r="E145" i="3"/>
  <c r="D145" i="3"/>
  <c r="K144" i="3"/>
  <c r="J144" i="3"/>
  <c r="I144" i="3"/>
  <c r="H144" i="3"/>
  <c r="G144" i="3"/>
  <c r="E144" i="3"/>
  <c r="D144" i="3"/>
  <c r="K143" i="3"/>
  <c r="J143" i="3"/>
  <c r="I143" i="3"/>
  <c r="H143" i="3"/>
  <c r="G143" i="3"/>
  <c r="E143" i="3"/>
  <c r="D143" i="3"/>
  <c r="K142" i="3"/>
  <c r="J142" i="3"/>
  <c r="I142" i="3"/>
  <c r="H142" i="3"/>
  <c r="G142" i="3"/>
  <c r="E142" i="3"/>
  <c r="D142" i="3"/>
  <c r="K141" i="3"/>
  <c r="J141" i="3"/>
  <c r="I141" i="3"/>
  <c r="H141" i="3"/>
  <c r="G141" i="3"/>
  <c r="E141" i="3"/>
  <c r="D141" i="3"/>
  <c r="K140" i="3"/>
  <c r="J140" i="3"/>
  <c r="I140" i="3"/>
  <c r="H140" i="3"/>
  <c r="G140" i="3"/>
  <c r="E140" i="3"/>
  <c r="D140" i="3"/>
  <c r="K139" i="3"/>
  <c r="J139" i="3"/>
  <c r="I139" i="3"/>
  <c r="H139" i="3"/>
  <c r="G139" i="3"/>
  <c r="E139" i="3"/>
  <c r="D139" i="3"/>
  <c r="K138" i="3"/>
  <c r="J138" i="3"/>
  <c r="I138" i="3"/>
  <c r="H138" i="3"/>
  <c r="G138" i="3"/>
  <c r="E138" i="3"/>
  <c r="D138" i="3"/>
  <c r="K137" i="3"/>
  <c r="J137" i="3"/>
  <c r="I137" i="3"/>
  <c r="H137" i="3"/>
  <c r="G137" i="3"/>
  <c r="E137" i="3"/>
  <c r="D137" i="3"/>
  <c r="K136" i="3"/>
  <c r="J136" i="3"/>
  <c r="I136" i="3"/>
  <c r="H136" i="3"/>
  <c r="G136" i="3"/>
  <c r="E136" i="3"/>
  <c r="D136" i="3"/>
  <c r="K135" i="3"/>
  <c r="J135" i="3"/>
  <c r="I135" i="3"/>
  <c r="H135" i="3"/>
  <c r="G135" i="3"/>
  <c r="E135" i="3"/>
  <c r="D135" i="3"/>
  <c r="K134" i="3"/>
  <c r="J134" i="3"/>
  <c r="I134" i="3"/>
  <c r="H134" i="3"/>
  <c r="G134" i="3"/>
  <c r="E134" i="3"/>
  <c r="D134" i="3"/>
  <c r="K133" i="3"/>
  <c r="J133" i="3"/>
  <c r="I133" i="3"/>
  <c r="H133" i="3"/>
  <c r="G133" i="3"/>
  <c r="E133" i="3"/>
  <c r="D133" i="3"/>
  <c r="K132" i="3"/>
  <c r="J132" i="3"/>
  <c r="I132" i="3"/>
  <c r="H132" i="3"/>
  <c r="G132" i="3"/>
  <c r="E132" i="3"/>
  <c r="D132" i="3"/>
  <c r="K131" i="3"/>
  <c r="J131" i="3"/>
  <c r="I131" i="3"/>
  <c r="H131" i="3"/>
  <c r="G131" i="3"/>
  <c r="E131" i="3"/>
  <c r="D131" i="3"/>
  <c r="K130" i="3"/>
  <c r="J130" i="3"/>
  <c r="I130" i="3"/>
  <c r="H130" i="3"/>
  <c r="G130" i="3"/>
  <c r="E130" i="3"/>
  <c r="D130" i="3"/>
  <c r="K129" i="3"/>
  <c r="J129" i="3"/>
  <c r="I129" i="3"/>
  <c r="H129" i="3"/>
  <c r="G129" i="3"/>
  <c r="E129" i="3"/>
  <c r="D129" i="3"/>
  <c r="K128" i="3"/>
  <c r="J128" i="3"/>
  <c r="I128" i="3"/>
  <c r="H128" i="3"/>
  <c r="G128" i="3"/>
  <c r="E128" i="3"/>
  <c r="D128" i="3"/>
  <c r="K127" i="3"/>
  <c r="J127" i="3"/>
  <c r="I127" i="3"/>
  <c r="H127" i="3"/>
  <c r="G127" i="3"/>
  <c r="E127" i="3"/>
  <c r="D127" i="3"/>
  <c r="K126" i="3"/>
  <c r="J126" i="3"/>
  <c r="I126" i="3"/>
  <c r="H126" i="3"/>
  <c r="G126" i="3"/>
  <c r="E126" i="3"/>
  <c r="D126" i="3"/>
  <c r="K125" i="3"/>
  <c r="J125" i="3"/>
  <c r="I125" i="3"/>
  <c r="H125" i="3"/>
  <c r="G125" i="3"/>
  <c r="E125" i="3"/>
  <c r="D125" i="3"/>
  <c r="K124" i="3"/>
  <c r="J124" i="3"/>
  <c r="I124" i="3"/>
  <c r="H124" i="3"/>
  <c r="G124" i="3"/>
  <c r="E124" i="3"/>
  <c r="D124" i="3"/>
  <c r="K123" i="3"/>
  <c r="J123" i="3"/>
  <c r="I123" i="3"/>
  <c r="H123" i="3"/>
  <c r="G123" i="3"/>
  <c r="E123" i="3"/>
  <c r="D123" i="3"/>
  <c r="K122" i="3"/>
  <c r="J122" i="3"/>
  <c r="I122" i="3"/>
  <c r="H122" i="3"/>
  <c r="G122" i="3"/>
  <c r="E122" i="3"/>
  <c r="D122" i="3"/>
  <c r="K121" i="3"/>
  <c r="J121" i="3"/>
  <c r="I121" i="3"/>
  <c r="H121" i="3"/>
  <c r="G121" i="3"/>
  <c r="E121" i="3"/>
  <c r="D121" i="3"/>
  <c r="K120" i="3"/>
  <c r="J120" i="3"/>
  <c r="I120" i="3"/>
  <c r="H120" i="3"/>
  <c r="G120" i="3"/>
  <c r="E120" i="3"/>
  <c r="D120" i="3"/>
  <c r="C120" i="3"/>
  <c r="B291" i="3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289" i="3"/>
  <c r="B288" i="3" s="1"/>
  <c r="B287" i="3" s="1"/>
  <c r="B286" i="3" s="1"/>
  <c r="B285" i="3" s="1"/>
  <c r="B284" i="3" s="1"/>
  <c r="B283" i="3" s="1"/>
  <c r="B282" i="3" s="1"/>
  <c r="B281" i="3" s="1"/>
  <c r="B280" i="3" s="1"/>
  <c r="B279" i="3" s="1"/>
  <c r="B278" i="3" s="1"/>
  <c r="B277" i="3" s="1"/>
  <c r="B276" i="3" s="1"/>
  <c r="B275" i="3" s="1"/>
  <c r="B274" i="3" s="1"/>
  <c r="B273" i="3" s="1"/>
  <c r="B272" i="3" s="1"/>
  <c r="B271" i="3" s="1"/>
  <c r="B270" i="3" s="1"/>
  <c r="B269" i="3" s="1"/>
  <c r="B268" i="3" s="1"/>
  <c r="B267" i="3" s="1"/>
  <c r="B266" i="3" s="1"/>
  <c r="B265" i="3" s="1"/>
  <c r="B264" i="3" s="1"/>
  <c r="B263" i="3" s="1"/>
  <c r="B262" i="3" s="1"/>
  <c r="B261" i="3" s="1"/>
  <c r="B260" i="3" s="1"/>
  <c r="B259" i="3" s="1"/>
  <c r="B258" i="3" s="1"/>
  <c r="B257" i="3" s="1"/>
  <c r="B256" i="3" s="1"/>
  <c r="B255" i="3" s="1"/>
  <c r="B254" i="3" s="1"/>
  <c r="B253" i="3" s="1"/>
  <c r="B252" i="3" s="1"/>
  <c r="B251" i="3" s="1"/>
  <c r="B250" i="3" s="1"/>
  <c r="B249" i="3" s="1"/>
  <c r="B248" i="3" s="1"/>
  <c r="B247" i="3" s="1"/>
  <c r="B246" i="3" s="1"/>
  <c r="B245" i="3" s="1"/>
  <c r="B244" i="3" s="1"/>
  <c r="B243" i="3" s="1"/>
  <c r="B242" i="3" s="1"/>
  <c r="B241" i="3" s="1"/>
  <c r="B240" i="3" s="1"/>
  <c r="B239" i="3" s="1"/>
  <c r="B238" i="3" s="1"/>
  <c r="B237" i="3" s="1"/>
  <c r="B236" i="3" s="1"/>
  <c r="B235" i="3" s="1"/>
  <c r="B234" i="3" s="1"/>
  <c r="B233" i="3" s="1"/>
  <c r="B232" i="3" s="1"/>
  <c r="B231" i="3" s="1"/>
  <c r="B230" i="3" s="1"/>
  <c r="B229" i="3" s="1"/>
  <c r="B228" i="3" s="1"/>
  <c r="B227" i="3" s="1"/>
  <c r="B226" i="3" s="1"/>
  <c r="B225" i="3" s="1"/>
  <c r="B224" i="3" s="1"/>
  <c r="B223" i="3" s="1"/>
  <c r="B222" i="3" s="1"/>
  <c r="B221" i="3" s="1"/>
  <c r="B220" i="3" s="1"/>
  <c r="B219" i="3" s="1"/>
  <c r="B218" i="3" s="1"/>
  <c r="B217" i="3" s="1"/>
  <c r="B216" i="3" s="1"/>
  <c r="B215" i="3" s="1"/>
  <c r="B214" i="3" s="1"/>
  <c r="B213" i="3" s="1"/>
  <c r="B212" i="3" s="1"/>
  <c r="B211" i="3" s="1"/>
  <c r="B210" i="3" s="1"/>
  <c r="B209" i="3" s="1"/>
  <c r="B208" i="3" s="1"/>
  <c r="B207" i="3" s="1"/>
  <c r="B206" i="3" s="1"/>
  <c r="B205" i="3" s="1"/>
  <c r="B204" i="3" s="1"/>
  <c r="B203" i="3" s="1"/>
  <c r="B202" i="3" s="1"/>
  <c r="B201" i="3" s="1"/>
  <c r="B200" i="3" s="1"/>
  <c r="B199" i="3" s="1"/>
  <c r="B198" i="3" s="1"/>
  <c r="B197" i="3" s="1"/>
  <c r="B196" i="3" s="1"/>
  <c r="B195" i="3" s="1"/>
  <c r="B194" i="3" s="1"/>
  <c r="B193" i="3" s="1"/>
  <c r="B192" i="3" s="1"/>
  <c r="B191" i="3" s="1"/>
  <c r="B190" i="3" s="1"/>
  <c r="B189" i="3" s="1"/>
  <c r="B188" i="3" s="1"/>
  <c r="B187" i="3" s="1"/>
  <c r="B186" i="3" s="1"/>
  <c r="B185" i="3" s="1"/>
  <c r="B184" i="3" s="1"/>
  <c r="B183" i="3" s="1"/>
  <c r="B182" i="3" s="1"/>
  <c r="B181" i="3" s="1"/>
  <c r="B180" i="3" s="1"/>
  <c r="B179" i="3" s="1"/>
  <c r="B178" i="3" s="1"/>
  <c r="B177" i="3" s="1"/>
  <c r="B176" i="3" s="1"/>
  <c r="B175" i="3" s="1"/>
  <c r="B174" i="3" s="1"/>
  <c r="B173" i="3" s="1"/>
  <c r="B172" i="3" s="1"/>
  <c r="B171" i="3" s="1"/>
  <c r="B170" i="3" s="1"/>
  <c r="B169" i="3" s="1"/>
  <c r="B168" i="3" s="1"/>
  <c r="B167" i="3" s="1"/>
  <c r="B166" i="3" s="1"/>
  <c r="B165" i="3" s="1"/>
  <c r="B164" i="3" s="1"/>
  <c r="B163" i="3" s="1"/>
  <c r="B162" i="3" s="1"/>
  <c r="B161" i="3" s="1"/>
  <c r="B160" i="3" s="1"/>
  <c r="B159" i="3" s="1"/>
  <c r="B158" i="3" s="1"/>
  <c r="B157" i="3" s="1"/>
  <c r="B156" i="3" s="1"/>
  <c r="B155" i="3" s="1"/>
  <c r="B154" i="3" s="1"/>
  <c r="B153" i="3" s="1"/>
  <c r="B152" i="3" s="1"/>
  <c r="B151" i="3" s="1"/>
  <c r="B150" i="3" s="1"/>
  <c r="B149" i="3" s="1"/>
  <c r="B148" i="3" s="1"/>
  <c r="B147" i="3" s="1"/>
  <c r="B146" i="3" s="1"/>
  <c r="B145" i="3" s="1"/>
  <c r="B144" i="3" s="1"/>
  <c r="B143" i="3" s="1"/>
  <c r="B142" i="3" s="1"/>
  <c r="B141" i="3" s="1"/>
  <c r="B140" i="3" s="1"/>
  <c r="B139" i="3" s="1"/>
  <c r="B138" i="3" s="1"/>
  <c r="B137" i="3" s="1"/>
  <c r="B136" i="3" s="1"/>
  <c r="B135" i="3" s="1"/>
  <c r="B134" i="3" s="1"/>
  <c r="B133" i="3" s="1"/>
  <c r="B132" i="3" s="1"/>
  <c r="B131" i="3" s="1"/>
  <c r="B130" i="3" s="1"/>
  <c r="B129" i="3" s="1"/>
  <c r="B128" i="3" s="1"/>
  <c r="B127" i="3" s="1"/>
  <c r="B126" i="3" s="1"/>
  <c r="B125" i="3" s="1"/>
  <c r="B124" i="3" s="1"/>
  <c r="B123" i="3" s="1"/>
  <c r="B122" i="3" s="1"/>
  <c r="B121" i="3" s="1"/>
  <c r="B120" i="3" s="1"/>
</calcChain>
</file>

<file path=xl/sharedStrings.xml><?xml version="1.0" encoding="utf-8"?>
<sst xmlns="http://schemas.openxmlformats.org/spreadsheetml/2006/main" count="1792" uniqueCount="1016">
  <si>
    <t>date</t>
  </si>
  <si>
    <t>AAPL</t>
  </si>
  <si>
    <t>ABNB</t>
  </si>
  <si>
    <t>ADBE</t>
  </si>
  <si>
    <t>ADI</t>
  </si>
  <si>
    <t>ADP</t>
  </si>
  <si>
    <t>ADSK</t>
  </si>
  <si>
    <t>AMD</t>
  </si>
  <si>
    <t>AMZN</t>
  </si>
  <si>
    <t>ANSS</t>
  </si>
  <si>
    <t>ATVI</t>
  </si>
  <si>
    <t>BKNG</t>
  </si>
  <si>
    <t>COST</t>
  </si>
  <si>
    <t>CSCO</t>
  </si>
  <si>
    <t>EBAY</t>
  </si>
  <si>
    <t>FB</t>
  </si>
  <si>
    <t>FTNT</t>
  </si>
  <si>
    <t>GOOG</t>
  </si>
  <si>
    <t>GOOGL</t>
  </si>
  <si>
    <t>HON</t>
  </si>
  <si>
    <t>INTC</t>
  </si>
  <si>
    <t>INTU</t>
  </si>
  <si>
    <t>MRVL</t>
  </si>
  <si>
    <t>MU</t>
  </si>
  <si>
    <t>NFLX</t>
  </si>
  <si>
    <t>NVDA</t>
  </si>
  <si>
    <t>PYPL</t>
  </si>
  <si>
    <t>QCOM</t>
  </si>
  <si>
    <t>SBUX</t>
  </si>
  <si>
    <t>TEAM</t>
  </si>
  <si>
    <t>^NDX</t>
  </si>
  <si>
    <t>period</t>
  </si>
  <si>
    <t>2021-01-04</t>
  </si>
  <si>
    <t>2021-01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</si>
  <si>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</si>
  <si>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</si>
  <si>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</si>
  <si>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</si>
  <si>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</si>
  <si>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</si>
  <si>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</si>
  <si>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</si>
  <si>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</si>
  <si>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</si>
  <si>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</si>
  <si>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</si>
  <si>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</si>
  <si>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</si>
  <si>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</si>
  <si>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</si>
  <si>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</si>
  <si>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</si>
  <si>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</si>
  <si>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</si>
  <si>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</si>
  <si>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</si>
  <si>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</si>
  <si>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</si>
  <si>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</si>
  <si>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</si>
  <si>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</si>
  <si>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</si>
  <si>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</si>
  <si>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</si>
  <si>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</si>
  <si>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</si>
  <si>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</si>
  <si>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</si>
  <si>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</si>
  <si>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</si>
  <si>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</si>
  <si>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</si>
  <si>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</si>
  <si>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</si>
  <si>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</si>
  <si>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</si>
  <si>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</si>
  <si>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</si>
  <si>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</si>
  <si>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</si>
  <si>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</si>
  <si>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</si>
  <si>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</si>
  <si>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</si>
  <si>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</si>
  <si>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</si>
  <si>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</si>
  <si>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</si>
  <si>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</si>
  <si>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</si>
  <si>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</si>
  <si>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</si>
  <si>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</si>
  <si>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</si>
  <si>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</si>
  <si>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</si>
  <si>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</si>
  <si>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</si>
  <si>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</si>
  <si>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</si>
  <si>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</si>
  <si>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</si>
  <si>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</si>
  <si>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</si>
  <si>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</si>
  <si>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</si>
  <si>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</si>
  <si>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</si>
  <si>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</si>
  <si>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</si>
  <si>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</si>
  <si>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</si>
  <si>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</si>
  <si>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</si>
  <si>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</si>
  <si>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</si>
  <si>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</si>
  <si>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</si>
  <si>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</si>
  <si>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</si>
  <si>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</si>
  <si>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</si>
  <si>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</si>
  <si>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</si>
  <si>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</si>
  <si>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</si>
  <si>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</si>
  <si>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</si>
  <si>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</si>
  <si>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</si>
  <si>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</si>
  <si>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</si>
  <si>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</si>
  <si>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</si>
  <si>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</si>
  <si>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</si>
  <si>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</si>
  <si>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</si>
  <si>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</si>
  <si>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</si>
  <si>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</si>
  <si>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</si>
  <si>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</si>
  <si>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</si>
  <si>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</si>
  <si>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</si>
  <si>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</si>
  <si>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</si>
  <si>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</si>
  <si>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</si>
  <si>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</si>
  <si>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</si>
  <si>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</si>
  <si>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</si>
  <si>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</si>
  <si>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</si>
  <si>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</si>
  <si>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</si>
  <si>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</si>
  <si>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</si>
  <si>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</si>
  <si>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</si>
  <si>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</si>
  <si>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</si>
  <si>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</si>
  <si>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</si>
  <si>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</si>
  <si>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</si>
  <si>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</si>
  <si>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</si>
  <si>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</si>
  <si>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</si>
  <si>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</si>
  <si>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</si>
  <si>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</si>
  <si>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</si>
  <si>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</si>
  <si>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</si>
  <si>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</si>
  <si>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</si>
  <si>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</si>
  <si>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</si>
  <si>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</si>
  <si>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</si>
  <si>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</si>
  <si>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</si>
  <si>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</si>
  <si>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</si>
  <si>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</si>
  <si>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</si>
  <si>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</si>
  <si>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</si>
  <si>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</si>
  <si>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</si>
  <si>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</si>
  <si>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</si>
  <si>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</si>
  <si>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</si>
  <si>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</si>
  <si>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</si>
  <si>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</si>
  <si>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</si>
  <si>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</si>
  <si>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</si>
  <si>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</si>
  <si>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</si>
  <si>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</si>
  <si>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</si>
  <si>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</si>
  <si>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</si>
  <si>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</si>
  <si>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</si>
  <si>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</si>
  <si>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</si>
  <si>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</si>
  <si>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</si>
  <si>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</si>
  <si>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</si>
  <si>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</si>
  <si>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</si>
  <si>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</si>
  <si>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</si>
  <si>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</si>
  <si>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</si>
  <si>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</si>
  <si>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</si>
  <si>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</si>
  <si>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</si>
  <si>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</si>
  <si>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</si>
  <si>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</si>
  <si>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</si>
  <si>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</si>
  <si>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</si>
  <si>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</si>
  <si>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</si>
  <si>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</si>
  <si>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</si>
  <si>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</si>
  <si>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</si>
  <si>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</si>
  <si>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</si>
  <si>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</si>
  <si>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</si>
  <si>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</si>
  <si>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</si>
  <si>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</si>
  <si>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</si>
  <si>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</si>
  <si>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</si>
  <si>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</si>
  <si>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</si>
  <si>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</si>
  <si>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</si>
  <si>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</si>
  <si>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</si>
  <si>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</si>
  <si>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</si>
  <si>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</si>
  <si>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</si>
  <si>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</si>
  <si>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</si>
  <si>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</si>
  <si>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</si>
  <si>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</si>
  <si>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</si>
  <si>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</si>
  <si>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</si>
  <si>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</si>
  <si>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</si>
  <si>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</si>
  <si>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</si>
  <si>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</si>
  <si>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</si>
  <si>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</si>
  <si>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</si>
  <si>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</si>
  <si>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</si>
  <si>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</si>
  <si>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</si>
  <si>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</si>
  <si>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</si>
  <si>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</si>
  <si>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</si>
  <si>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</si>
  <si>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</si>
  <si>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</si>
  <si>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</si>
  <si>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</si>
  <si>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</si>
  <si>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</si>
  <si>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</si>
  <si>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</si>
  <si>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</si>
  <si>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</si>
  <si>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</si>
  <si>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</si>
  <si>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</si>
  <si>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</si>
  <si>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</si>
  <si>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</si>
  <si>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</si>
  <si>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</si>
  <si>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</si>
  <si>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</si>
  <si>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</si>
  <si>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</si>
  <si>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</si>
  <si>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</si>
  <si>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</si>
  <si>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</si>
  <si>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</si>
  <si>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</si>
  <si>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</si>
  <si>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</si>
  <si>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</si>
  <si>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</si>
  <si>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</si>
  <si>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</si>
  <si>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</si>
  <si>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</si>
  <si>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</si>
  <si>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</si>
  <si>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</si>
  <si>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</si>
  <si>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</si>
  <si>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</si>
  <si>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</si>
  <si>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</si>
  <si>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</si>
  <si>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</si>
  <si>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</si>
  <si>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</si>
  <si>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</si>
  <si>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</si>
  <si>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</si>
  <si>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</si>
  <si>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</si>
  <si>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</si>
  <si>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</si>
  <si>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</si>
  <si>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</si>
  <si>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</si>
  <si>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</si>
  <si>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</si>
  <si>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</si>
  <si>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</si>
  <si>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</si>
  <si>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</si>
  <si>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</si>
  <si>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</si>
  <si>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</si>
  <si>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</si>
  <si>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</si>
  <si>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</si>
  <si>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</si>
  <si>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</si>
  <si>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</si>
  <si>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</si>
  <si>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</si>
  <si>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</si>
  <si>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</si>
  <si>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</si>
  <si>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</si>
  <si>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</si>
  <si>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</si>
  <si>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</si>
  <si>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</si>
  <si>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</si>
  <si>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</si>
  <si>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</si>
  <si>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</si>
  <si>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</si>
  <si>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</si>
  <si>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</si>
  <si>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</si>
  <si>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</si>
  <si>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</si>
  <si>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</si>
  <si>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</si>
  <si>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</si>
  <si>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</si>
  <si>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</si>
  <si>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</si>
  <si>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</si>
  <si>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</si>
  <si>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</si>
  <si>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</si>
  <si>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</si>
  <si>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</si>
  <si>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</si>
  <si>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</si>
  <si>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</si>
  <si>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Symbol</t>
  </si>
  <si>
    <t>Name</t>
  </si>
  <si>
    <t>Market Cap</t>
  </si>
  <si>
    <t>Last Sale</t>
  </si>
  <si>
    <t>Net Change</t>
  </si>
  <si>
    <t>Percentage Change</t>
  </si>
  <si>
    <t>Status</t>
  </si>
  <si>
    <t>Apple Inc. Common Stock</t>
  </si>
  <si>
    <t>2,873,664,105,000</t>
  </si>
  <si>
    <t>$165.75</t>
  </si>
  <si>
    <t>-4.34</t>
  </si>
  <si>
    <t>-2.55%</t>
  </si>
  <si>
    <t>suspension</t>
  </si>
  <si>
    <t>Airbnb, Inc. Class A Common Stock</t>
  </si>
  <si>
    <t>95,572,940,872</t>
  </si>
  <si>
    <t>$160.25</t>
  </si>
  <si>
    <t>-2.31</t>
  </si>
  <si>
    <t>-1.42%</t>
  </si>
  <si>
    <t>withdrawal</t>
  </si>
  <si>
    <t>Adobe Inc. Common Stock</t>
  </si>
  <si>
    <t>205,272,900,000</t>
  </si>
  <si>
    <t>$434.44</t>
  </si>
  <si>
    <t>-10.90</t>
  </si>
  <si>
    <t>-2.45%</t>
  </si>
  <si>
    <t>Analog Devices, Inc. Common Stock</t>
  </si>
  <si>
    <t>81,056,280,486</t>
  </si>
  <si>
    <t>$154.89</t>
  </si>
  <si>
    <t>-3.85</t>
  </si>
  <si>
    <t>-2.43%</t>
  </si>
  <si>
    <t>Automatic Data Processing, Inc. Common Stock</t>
  </si>
  <si>
    <t>97,013,654,404</t>
  </si>
  <si>
    <t>$230.96</t>
  </si>
  <si>
    <t>-6.75</t>
  </si>
  <si>
    <t>-2.84%</t>
  </si>
  <si>
    <t>Autodesk, Inc. Common Stock</t>
  </si>
  <si>
    <t>43,250,806,065</t>
  </si>
  <si>
    <t>$199.03</t>
  </si>
  <si>
    <t>-3.22</t>
  </si>
  <si>
    <t>-1.59%</t>
  </si>
  <si>
    <t>AEP</t>
  </si>
  <si>
    <t>American Electric Power Company, Inc. Common Stock</t>
  </si>
  <si>
    <t>51,161,049,576</t>
  </si>
  <si>
    <t>$101.40</t>
  </si>
  <si>
    <t>-1.59</t>
  </si>
  <si>
    <t>-1.54%</t>
  </si>
  <si>
    <t>not_applicable</t>
  </si>
  <si>
    <t>ALGN</t>
  </si>
  <si>
    <t>Align Technology, Inc. Common Stock</t>
  </si>
  <si>
    <t>32,285,715,498</t>
  </si>
  <si>
    <t>$409.69</t>
  </si>
  <si>
    <t>-10.87</t>
  </si>
  <si>
    <t>-2.58%</t>
  </si>
  <si>
    <t>digging_in</t>
  </si>
  <si>
    <t>AMAT</t>
  </si>
  <si>
    <t>Applied Materials, Inc. Common Stock</t>
  </si>
  <si>
    <t>102,685,792,837</t>
  </si>
  <si>
    <t>$116.24</t>
  </si>
  <si>
    <t>-3.72</t>
  </si>
  <si>
    <t>-3.1%</t>
  </si>
  <si>
    <t>Advanced Micro Devices, Inc. Common Stock</t>
  </si>
  <si>
    <t>158,456,527,616</t>
  </si>
  <si>
    <t>$97.37</t>
  </si>
  <si>
    <t>-3.63</t>
  </si>
  <si>
    <t>-3.59%</t>
  </si>
  <si>
    <t>AMGN</t>
  </si>
  <si>
    <t>Amgen Inc. Common Stock</t>
  </si>
  <si>
    <t>133,910,594,281</t>
  </si>
  <si>
    <t>$250.87</t>
  </si>
  <si>
    <t>-1.15</t>
  </si>
  <si>
    <t>-0.46%</t>
  </si>
  <si>
    <t>Amazon.com, Inc. Common Stock</t>
  </si>
  <si>
    <t>1,537,951,698,560</t>
  </si>
  <si>
    <t>$3022.44</t>
  </si>
  <si>
    <t>-66.77</t>
  </si>
  <si>
    <t>-2.16%</t>
  </si>
  <si>
    <t>ANSYS, Inc. Common Stock</t>
  </si>
  <si>
    <t>25,646,578,409</t>
  </si>
  <si>
    <t>$294.70</t>
  </si>
  <si>
    <t>-8.35</t>
  </si>
  <si>
    <t>-2.76%</t>
  </si>
  <si>
    <t>ASML</t>
  </si>
  <si>
    <t>ASML Holding N.V. New York Registry Shares</t>
  </si>
  <si>
    <t>240,651,088,155</t>
  </si>
  <si>
    <t>$597.74</t>
  </si>
  <si>
    <t>-13.19</t>
  </si>
  <si>
    <t>Activision Blizzard, Inc. Common Stock</t>
  </si>
  <si>
    <t>61,937,232,102</t>
  </si>
  <si>
    <t>$79.48</t>
  </si>
  <si>
    <t>-0.61</t>
  </si>
  <si>
    <t>-0.76%</t>
  </si>
  <si>
    <t>AVGO</t>
  </si>
  <si>
    <t>Broadcom Inc. Common Stock</t>
  </si>
  <si>
    <t>237,052,130,114</t>
  </si>
  <si>
    <t>$580.61</t>
  </si>
  <si>
    <t>-6.39</t>
  </si>
  <si>
    <t>-1.09%</t>
  </si>
  <si>
    <t>AZN</t>
  </si>
  <si>
    <t>AstraZeneca PLC American Depositary Shares</t>
  </si>
  <si>
    <t>218,875,848,873</t>
  </si>
  <si>
    <t>$70.63</t>
  </si>
  <si>
    <t>-0.51</t>
  </si>
  <si>
    <t>-0.72%</t>
  </si>
  <si>
    <t>buying_time</t>
  </si>
  <si>
    <t>BIDU</t>
  </si>
  <si>
    <t>Baidu, Inc. ADS</t>
  </si>
  <si>
    <t>45,975,495,755</t>
  </si>
  <si>
    <t>$133.05</t>
  </si>
  <si>
    <t>-1.71</t>
  </si>
  <si>
    <t>-1.27%</t>
  </si>
  <si>
    <t>BIIB</t>
  </si>
  <si>
    <t>Biogen Inc. Common Stock</t>
  </si>
  <si>
    <t>30,953,303,462</t>
  </si>
  <si>
    <t>$210.62</t>
  </si>
  <si>
    <t>-4.13</t>
  </si>
  <si>
    <t>-1.92%</t>
  </si>
  <si>
    <t>Booking Holdings Inc. Common Stock</t>
  </si>
  <si>
    <t>88,694,012,055</t>
  </si>
  <si>
    <t>$2169.21</t>
  </si>
  <si>
    <t>+1.79</t>
  </si>
  <si>
    <t>+0.08%</t>
  </si>
  <si>
    <t>CDNS</t>
  </si>
  <si>
    <t>Cadence Design Systems, Inc. Common Stock</t>
  </si>
  <si>
    <t>42,797,546,226</t>
  </si>
  <si>
    <t>$153.74</t>
  </si>
  <si>
    <t>-4.50</t>
  </si>
  <si>
    <t>CEG</t>
  </si>
  <si>
    <t>Constellation Energy Corporation Common Stock</t>
  </si>
  <si>
    <t>19,821,967,697</t>
  </si>
  <si>
    <t>$60.68</t>
  </si>
  <si>
    <t>-3.34</t>
  </si>
  <si>
    <t>-5.22%</t>
  </si>
  <si>
    <t>CHTR</t>
  </si>
  <si>
    <t>Charter Communications, Inc. Class A Common Stock New</t>
  </si>
  <si>
    <t>114,725,098,194</t>
  </si>
  <si>
    <t>$559.91</t>
  </si>
  <si>
    <t>+2.31</t>
  </si>
  <si>
    <t>+0.41%</t>
  </si>
  <si>
    <t>CMCSA</t>
  </si>
  <si>
    <t>Comcast Corporation Class A Common Stock</t>
  </si>
  <si>
    <t>215,827,095,773</t>
  </si>
  <si>
    <t>$47.61</t>
  </si>
  <si>
    <t>+0.19</t>
  </si>
  <si>
    <t>+0.4%</t>
  </si>
  <si>
    <t>Costco Wholesale Corporation Common Stock</t>
  </si>
  <si>
    <t>259,139,945,634</t>
  </si>
  <si>
    <t>$584.67</t>
  </si>
  <si>
    <t>-15.37</t>
  </si>
  <si>
    <t>-2.56%</t>
  </si>
  <si>
    <t>CPRT</t>
  </si>
  <si>
    <t>Copart, Inc. (DE) Common Stock</t>
  </si>
  <si>
    <t>29,300,042,271</t>
  </si>
  <si>
    <t>$123.37</t>
  </si>
  <si>
    <t>-2.27</t>
  </si>
  <si>
    <t>-1.81%</t>
  </si>
  <si>
    <t>CRWD</t>
  </si>
  <si>
    <t>CrowdStrike Holdings, Inc. Class A Common Stock</t>
  </si>
  <si>
    <t>49,984,318,476</t>
  </si>
  <si>
    <t>$216.60</t>
  </si>
  <si>
    <t>-1.61</t>
  </si>
  <si>
    <t>-0.74%</t>
  </si>
  <si>
    <t>Cisco Systems, Inc. Common Stock (DE)</t>
  </si>
  <si>
    <t>219,672,403,840</t>
  </si>
  <si>
    <t>$52.88</t>
  </si>
  <si>
    <t>-1.40</t>
  </si>
  <si>
    <t>CSX</t>
  </si>
  <si>
    <t>CSX Corporation Common Stock</t>
  </si>
  <si>
    <t>74,594,588,445</t>
  </si>
  <si>
    <t>$34.24</t>
  </si>
  <si>
    <t>-0.09</t>
  </si>
  <si>
    <t>-0.26%</t>
  </si>
  <si>
    <t>CTAS</t>
  </si>
  <si>
    <t>Cintas Corporation Common Stock</t>
  </si>
  <si>
    <t>42,772,836,047</t>
  </si>
  <si>
    <t>$418.01</t>
  </si>
  <si>
    <t>-11.11</t>
  </si>
  <si>
    <t>-2.59%</t>
  </si>
  <si>
    <t>CTSH</t>
  </si>
  <si>
    <t>Cognizant Technology Solutions Corporation Class A Common Stock</t>
  </si>
  <si>
    <t>45,744,682,350</t>
  </si>
  <si>
    <t>$87.21</t>
  </si>
  <si>
    <t>-1.75</t>
  </si>
  <si>
    <t>-1.97%</t>
  </si>
  <si>
    <t>DDOG</t>
  </si>
  <si>
    <t>Datadog, Inc. Class A Common Stock</t>
  </si>
  <si>
    <t>42,406,061,238</t>
  </si>
  <si>
    <t>$135.09</t>
  </si>
  <si>
    <t>+0.80</t>
  </si>
  <si>
    <t>+0.6%</t>
  </si>
  <si>
    <t>DLTR</t>
  </si>
  <si>
    <t>Dollar Tree Inc. Common Stock</t>
  </si>
  <si>
    <t>37,253,508,346</t>
  </si>
  <si>
    <t>$165.49</t>
  </si>
  <si>
    <t>+2.57</t>
  </si>
  <si>
    <t>+1.58%</t>
  </si>
  <si>
    <t>DOCU</t>
  </si>
  <si>
    <t>DocuSign, Inc. Common Stock</t>
  </si>
  <si>
    <t>20,226,952,463</t>
  </si>
  <si>
    <t>$101.71</t>
  </si>
  <si>
    <t>-0.24</t>
  </si>
  <si>
    <t>-0.24%</t>
  </si>
  <si>
    <t>DXCM</t>
  </si>
  <si>
    <t>DexCom, Inc. Common Stock</t>
  </si>
  <si>
    <t>47,963,373,570</t>
  </si>
  <si>
    <t>$492.49</t>
  </si>
  <si>
    <t>-13.50</t>
  </si>
  <si>
    <t>-2.67%</t>
  </si>
  <si>
    <t>EA</t>
  </si>
  <si>
    <t>Electronic Arts Inc. Common Stock</t>
  </si>
  <si>
    <t>34,472,225,611</t>
  </si>
  <si>
    <t>$122.58</t>
  </si>
  <si>
    <t>-0.90</t>
  </si>
  <si>
    <t>-0.73%</t>
  </si>
  <si>
    <t>eBay Inc. Common Stock</t>
  </si>
  <si>
    <t>32,249,462,144</t>
  </si>
  <si>
    <t>$54.89</t>
  </si>
  <si>
    <t>-0.14</t>
  </si>
  <si>
    <t>-0.25%</t>
  </si>
  <si>
    <t>EXC</t>
  </si>
  <si>
    <t>Exelon Corporation Common Stock</t>
  </si>
  <si>
    <t>47,281,807,336</t>
  </si>
  <si>
    <t>$48.24</t>
  </si>
  <si>
    <t>-1.89</t>
  </si>
  <si>
    <t>-3.77%</t>
  </si>
  <si>
    <t>FAST</t>
  </si>
  <si>
    <t>Fastenal Company Common Stock</t>
  </si>
  <si>
    <t>33,364,844,279</t>
  </si>
  <si>
    <t>$57.97</t>
  </si>
  <si>
    <t>+0.28</t>
  </si>
  <si>
    <t>+0.49%</t>
  </si>
  <si>
    <t>Meta Platforms, Inc. Class A Common Stock</t>
  </si>
  <si>
    <t>589,191,556,662</t>
  </si>
  <si>
    <t>$216.46</t>
  </si>
  <si>
    <t>-5.87</t>
  </si>
  <si>
    <t>-2.64%</t>
  </si>
  <si>
    <t>FISV</t>
  </si>
  <si>
    <t>Fiserv, Inc. Common Stock</t>
  </si>
  <si>
    <t>65,265,734,051</t>
  </si>
  <si>
    <t>$100.60</t>
  </si>
  <si>
    <t>+0.05</t>
  </si>
  <si>
    <t>+0.05%</t>
  </si>
  <si>
    <t>Fortinet, Inc. Common Stock</t>
  </si>
  <si>
    <t>52,758,723,369</t>
  </si>
  <si>
    <t>$328.07</t>
  </si>
  <si>
    <t>-7.76</t>
  </si>
  <si>
    <t>-2.31%</t>
  </si>
  <si>
    <t>GILD</t>
  </si>
  <si>
    <t>Gilead Sciences, Inc. Common Stock</t>
  </si>
  <si>
    <t>77,720,655,016</t>
  </si>
  <si>
    <t>$61.89</t>
  </si>
  <si>
    <t>-0.41</t>
  </si>
  <si>
    <t>-0.66%</t>
  </si>
  <si>
    <t>Alphabet Inc. Class C Capital Stock</t>
  </si>
  <si>
    <t>1,715,835,281,324</t>
  </si>
  <si>
    <t>$2595.93</t>
  </si>
  <si>
    <t>-84.28</t>
  </si>
  <si>
    <t>-3.14%</t>
  </si>
  <si>
    <t>Alphabet Inc. Class A Common Stock</t>
  </si>
  <si>
    <t>1,702,972,779,417</t>
  </si>
  <si>
    <t>$2576.47</t>
  </si>
  <si>
    <t>-89.28</t>
  </si>
  <si>
    <t>-3.35%</t>
  </si>
  <si>
    <t>Honeywell International Inc. Common Stock</t>
  </si>
  <si>
    <t>129,741,122,116</t>
  </si>
  <si>
    <t>$189.27</t>
  </si>
  <si>
    <t>-0.89</t>
  </si>
  <si>
    <t>-0.47%</t>
  </si>
  <si>
    <t>IDXX</t>
  </si>
  <si>
    <t>IDEXX Laboratories, Inc. Common Stock</t>
  </si>
  <si>
    <t>43,328,610,405</t>
  </si>
  <si>
    <t>$514.48</t>
  </si>
  <si>
    <t>-32.64</t>
  </si>
  <si>
    <t>-5.97%</t>
  </si>
  <si>
    <t>ILMN</t>
  </si>
  <si>
    <t>Illumina, Inc. Common Stock</t>
  </si>
  <si>
    <t>55,150,960,000</t>
  </si>
  <si>
    <t>$351.28</t>
  </si>
  <si>
    <t>-11.40</t>
  </si>
  <si>
    <t>Intel Corporation Common Stock</t>
  </si>
  <si>
    <t>190,410,570,857</t>
  </si>
  <si>
    <t>$46.57</t>
  </si>
  <si>
    <t>-0.45</t>
  </si>
  <si>
    <t>-0.96%</t>
  </si>
  <si>
    <t>Intuit Inc. Common Stock</t>
  </si>
  <si>
    <t>133,866,456,917</t>
  </si>
  <si>
    <t>$473.34</t>
  </si>
  <si>
    <t>-9.50</t>
  </si>
  <si>
    <t>ISRG</t>
  </si>
  <si>
    <t>Intuitive Surgical, Inc. Common Stock</t>
  </si>
  <si>
    <t>100,200,991,730</t>
  </si>
  <si>
    <t>$278.96</t>
  </si>
  <si>
    <t>-3.76%</t>
  </si>
  <si>
    <t>JD</t>
  </si>
  <si>
    <t>JD.com, Inc. American Depositary Shares</t>
  </si>
  <si>
    <t>88,621,615,144</t>
  </si>
  <si>
    <t>$56.83</t>
  </si>
  <si>
    <t>+0.29</t>
  </si>
  <si>
    <t>+0.51%</t>
  </si>
  <si>
    <t>KDP</t>
  </si>
  <si>
    <t>Keurig Dr Pepper Inc. Common Stock</t>
  </si>
  <si>
    <t>53,308,572,865</t>
  </si>
  <si>
    <t>$37.59</t>
  </si>
  <si>
    <t>-0.06</t>
  </si>
  <si>
    <t>-0.16%</t>
  </si>
  <si>
    <t>KHC</t>
  </si>
  <si>
    <t>The Kraft Heinz Company Common Stock</t>
  </si>
  <si>
    <t>50,526,883,358</t>
  </si>
  <si>
    <t>$41.25</t>
  </si>
  <si>
    <t>+0.31</t>
  </si>
  <si>
    <t>+0.76%</t>
  </si>
  <si>
    <t>KLAC</t>
  </si>
  <si>
    <t>KLA Corporation Common Stock</t>
  </si>
  <si>
    <t>49,957,614,744</t>
  </si>
  <si>
    <t>$331.47</t>
  </si>
  <si>
    <t>-9.74</t>
  </si>
  <si>
    <t>-2.85%</t>
  </si>
  <si>
    <t>LCID</t>
  </si>
  <si>
    <t>Lucid Group, Inc. Common Stock</t>
  </si>
  <si>
    <t>35,875,677,095</t>
  </si>
  <si>
    <t>$21.70</t>
  </si>
  <si>
    <t>+0.03</t>
  </si>
  <si>
    <t>+0.14%</t>
  </si>
  <si>
    <t>LRCX</t>
  </si>
  <si>
    <t>Lam Research Corporation Common Stock</t>
  </si>
  <si>
    <t>66,368,588,034</t>
  </si>
  <si>
    <t>$475.76</t>
  </si>
  <si>
    <t>-15.88</t>
  </si>
  <si>
    <t>-3.23%</t>
  </si>
  <si>
    <t>LULU</t>
  </si>
  <si>
    <t>lululemon athletica inc. Common Stock</t>
  </si>
  <si>
    <t>47,166,775,685</t>
  </si>
  <si>
    <t>$368.74</t>
  </si>
  <si>
    <t>-0.72</t>
  </si>
  <si>
    <t>-0.19%</t>
  </si>
  <si>
    <t>MAR</t>
  </si>
  <si>
    <t>Marriott International Class A Common Stock</t>
  </si>
  <si>
    <t>53,162,437,642</t>
  </si>
  <si>
    <t>$162.45</t>
  </si>
  <si>
    <t>-1.41</t>
  </si>
  <si>
    <t>-0.86%</t>
  </si>
  <si>
    <t>MCHP</t>
  </si>
  <si>
    <t>Microchip Technology Incorporated Common Stock</t>
  </si>
  <si>
    <t>36,589,749,875</t>
  </si>
  <si>
    <t>$65.81</t>
  </si>
  <si>
    <t>-0.77%</t>
  </si>
  <si>
    <t>MDLZ</t>
  </si>
  <si>
    <t>Mondelez International, Inc. Class A Common Stock</t>
  </si>
  <si>
    <t>87,703,094,128</t>
  </si>
  <si>
    <t>$63.41</t>
  </si>
  <si>
    <t>+0.01</t>
  </si>
  <si>
    <t>+0.02%</t>
  </si>
  <si>
    <t>MELI</t>
  </si>
  <si>
    <t>MercadoLibre, Inc. Common Stock</t>
  </si>
  <si>
    <t>56,756,141,596</t>
  </si>
  <si>
    <t>$1125.69</t>
  </si>
  <si>
    <t>-35.11</t>
  </si>
  <si>
    <t>-3.02%</t>
  </si>
  <si>
    <t>MNST</t>
  </si>
  <si>
    <t>Monster Beverage Corporation</t>
  </si>
  <si>
    <t>43,497,417,526</t>
  </si>
  <si>
    <t>$82.17</t>
  </si>
  <si>
    <t>+0.55</t>
  </si>
  <si>
    <t>+0.67%</t>
  </si>
  <si>
    <t>MRNA</t>
  </si>
  <si>
    <t>Moderna, Inc. Common Stock</t>
  </si>
  <si>
    <t>64,483,234,560</t>
  </si>
  <si>
    <t>$160.00</t>
  </si>
  <si>
    <t>-0.84</t>
  </si>
  <si>
    <t>-0.52%</t>
  </si>
  <si>
    <t>Marvell Technology, Inc. Common Stock</t>
  </si>
  <si>
    <t>51,486,894,000</t>
  </si>
  <si>
    <t>$60.73</t>
  </si>
  <si>
    <t>-2.42</t>
  </si>
  <si>
    <t>-3.83%</t>
  </si>
  <si>
    <t>MSFT</t>
  </si>
  <si>
    <t>Microsoft Corporation Common Stock</t>
  </si>
  <si>
    <t>2,138,556,117,251</t>
  </si>
  <si>
    <t>$285.26</t>
  </si>
  <si>
    <t>-11.71</t>
  </si>
  <si>
    <t>-3.94%</t>
  </si>
  <si>
    <t>scaling_back</t>
  </si>
  <si>
    <t>MTCH</t>
  </si>
  <si>
    <t>Match Group, Inc. Common Stock</t>
  </si>
  <si>
    <t>27,516,809,792</t>
  </si>
  <si>
    <t>$96.50</t>
  </si>
  <si>
    <t>-3.98</t>
  </si>
  <si>
    <t>-3.96%</t>
  </si>
  <si>
    <t>Micron Technology, Inc. Common Stock</t>
  </si>
  <si>
    <t>80,433,513,710</t>
  </si>
  <si>
    <t>$72.03</t>
  </si>
  <si>
    <t>-0.11</t>
  </si>
  <si>
    <t>-0.15%</t>
  </si>
  <si>
    <t>Netflix, Inc. Common Stock</t>
  </si>
  <si>
    <t>154,499,161,236</t>
  </si>
  <si>
    <t>$348.00</t>
  </si>
  <si>
    <t>-7.88</t>
  </si>
  <si>
    <t>-2.21%</t>
  </si>
  <si>
    <t>NTES</t>
  </si>
  <si>
    <t>NetEase, Inc. American Depositary Shares</t>
  </si>
  <si>
    <t>254,999,496,867</t>
  </si>
  <si>
    <t>$95.01</t>
  </si>
  <si>
    <t>+1.97</t>
  </si>
  <si>
    <t>+2.12%</t>
  </si>
  <si>
    <t>NVIDIA Corporation Common Stock</t>
  </si>
  <si>
    <t>550,116,700,000</t>
  </si>
  <si>
    <t>$219.17</t>
  </si>
  <si>
    <t>-12.02</t>
  </si>
  <si>
    <t>-5.2%</t>
  </si>
  <si>
    <t>NXPI</t>
  </si>
  <si>
    <t>NXP Semiconductors N.V. Common Stock</t>
  </si>
  <si>
    <t>43,455,315,581</t>
  </si>
  <si>
    <t>$165.52</t>
  </si>
  <si>
    <t>-1.98</t>
  </si>
  <si>
    <t>-1.18%</t>
  </si>
  <si>
    <t>ODFL</t>
  </si>
  <si>
    <t>Old Dominion Freight Line, Inc. Common Stock</t>
  </si>
  <si>
    <t>29,646,347,554</t>
  </si>
  <si>
    <t>$258.10</t>
  </si>
  <si>
    <t>-1.81</t>
  </si>
  <si>
    <t>-0.7%</t>
  </si>
  <si>
    <t>OKTA</t>
  </si>
  <si>
    <t>Okta, Inc. Class A Common Stock</t>
  </si>
  <si>
    <t>22,709,971,425</t>
  </si>
  <si>
    <t>$144.93</t>
  </si>
  <si>
    <t>+2.07</t>
  </si>
  <si>
    <t>+1.45%</t>
  </si>
  <si>
    <t>ORLY</t>
  </si>
  <si>
    <t>O'Reilly Automotive, Inc. Common Stock</t>
  </si>
  <si>
    <t>47,994,609,301</t>
  </si>
  <si>
    <t>$723.94</t>
  </si>
  <si>
    <t>-12.53</t>
  </si>
  <si>
    <t>-1.7%</t>
  </si>
  <si>
    <t>PANW</t>
  </si>
  <si>
    <t>Palo Alto Networks, Inc. Common Stock</t>
  </si>
  <si>
    <t>60,164,115,684</t>
  </si>
  <si>
    <t>$610.90</t>
  </si>
  <si>
    <t>+2.67</t>
  </si>
  <si>
    <t>+0.44%</t>
  </si>
  <si>
    <t>PAYX</t>
  </si>
  <si>
    <t>Paychex, Inc. Common Stock</t>
  </si>
  <si>
    <t>49,401,619,511</t>
  </si>
  <si>
    <t>$136.84</t>
  </si>
  <si>
    <t>-2.45</t>
  </si>
  <si>
    <t>-1.76%</t>
  </si>
  <si>
    <t>PCAR</t>
  </si>
  <si>
    <t>PACCAR Inc. Common Stock</t>
  </si>
  <si>
    <t>28,710,976,148</t>
  </si>
  <si>
    <t>$82.58</t>
  </si>
  <si>
    <t>-0.47</t>
  </si>
  <si>
    <t>-0.57%</t>
  </si>
  <si>
    <t>PDD</t>
  </si>
  <si>
    <t>Pinduoduo Inc. American Depositary Shares</t>
  </si>
  <si>
    <t>52,913,853,178</t>
  </si>
  <si>
    <t>$42.22</t>
  </si>
  <si>
    <t>-0.38</t>
  </si>
  <si>
    <t>-0.89%</t>
  </si>
  <si>
    <t>PEP</t>
  </si>
  <si>
    <t>PepsiCo, Inc. Common Stock</t>
  </si>
  <si>
    <t>238,748,708,360</t>
  </si>
  <si>
    <t>$172.60</t>
  </si>
  <si>
    <t>-0.53</t>
  </si>
  <si>
    <t>-0.31%</t>
  </si>
  <si>
    <t>PayPal Holdings, Inc. Common Stock</t>
  </si>
  <si>
    <t>127,929,189,497</t>
  </si>
  <si>
    <t>$109.81</t>
  </si>
  <si>
    <t>-1.26%</t>
  </si>
  <si>
    <t>QUALCOMM Incorporated Common Stock</t>
  </si>
  <si>
    <t>152,550,720,000</t>
  </si>
  <si>
    <t>$135.36</t>
  </si>
  <si>
    <t>-1.33</t>
  </si>
  <si>
    <t>-0.97%</t>
  </si>
  <si>
    <t>REGN</t>
  </si>
  <si>
    <t>Regeneron Pharmaceuticals, Inc. Common Stock</t>
  </si>
  <si>
    <t>78,405,521,138</t>
  </si>
  <si>
    <t>$722.37</t>
  </si>
  <si>
    <t>-16.47</t>
  </si>
  <si>
    <t>-2.23%</t>
  </si>
  <si>
    <t>ROST</t>
  </si>
  <si>
    <t>Ross Stores, Inc. Common Stock</t>
  </si>
  <si>
    <t>35,037,330,221</t>
  </si>
  <si>
    <t>$99.71</t>
  </si>
  <si>
    <t>+2.87</t>
  </si>
  <si>
    <t>+2.96%</t>
  </si>
  <si>
    <t>Starbucks Corporation Common Stock</t>
  </si>
  <si>
    <t>92,806,204,000</t>
  </si>
  <si>
    <t>$80.68</t>
  </si>
  <si>
    <t>-1.03%</t>
  </si>
  <si>
    <t>SGEN</t>
  </si>
  <si>
    <t>Seagen Inc. Common Stock</t>
  </si>
  <si>
    <t>26,523,270,348</t>
  </si>
  <si>
    <t>$144.29</t>
  </si>
  <si>
    <t>-7.55</t>
  </si>
  <si>
    <t>-4.97%</t>
  </si>
  <si>
    <t>SIRI</t>
  </si>
  <si>
    <t>Sirius XM Holdings Inc. Common Stock</t>
  </si>
  <si>
    <t>25,779,965,942</t>
  </si>
  <si>
    <t>$6.53</t>
  </si>
  <si>
    <t>+0.46%</t>
  </si>
  <si>
    <t>SNPS</t>
  </si>
  <si>
    <t>Synopsys, Inc. Common Stock</t>
  </si>
  <si>
    <t>47,425,389,565</t>
  </si>
  <si>
    <t>$309.77</t>
  </si>
  <si>
    <t>-10.06</t>
  </si>
  <si>
    <t>-3.15%</t>
  </si>
  <si>
    <t>SPLK</t>
  </si>
  <si>
    <t>Splunk Inc. Common Stock</t>
  </si>
  <si>
    <t>21,418,096,000</t>
  </si>
  <si>
    <t>$133.28</t>
  </si>
  <si>
    <t>+0.67</t>
  </si>
  <si>
    <t>SWKS</t>
  </si>
  <si>
    <t>Skyworks Solutions, Inc. Common Stock</t>
  </si>
  <si>
    <t>19,552,490,377</t>
  </si>
  <si>
    <t>$120.94</t>
  </si>
  <si>
    <t>-1.34</t>
  </si>
  <si>
    <t>-1.1%</t>
  </si>
  <si>
    <t>Atlassian Corporation Plc Class A Ordinary Shares</t>
  </si>
  <si>
    <t>68,854,607,261</t>
  </si>
  <si>
    <t>$271.63</t>
  </si>
  <si>
    <t>-0.39</t>
  </si>
  <si>
    <t>-0.14%</t>
  </si>
  <si>
    <t>TMUS</t>
  </si>
  <si>
    <t>T-Mobile US, Inc. Common Stock</t>
  </si>
  <si>
    <t>162,932,395,801</t>
  </si>
  <si>
    <t>$130.42</t>
  </si>
  <si>
    <t>-1.82%</t>
  </si>
  <si>
    <t>TSLA</t>
  </si>
  <si>
    <t>Tesla, Inc. Common Stock</t>
  </si>
  <si>
    <t>1,008,631,082,803</t>
  </si>
  <si>
    <t>$975.93</t>
  </si>
  <si>
    <t>-49.56</t>
  </si>
  <si>
    <t>-4.83%</t>
  </si>
  <si>
    <t>TXN</t>
  </si>
  <si>
    <t>Texas Instruments Incorporated Common Stock</t>
  </si>
  <si>
    <t>158,679,564,571</t>
  </si>
  <si>
    <t>$171.94</t>
  </si>
  <si>
    <t>-2.17</t>
  </si>
  <si>
    <t>-1.25%</t>
  </si>
  <si>
    <t>VRSK</t>
  </si>
  <si>
    <t>Verisk Analytics, Inc. Common Stock</t>
  </si>
  <si>
    <t>34,909,692,796</t>
  </si>
  <si>
    <t>$216.45</t>
  </si>
  <si>
    <t>-3.07</t>
  </si>
  <si>
    <t>-1.4%</t>
  </si>
  <si>
    <t>VRSN</t>
  </si>
  <si>
    <t>VeriSign, Inc. Common Stock</t>
  </si>
  <si>
    <t>23,559,306,616</t>
  </si>
  <si>
    <t>$213.85</t>
  </si>
  <si>
    <t>-4.93</t>
  </si>
  <si>
    <t>-2.25%</t>
  </si>
  <si>
    <t>VRTX</t>
  </si>
  <si>
    <t>Vertex Pharmaceuticals Incorporated Common Stock</t>
  </si>
  <si>
    <t>71,828,037,724</t>
  </si>
  <si>
    <t>$281.09</t>
  </si>
  <si>
    <t>+0.81</t>
  </si>
  <si>
    <t>+0.29%</t>
  </si>
  <si>
    <t>WBA</t>
  </si>
  <si>
    <t>Walgreens Boots Alliance, Inc. Common Stock</t>
  </si>
  <si>
    <t>38,377,455,006</t>
  </si>
  <si>
    <t>$44.43</t>
  </si>
  <si>
    <t>-0.99</t>
  </si>
  <si>
    <t>-2.18%</t>
  </si>
  <si>
    <t>WDAY</t>
  </si>
  <si>
    <t>Workday, Inc. Class A Common Stock</t>
  </si>
  <si>
    <t>57,029,710,000</t>
  </si>
  <si>
    <t>$227.21</t>
  </si>
  <si>
    <t>-1.56</t>
  </si>
  <si>
    <t>-0.68%</t>
  </si>
  <si>
    <t>XEL</t>
  </si>
  <si>
    <t>Xcel Energy Inc. Common Stock</t>
  </si>
  <si>
    <t>40,491,285,080</t>
  </si>
  <si>
    <t>$74.36</t>
  </si>
  <si>
    <t>-0.46</t>
  </si>
  <si>
    <t>-0.61%</t>
  </si>
  <si>
    <t>ZM</t>
  </si>
  <si>
    <t>Zoom Video Communications, Inc. Class A Common Stock</t>
  </si>
  <si>
    <t>32,619,468,165</t>
  </si>
  <si>
    <t>$109.05</t>
  </si>
  <si>
    <t>-1.85</t>
  </si>
  <si>
    <t>-1.67%</t>
  </si>
  <si>
    <t>ZS</t>
  </si>
  <si>
    <t>Zscaler, Inc. Common Stock</t>
  </si>
  <si>
    <t>31,648,262,572</t>
  </si>
  <si>
    <t>$224.32</t>
  </si>
  <si>
    <t>-2.47</t>
  </si>
  <si>
    <t>τ</t>
  </si>
  <si>
    <t>Resultado</t>
  </si>
  <si>
    <r>
      <t>tCAR</t>
    </r>
    <r>
      <rPr>
        <b/>
        <i/>
        <vertAlign val="subscript"/>
        <sz val="11"/>
        <color theme="0"/>
        <rFont val="Calibri"/>
        <family val="2"/>
        <scheme val="minor"/>
      </rPr>
      <t>TElb4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</si>
  <si>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</si>
  <si>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adsk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</si>
  <si>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amd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</si>
  <si>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atvi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</si>
  <si>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bkng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</si>
  <si>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ebay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</si>
  <si>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ftnt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</si>
  <si>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nflx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</si>
  <si>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^NDX</t>
    </r>
  </si>
  <si>
    <r>
      <t>R</t>
    </r>
    <r>
      <rPr>
        <b/>
        <i/>
        <vertAlign val="subscript"/>
        <sz val="11"/>
        <color theme="0"/>
        <rFont val="Calibri"/>
        <family val="2"/>
        <scheme val="minor"/>
      </rPr>
      <t>abnb</t>
    </r>
    <r>
      <rPr>
        <b/>
        <i/>
        <sz val="11"/>
        <color theme="0"/>
        <rFont val="Calibri"/>
        <family val="2"/>
        <scheme val="minor"/>
      </rPr>
      <t>|X</t>
    </r>
    <r>
      <rPr>
        <b/>
        <i/>
        <vertAlign val="subscript"/>
        <sz val="11"/>
        <color theme="0"/>
        <rFont val="Calibri"/>
        <family val="2"/>
        <scheme val="minor"/>
      </rPr>
      <t>it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</si>
  <si>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</si>
  <si>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</si>
  <si>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</si>
  <si>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</si>
  <si>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</si>
  <si>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</si>
  <si>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</si>
  <si>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</si>
  <si>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</si>
  <si>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</si>
  <si>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</si>
  <si>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</si>
  <si>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</si>
  <si>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</si>
  <si>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</si>
  <si>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</si>
  <si>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</si>
  <si>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</si>
  <si>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</si>
  <si>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</si>
  <si>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</si>
  <si>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</si>
  <si>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</si>
  <si>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</si>
  <si>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</si>
  <si>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r>
      <t>AR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</si>
  <si>
    <r>
      <t>CAR</t>
    </r>
    <r>
      <rPr>
        <b/>
        <i/>
        <vertAlign val="subscript"/>
        <sz val="11"/>
        <color theme="0"/>
        <rFont val="Calibri"/>
        <family val="2"/>
        <scheme val="minor"/>
      </rPr>
      <t>abnb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</si>
</sst>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vertAlign val="subscript"/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33" borderId="0" xfId="0" applyNumberFormat="1" applyFill="1"/>
    <xf numFmtId="49" fontId="13" fillId="34" borderId="0" xfId="0" applyNumberFormat="1" applyFont="1" applyFill="1"/>
    <xf numFmtId="0" fontId="13" fillId="34" borderId="0" xfId="0" applyFont="1" applyFill="1" applyAlignment="1">
      <alignment horizontal="center"/>
    </xf>
    <xf numFmtId="49" fontId="13" fillId="34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9" fillId="34" borderId="10" xfId="0" applyNumberFormat="1" applyFont="1" applyFill="1" applyBorder="1" applyAlignment="1">
      <alignment horizontal="center"/>
    </xf>
    <xf numFmtId="0" fontId="13" fillId="34" borderId="1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0" fontId="21" fillId="0" borderId="0" xfId="42" applyNumberFormat="1" applyFont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12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Continuous"/>
    </xf>
    <xf numFmtId="0" fontId="0" fillId="0" borderId="0" xfId="0" applyNumberFormat="1" applyAlignment="1"/>
    <xf numFmtId="0" fontId="21" fillId="0" borderId="0" xfId="0" applyNumberFormat="1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5"/>
  <sheetViews>
    <sheetView showGridLines="0" tabSelected="1" workbookViewId="0"/>
  </sheetViews>
  <sheetFormatPr defaultRowHeight="14.4" x14ac:dyDescent="0.55000000000000004"/>
  <cols>
    <col min="1" max="2" width="11.62890625" customWidth="1"/>
    <col min="3" max="3" width="14.47265625" customWidth="1"/>
    <col min="4" max="8" width="11.15625" bestFit="1" customWidth="1"/>
    <col min="9" max="9" width="10.15625" bestFit="1" customWidth="1"/>
    <col min="10" max="13" width="11.15625" bestFit="1" customWidth="1"/>
    <col min="14" max="14" width="10.15625" bestFit="1" customWidth="1"/>
    <col min="15" max="20" width="11.15625" bestFit="1" customWidth="1"/>
    <col min="21" max="21" width="10.15625" bestFit="1" customWidth="1"/>
    <col min="22" max="32" width="11.15625" bestFit="1" customWidth="1"/>
  </cols>
  <sheetData>
    <row r="1" spans="1:32" x14ac:dyDescent="0.55000000000000004">
      <c r="A1" s="5" t="s">
        <v>0</v>
      </c>
      <c r="B1" s="5" t="s">
        <v>31</v>
      </c>
      <c r="C1" s="5" t="s">
        <v>30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</row>
    <row r="2" spans="1:32" hidden="1" x14ac:dyDescent="0.55000000000000004">
      <c r="A2" s="1" t="s">
        <v>32</v>
      </c>
      <c r="B2" s="1" t="s">
        <v>33</v>
      </c>
      <c r="C2" s="4">
        <v>12694.66015625</v>
      </c>
      <c r="D2" s="1">
        <v>129.41000366210901</v>
      </c>
      <c r="E2" s="1">
        <v>139.14999389648401</v>
      </c>
      <c r="F2" s="1">
        <v>485.33999633789</v>
      </c>
      <c r="G2" s="1">
        <v>146.02000427246</v>
      </c>
      <c r="H2" s="1">
        <v>168.96000671386699</v>
      </c>
      <c r="I2" s="1">
        <v>296.83999633789</v>
      </c>
      <c r="J2" s="1">
        <v>92.300003051757798</v>
      </c>
      <c r="K2" s="1">
        <v>3186.6298828125</v>
      </c>
      <c r="L2" s="1">
        <v>357.67001342773398</v>
      </c>
      <c r="M2" s="1">
        <v>89.900001525878906</v>
      </c>
      <c r="N2" s="1">
        <v>2164.080078125</v>
      </c>
      <c r="O2" s="1">
        <v>380.14999389648398</v>
      </c>
      <c r="P2" s="1">
        <v>43.959999084472599</v>
      </c>
      <c r="Q2" s="1">
        <v>51.5</v>
      </c>
      <c r="R2" s="1">
        <v>268.94000244140602</v>
      </c>
      <c r="S2" s="1">
        <v>145.55999755859301</v>
      </c>
      <c r="T2" s="1">
        <v>1728.23999023437</v>
      </c>
      <c r="U2" s="1">
        <v>1726.13000488281</v>
      </c>
      <c r="V2" s="1">
        <v>207.94999694824199</v>
      </c>
      <c r="W2" s="1">
        <v>49.669998168945298</v>
      </c>
      <c r="X2" s="1">
        <v>371.70001220703102</v>
      </c>
      <c r="Y2" s="1">
        <v>46.310001373291001</v>
      </c>
      <c r="Z2" s="1">
        <v>74.050003051757798</v>
      </c>
      <c r="AA2" s="1">
        <v>522.85998535156205</v>
      </c>
      <c r="AB2" s="1">
        <v>131.134994506835</v>
      </c>
      <c r="AC2" s="1">
        <v>231.919998168945</v>
      </c>
      <c r="AD2" s="1">
        <v>148.5</v>
      </c>
      <c r="AE2" s="1">
        <v>103.09999847412099</v>
      </c>
      <c r="AF2" s="1">
        <v>231.55999755859301</v>
      </c>
    </row>
    <row r="3" spans="1:32" hidden="1" x14ac:dyDescent="0.55000000000000004">
      <c r="A3" s="1" t="s">
        <v>34</v>
      </c>
      <c r="B3" s="1" t="s">
        <v>33</v>
      </c>
      <c r="C3" s="4">
        <v>12802.3798828125</v>
      </c>
      <c r="D3" s="1">
        <v>131.009994506835</v>
      </c>
      <c r="E3" s="1">
        <v>148.30000305175699</v>
      </c>
      <c r="F3" s="1">
        <v>485.69000244140602</v>
      </c>
      <c r="G3" s="1">
        <v>148.63000488281199</v>
      </c>
      <c r="H3" s="1">
        <v>168.49000549316401</v>
      </c>
      <c r="I3" s="1">
        <v>301.70001220703102</v>
      </c>
      <c r="J3" s="1">
        <v>92.769996643066406</v>
      </c>
      <c r="K3" s="1">
        <v>3218.51000976562</v>
      </c>
      <c r="L3" s="1">
        <v>359.829986572265</v>
      </c>
      <c r="M3" s="1">
        <v>90.690002441406193</v>
      </c>
      <c r="N3" s="1">
        <v>2188.07006835937</v>
      </c>
      <c r="O3" s="1">
        <v>375.739990234375</v>
      </c>
      <c r="P3" s="1">
        <v>43.9799995422363</v>
      </c>
      <c r="Q3" s="1">
        <v>52.029998779296797</v>
      </c>
      <c r="R3" s="1">
        <v>270.97000122070301</v>
      </c>
      <c r="S3" s="1">
        <v>141.74000549316401</v>
      </c>
      <c r="T3" s="1">
        <v>1740.92004394531</v>
      </c>
      <c r="U3" s="1">
        <v>1740.05004882812</v>
      </c>
      <c r="V3" s="1">
        <v>208.46000671386699</v>
      </c>
      <c r="W3" s="1">
        <v>50.610000610351499</v>
      </c>
      <c r="X3" s="1">
        <v>368.86999511718699</v>
      </c>
      <c r="Y3" s="1">
        <v>47.610000610351499</v>
      </c>
      <c r="Z3" s="1">
        <v>77.260002136230398</v>
      </c>
      <c r="AA3" s="1">
        <v>520.79998779296795</v>
      </c>
      <c r="AB3" s="1">
        <v>134.04750061035099</v>
      </c>
      <c r="AC3" s="1">
        <v>234.91000366210901</v>
      </c>
      <c r="AD3" s="1">
        <v>152.42999267578099</v>
      </c>
      <c r="AE3" s="1">
        <v>103.44000244140599</v>
      </c>
      <c r="AF3" s="1">
        <v>234.419998168945</v>
      </c>
    </row>
    <row r="4" spans="1:32" hidden="1" x14ac:dyDescent="0.55000000000000004">
      <c r="A4" s="1" t="s">
        <v>35</v>
      </c>
      <c r="B4" s="1" t="s">
        <v>33</v>
      </c>
      <c r="C4" s="4">
        <v>12623.349609375</v>
      </c>
      <c r="D4" s="1">
        <v>126.59999847412099</v>
      </c>
      <c r="E4" s="1">
        <v>142.77000427246</v>
      </c>
      <c r="F4" s="1">
        <v>466.30999755859301</v>
      </c>
      <c r="G4" s="1">
        <v>149.30000305175699</v>
      </c>
      <c r="H4" s="1">
        <v>167.89999389648401</v>
      </c>
      <c r="I4" s="1">
        <v>302.86999511718699</v>
      </c>
      <c r="J4" s="1">
        <v>90.330001831054602</v>
      </c>
      <c r="K4" s="1">
        <v>3138.3798828125</v>
      </c>
      <c r="L4" s="1">
        <v>349.89999389648398</v>
      </c>
      <c r="M4" s="1">
        <v>88</v>
      </c>
      <c r="N4" s="1">
        <v>2249.81005859375</v>
      </c>
      <c r="O4" s="1">
        <v>370.01998901367102</v>
      </c>
      <c r="P4" s="1">
        <v>44.400001525878899</v>
      </c>
      <c r="Q4" s="1">
        <v>53.220001220703097</v>
      </c>
      <c r="R4" s="1">
        <v>263.30999755859301</v>
      </c>
      <c r="S4" s="1">
        <v>138.11000061035099</v>
      </c>
      <c r="T4" s="1">
        <v>1735.2900390625</v>
      </c>
      <c r="U4" s="1">
        <v>1722.88000488281</v>
      </c>
      <c r="V4" s="1">
        <v>212.259994506835</v>
      </c>
      <c r="W4" s="1">
        <v>51.099998474121001</v>
      </c>
      <c r="X4" s="1">
        <v>361</v>
      </c>
      <c r="Y4" s="1">
        <v>46.509998321533203</v>
      </c>
      <c r="Z4" s="1">
        <v>77.110000610351506</v>
      </c>
      <c r="AA4" s="1">
        <v>500.489990234375</v>
      </c>
      <c r="AB4" s="1">
        <v>126.14499664306599</v>
      </c>
      <c r="AC4" s="1">
        <v>226.83000183105401</v>
      </c>
      <c r="AD4" s="1">
        <v>151.19000244140599</v>
      </c>
      <c r="AE4" s="1">
        <v>104.19000244140599</v>
      </c>
      <c r="AF4" s="1">
        <v>224.47999572753901</v>
      </c>
    </row>
    <row r="5" spans="1:32" hidden="1" x14ac:dyDescent="0.55000000000000004">
      <c r="A5" s="1" t="s">
        <v>36</v>
      </c>
      <c r="B5" s="1" t="s">
        <v>33</v>
      </c>
      <c r="C5" s="4">
        <v>12939.5703125</v>
      </c>
      <c r="D5" s="1">
        <v>130.919998168945</v>
      </c>
      <c r="E5" s="1">
        <v>151.27000427246</v>
      </c>
      <c r="F5" s="1">
        <v>477.739990234375</v>
      </c>
      <c r="G5" s="1">
        <v>155.61000061035099</v>
      </c>
      <c r="H5" s="1">
        <v>168.850006103515</v>
      </c>
      <c r="I5" s="1">
        <v>315.20001220703102</v>
      </c>
      <c r="J5" s="1">
        <v>95.160003662109304</v>
      </c>
      <c r="K5" s="1">
        <v>3162.15991210937</v>
      </c>
      <c r="L5" s="1">
        <v>365.01998901367102</v>
      </c>
      <c r="M5" s="1">
        <v>89.669998168945298</v>
      </c>
      <c r="N5" s="1">
        <v>2239.85009765625</v>
      </c>
      <c r="O5" s="1">
        <v>367.92001342773398</v>
      </c>
      <c r="P5" s="1">
        <v>44.959999084472599</v>
      </c>
      <c r="Q5" s="1">
        <v>53.060001373291001</v>
      </c>
      <c r="R5" s="1">
        <v>268.739990234375</v>
      </c>
      <c r="S5" s="1">
        <v>143.25</v>
      </c>
      <c r="T5" s="1">
        <v>1787.25</v>
      </c>
      <c r="U5" s="1">
        <v>1774.33996582031</v>
      </c>
      <c r="V5" s="1">
        <v>212.61000061035099</v>
      </c>
      <c r="W5" s="1">
        <v>52.189998626708899</v>
      </c>
      <c r="X5" s="1">
        <v>368.63000488281199</v>
      </c>
      <c r="Y5" s="1">
        <v>49.020000457763601</v>
      </c>
      <c r="Z5" s="1">
        <v>79.110000610351506</v>
      </c>
      <c r="AA5" s="1">
        <v>508.89001464843699</v>
      </c>
      <c r="AB5" s="1">
        <v>133.44000244140599</v>
      </c>
      <c r="AC5" s="1">
        <v>235.03999328613199</v>
      </c>
      <c r="AD5" s="1">
        <v>155.69999694824199</v>
      </c>
      <c r="AE5" s="1">
        <v>103.34999847412099</v>
      </c>
      <c r="AF5" s="1">
        <v>233.38000488281199</v>
      </c>
    </row>
    <row r="6" spans="1:32" hidden="1" x14ac:dyDescent="0.55000000000000004">
      <c r="A6" s="1" t="s">
        <v>37</v>
      </c>
      <c r="B6" s="1" t="s">
        <v>33</v>
      </c>
      <c r="C6" s="4">
        <v>13105.2001953125</v>
      </c>
      <c r="D6" s="1">
        <v>132.05000305175699</v>
      </c>
      <c r="E6" s="1">
        <v>149.77000427246</v>
      </c>
      <c r="F6" s="1">
        <v>485.100006103515</v>
      </c>
      <c r="G6" s="1">
        <v>156.74000549316401</v>
      </c>
      <c r="H6" s="1">
        <v>171.05000305175699</v>
      </c>
      <c r="I6" s="1">
        <v>319.850006103515</v>
      </c>
      <c r="J6" s="1">
        <v>94.580001831054602</v>
      </c>
      <c r="K6" s="1">
        <v>3182.69995117187</v>
      </c>
      <c r="L6" s="1">
        <v>374.66000366210898</v>
      </c>
      <c r="M6" s="1">
        <v>91.300003051757798</v>
      </c>
      <c r="N6" s="1">
        <v>2281.5400390625</v>
      </c>
      <c r="O6" s="1">
        <v>369.94000244140602</v>
      </c>
      <c r="P6" s="1">
        <v>45.060001373291001</v>
      </c>
      <c r="Q6" s="1">
        <v>54.4799995422363</v>
      </c>
      <c r="R6" s="1">
        <v>267.57000732421801</v>
      </c>
      <c r="S6" s="1">
        <v>148.13999938964801</v>
      </c>
      <c r="T6" s="1">
        <v>1807.2099609375</v>
      </c>
      <c r="U6" s="1">
        <v>1797.82995605468</v>
      </c>
      <c r="V6" s="1">
        <v>210.02999877929599</v>
      </c>
      <c r="W6" s="1">
        <v>51.650001525878899</v>
      </c>
      <c r="X6" s="1">
        <v>374.45999145507801</v>
      </c>
      <c r="Y6" s="1">
        <v>49.080001831054602</v>
      </c>
      <c r="Z6" s="1">
        <v>77.419998168945298</v>
      </c>
      <c r="AA6" s="1">
        <v>510.39999389648398</v>
      </c>
      <c r="AB6" s="1">
        <v>132.76750183105401</v>
      </c>
      <c r="AC6" s="1">
        <v>242.46000671386699</v>
      </c>
      <c r="AD6" s="1">
        <v>156.63999938964801</v>
      </c>
      <c r="AE6" s="1">
        <v>105.669998168945</v>
      </c>
      <c r="AF6" s="1">
        <v>235.47999572753901</v>
      </c>
    </row>
    <row r="7" spans="1:32" hidden="1" x14ac:dyDescent="0.55000000000000004">
      <c r="A7" s="1" t="s">
        <v>38</v>
      </c>
      <c r="B7" s="1" t="s">
        <v>33</v>
      </c>
      <c r="C7" s="4">
        <v>12902.490234375</v>
      </c>
      <c r="D7" s="1">
        <v>128.97999572753901</v>
      </c>
      <c r="E7" s="1">
        <v>148.13000488281199</v>
      </c>
      <c r="F7" s="1">
        <v>474.239990234375</v>
      </c>
      <c r="G7" s="1">
        <v>158.30000305175699</v>
      </c>
      <c r="H7" s="1">
        <v>168.509994506835</v>
      </c>
      <c r="I7" s="1">
        <v>317.80999755859301</v>
      </c>
      <c r="J7" s="1">
        <v>97.25</v>
      </c>
      <c r="K7" s="1">
        <v>3114.2099609375</v>
      </c>
      <c r="L7" s="1">
        <v>373.329986572265</v>
      </c>
      <c r="M7" s="1">
        <v>90.910003662109304</v>
      </c>
      <c r="N7" s="1">
        <v>2221.27001953125</v>
      </c>
      <c r="O7" s="1">
        <v>364.010009765625</v>
      </c>
      <c r="P7" s="1">
        <v>45.360000610351499</v>
      </c>
      <c r="Q7" s="1">
        <v>53.930000305175703</v>
      </c>
      <c r="R7" s="1">
        <v>256.83999633789</v>
      </c>
      <c r="S7" s="1">
        <v>148.169998168945</v>
      </c>
      <c r="T7" s="1">
        <v>1766.71997070312</v>
      </c>
      <c r="U7" s="1">
        <v>1756.2900390625</v>
      </c>
      <c r="V7" s="1">
        <v>208.36000061035099</v>
      </c>
      <c r="W7" s="1">
        <v>51.540000915527301</v>
      </c>
      <c r="X7" s="1">
        <v>372.33999633789</v>
      </c>
      <c r="Y7" s="1">
        <v>50.240001678466797</v>
      </c>
      <c r="Z7" s="1">
        <v>78.669998168945298</v>
      </c>
      <c r="AA7" s="1">
        <v>499.100006103515</v>
      </c>
      <c r="AB7" s="1">
        <v>136.21499633789</v>
      </c>
      <c r="AC7" s="1">
        <v>237.5</v>
      </c>
      <c r="AD7" s="1">
        <v>156.11000061035099</v>
      </c>
      <c r="AE7" s="1">
        <v>104.59999847412099</v>
      </c>
      <c r="AF7" s="1">
        <v>230.669998168945</v>
      </c>
    </row>
    <row r="8" spans="1:32" hidden="1" x14ac:dyDescent="0.55000000000000004">
      <c r="A8" s="1" t="s">
        <v>39</v>
      </c>
      <c r="B8" s="1" t="s">
        <v>33</v>
      </c>
      <c r="C8" s="4">
        <v>12892.08984375</v>
      </c>
      <c r="D8" s="1">
        <v>128.80000305175699</v>
      </c>
      <c r="E8" s="1">
        <v>160.80000305175699</v>
      </c>
      <c r="F8" s="1">
        <v>471.64999389648398</v>
      </c>
      <c r="G8" s="1">
        <v>159.08999633789</v>
      </c>
      <c r="H8" s="1">
        <v>169.05999755859301</v>
      </c>
      <c r="I8" s="1">
        <v>320.13000488281199</v>
      </c>
      <c r="J8" s="1">
        <v>95.360000610351506</v>
      </c>
      <c r="K8" s="1">
        <v>3120.830078125</v>
      </c>
      <c r="L8" s="1">
        <v>373.26998901367102</v>
      </c>
      <c r="M8" s="1">
        <v>89.25</v>
      </c>
      <c r="N8" s="1">
        <v>2196.34008789062</v>
      </c>
      <c r="O8" s="1">
        <v>364.20001220703102</v>
      </c>
      <c r="P8" s="1">
        <v>45.790000915527301</v>
      </c>
      <c r="Q8" s="1">
        <v>56.040000915527301</v>
      </c>
      <c r="R8" s="1">
        <v>251.08999633789</v>
      </c>
      <c r="S8" s="1">
        <v>152.91000366210901</v>
      </c>
      <c r="T8" s="1">
        <v>1746.55004882812</v>
      </c>
      <c r="U8" s="1">
        <v>1737.43005371093</v>
      </c>
      <c r="V8" s="1">
        <v>208.88000488281199</v>
      </c>
      <c r="W8" s="1">
        <v>53.240001678466797</v>
      </c>
      <c r="X8" s="1">
        <v>365.67001342773398</v>
      </c>
      <c r="Y8" s="1">
        <v>50.639999389648402</v>
      </c>
      <c r="Z8" s="1">
        <v>79.459999084472599</v>
      </c>
      <c r="AA8" s="1">
        <v>494.25</v>
      </c>
      <c r="AB8" s="1">
        <v>134.84750366210901</v>
      </c>
      <c r="AC8" s="1">
        <v>237.63999938964801</v>
      </c>
      <c r="AD8" s="1">
        <v>154.44999694824199</v>
      </c>
      <c r="AE8" s="1">
        <v>102.81999969482401</v>
      </c>
      <c r="AF8" s="1">
        <v>234.19000244140599</v>
      </c>
    </row>
    <row r="9" spans="1:32" hidden="1" x14ac:dyDescent="0.55000000000000004">
      <c r="A9" s="1" t="s">
        <v>40</v>
      </c>
      <c r="B9" s="1" t="s">
        <v>33</v>
      </c>
      <c r="C9" s="4">
        <v>12973.6298828125</v>
      </c>
      <c r="D9" s="1">
        <v>130.88999938964801</v>
      </c>
      <c r="E9" s="1">
        <v>169.99000549316401</v>
      </c>
      <c r="F9" s="1">
        <v>472.04998779296801</v>
      </c>
      <c r="G9" s="1">
        <v>158.47999572753901</v>
      </c>
      <c r="H9" s="1">
        <v>164.66000366210901</v>
      </c>
      <c r="I9" s="1">
        <v>314.329986572265</v>
      </c>
      <c r="J9" s="1">
        <v>91.779998779296804</v>
      </c>
      <c r="K9" s="1">
        <v>3165.88989257812</v>
      </c>
      <c r="L9" s="1">
        <v>375.579986572265</v>
      </c>
      <c r="M9" s="1">
        <v>89.769996643066406</v>
      </c>
      <c r="N9" s="1">
        <v>2182.419921875</v>
      </c>
      <c r="O9" s="1">
        <v>366.95001220703102</v>
      </c>
      <c r="P9" s="1">
        <v>45.360000610351499</v>
      </c>
      <c r="Q9" s="1">
        <v>55.709999084472599</v>
      </c>
      <c r="R9" s="1">
        <v>251.63999938964801</v>
      </c>
      <c r="S9" s="1">
        <v>147.89999389648401</v>
      </c>
      <c r="T9" s="1">
        <v>1754.40002441406</v>
      </c>
      <c r="U9" s="1">
        <v>1747.25</v>
      </c>
      <c r="V9" s="1">
        <v>207.02000427246</v>
      </c>
      <c r="W9" s="1">
        <v>56.950000762939403</v>
      </c>
      <c r="X9" s="1">
        <v>364.95999145507801</v>
      </c>
      <c r="Y9" s="1">
        <v>50.240001678466797</v>
      </c>
      <c r="Z9" s="1">
        <v>79.910003662109304</v>
      </c>
      <c r="AA9" s="1">
        <v>507.79000854492102</v>
      </c>
      <c r="AB9" s="1">
        <v>135.31750488281199</v>
      </c>
      <c r="AC9" s="1">
        <v>244.89999389648401</v>
      </c>
      <c r="AD9" s="1">
        <v>157.419998168945</v>
      </c>
      <c r="AE9" s="1">
        <v>102.889999389648</v>
      </c>
      <c r="AF9" s="1">
        <v>229.86999511718699</v>
      </c>
    </row>
    <row r="10" spans="1:32" hidden="1" x14ac:dyDescent="0.55000000000000004">
      <c r="A10" s="1" t="s">
        <v>41</v>
      </c>
      <c r="B10" s="1" t="s">
        <v>33</v>
      </c>
      <c r="C10" s="4">
        <v>12898.6904296875</v>
      </c>
      <c r="D10" s="1">
        <v>128.91000366210901</v>
      </c>
      <c r="E10" s="1">
        <v>180.5</v>
      </c>
      <c r="F10" s="1">
        <v>463.26998901367102</v>
      </c>
      <c r="G10" s="1">
        <v>159.46000671386699</v>
      </c>
      <c r="H10" s="1">
        <v>161.91000366210901</v>
      </c>
      <c r="I10" s="1">
        <v>311.10998535156199</v>
      </c>
      <c r="J10" s="1">
        <v>90.790000915527301</v>
      </c>
      <c r="K10" s="1">
        <v>3127.46997070312</v>
      </c>
      <c r="L10" s="1">
        <v>369.04998779296801</v>
      </c>
      <c r="M10" s="1">
        <v>89.989997863769503</v>
      </c>
      <c r="N10" s="1">
        <v>2182.59008789062</v>
      </c>
      <c r="O10" s="1">
        <v>362.350006103515</v>
      </c>
      <c r="P10" s="1">
        <v>45.150001525878899</v>
      </c>
      <c r="Q10" s="1">
        <v>55.270000457763601</v>
      </c>
      <c r="R10" s="1">
        <v>245.63999938964801</v>
      </c>
      <c r="S10" s="1">
        <v>147.52999877929599</v>
      </c>
      <c r="T10" s="1">
        <v>1740.18005371093</v>
      </c>
      <c r="U10" s="1">
        <v>1730.92004394531</v>
      </c>
      <c r="V10" s="1">
        <v>208.61000061035099</v>
      </c>
      <c r="W10" s="1">
        <v>59.25</v>
      </c>
      <c r="X10" s="1">
        <v>365.510009765625</v>
      </c>
      <c r="Y10" s="1">
        <v>51.310001373291001</v>
      </c>
      <c r="Z10" s="1">
        <v>81.300003051757798</v>
      </c>
      <c r="AA10" s="1">
        <v>500.85998535156199</v>
      </c>
      <c r="AB10" s="1">
        <v>132.00250244140599</v>
      </c>
      <c r="AC10" s="1">
        <v>242.05999755859301</v>
      </c>
      <c r="AD10" s="1">
        <v>160.850006103515</v>
      </c>
      <c r="AE10" s="1">
        <v>101.81999969482401</v>
      </c>
      <c r="AF10" s="1">
        <v>222.97000122070301</v>
      </c>
    </row>
    <row r="11" spans="1:32" hidden="1" x14ac:dyDescent="0.55000000000000004">
      <c r="A11" s="1" t="s">
        <v>42</v>
      </c>
      <c r="B11" s="1" t="s">
        <v>33</v>
      </c>
      <c r="C11" s="4">
        <v>12803.9296875</v>
      </c>
      <c r="D11" s="1">
        <v>127.139999389648</v>
      </c>
      <c r="E11" s="1">
        <v>169.27000427246</v>
      </c>
      <c r="F11" s="1">
        <v>458.079986572265</v>
      </c>
      <c r="G11" s="1">
        <v>157.75</v>
      </c>
      <c r="H11" s="1">
        <v>161.11999511718699</v>
      </c>
      <c r="I11" s="1">
        <v>308.510009765625</v>
      </c>
      <c r="J11" s="1">
        <v>88.209999084472599</v>
      </c>
      <c r="K11" s="1">
        <v>3104.25</v>
      </c>
      <c r="L11" s="1">
        <v>364.27999877929602</v>
      </c>
      <c r="M11" s="1">
        <v>90.690002441406193</v>
      </c>
      <c r="N11" s="1">
        <v>2119.22998046875</v>
      </c>
      <c r="O11" s="1">
        <v>362.16000366210898</v>
      </c>
      <c r="P11" s="1">
        <v>45.430000305175703</v>
      </c>
      <c r="Q11" s="1">
        <v>55.419998168945298</v>
      </c>
      <c r="R11" s="1">
        <v>251.36000061035099</v>
      </c>
      <c r="S11" s="1">
        <v>146.52999877929599</v>
      </c>
      <c r="T11" s="1">
        <v>1736.18994140625</v>
      </c>
      <c r="U11" s="1">
        <v>1727.61999511718</v>
      </c>
      <c r="V11" s="1">
        <v>205.97000122070301</v>
      </c>
      <c r="W11" s="1">
        <v>57.580001831054602</v>
      </c>
      <c r="X11" s="1">
        <v>371.010009765625</v>
      </c>
      <c r="Y11" s="1">
        <v>50.770000457763601</v>
      </c>
      <c r="Z11" s="1">
        <v>80.720001220703097</v>
      </c>
      <c r="AA11" s="1">
        <v>497.98001098632801</v>
      </c>
      <c r="AB11" s="1">
        <v>128.59500122070301</v>
      </c>
      <c r="AC11" s="1">
        <v>239.78999328613199</v>
      </c>
      <c r="AD11" s="1">
        <v>157.08999633789</v>
      </c>
      <c r="AE11" s="1">
        <v>102.33000183105401</v>
      </c>
      <c r="AF11" s="1">
        <v>222.92999267578099</v>
      </c>
    </row>
    <row r="12" spans="1:32" hidden="1" x14ac:dyDescent="0.55000000000000004">
      <c r="A12" s="1" t="s">
        <v>43</v>
      </c>
      <c r="B12" s="1" t="s">
        <v>33</v>
      </c>
      <c r="C12" s="4">
        <v>12996.5400390625</v>
      </c>
      <c r="D12" s="1">
        <v>127.83000183105401</v>
      </c>
      <c r="E12" s="1">
        <v>173.69000244140599</v>
      </c>
      <c r="F12" s="1">
        <v>456.5</v>
      </c>
      <c r="G12" s="1">
        <v>160.53999328613199</v>
      </c>
      <c r="H12" s="1">
        <v>161.97999572753901</v>
      </c>
      <c r="I12" s="1">
        <v>310.97000122070301</v>
      </c>
      <c r="J12" s="1">
        <v>89.449996948242102</v>
      </c>
      <c r="K12" s="1">
        <v>3120.76000976562</v>
      </c>
      <c r="L12" s="1">
        <v>369.510009765625</v>
      </c>
      <c r="M12" s="1">
        <v>93.150001525878906</v>
      </c>
      <c r="N12" s="1">
        <v>2163.0400390625</v>
      </c>
      <c r="O12" s="1">
        <v>354.47000122070301</v>
      </c>
      <c r="P12" s="1">
        <v>45.189998626708899</v>
      </c>
      <c r="Q12" s="1">
        <v>56.9799995422363</v>
      </c>
      <c r="R12" s="1">
        <v>261.100006103515</v>
      </c>
      <c r="S12" s="1">
        <v>148.21000671386699</v>
      </c>
      <c r="T12" s="1">
        <v>1790.85998535156</v>
      </c>
      <c r="U12" s="1">
        <v>1784.46997070312</v>
      </c>
      <c r="V12" s="1">
        <v>206.759994506835</v>
      </c>
      <c r="W12" s="1">
        <v>57.990001678466797</v>
      </c>
      <c r="X12" s="1">
        <v>384.95001220703102</v>
      </c>
      <c r="Y12" s="1">
        <v>53.810001373291001</v>
      </c>
      <c r="Z12" s="1">
        <v>85.5</v>
      </c>
      <c r="AA12" s="1">
        <v>501.76998901367102</v>
      </c>
      <c r="AB12" s="1">
        <v>130.25250244140599</v>
      </c>
      <c r="AC12" s="1">
        <v>247.25</v>
      </c>
      <c r="AD12" s="1">
        <v>163.77000427246</v>
      </c>
      <c r="AE12" s="1">
        <v>102.540000915527</v>
      </c>
      <c r="AF12" s="1">
        <v>226.74000549316401</v>
      </c>
    </row>
    <row r="13" spans="1:32" hidden="1" x14ac:dyDescent="0.55000000000000004">
      <c r="A13" s="1" t="s">
        <v>44</v>
      </c>
      <c r="B13" s="1" t="s">
        <v>33</v>
      </c>
      <c r="C13" s="4">
        <v>13296.4501953125</v>
      </c>
      <c r="D13" s="1">
        <v>132.02999877929599</v>
      </c>
      <c r="E13" s="1">
        <v>161.83000183105401</v>
      </c>
      <c r="F13" s="1">
        <v>469.73001098632801</v>
      </c>
      <c r="G13" s="1">
        <v>159.83000183105401</v>
      </c>
      <c r="H13" s="1">
        <v>162.350006103515</v>
      </c>
      <c r="I13" s="1">
        <v>308.579986572265</v>
      </c>
      <c r="J13" s="1">
        <v>88.75</v>
      </c>
      <c r="K13" s="1">
        <v>3263.3798828125</v>
      </c>
      <c r="L13" s="1">
        <v>378.64999389648398</v>
      </c>
      <c r="M13" s="1">
        <v>95.120002746582003</v>
      </c>
      <c r="N13" s="1">
        <v>2160.05004882812</v>
      </c>
      <c r="O13" s="1">
        <v>361.29998779296801</v>
      </c>
      <c r="P13" s="1">
        <v>45.340000152587798</v>
      </c>
      <c r="Q13" s="1">
        <v>56.169998168945298</v>
      </c>
      <c r="R13" s="1">
        <v>267.48001098632801</v>
      </c>
      <c r="S13" s="1">
        <v>150.28999328613199</v>
      </c>
      <c r="T13" s="1">
        <v>1886.90002441406</v>
      </c>
      <c r="U13" s="1">
        <v>1880.06994628906</v>
      </c>
      <c r="V13" s="1">
        <v>208.08000183105401</v>
      </c>
      <c r="W13" s="1">
        <v>58.669998168945298</v>
      </c>
      <c r="X13" s="1">
        <v>389.45999145507801</v>
      </c>
      <c r="Y13" s="1">
        <v>54.080001831054602</v>
      </c>
      <c r="Z13" s="1">
        <v>83.5</v>
      </c>
      <c r="AA13" s="1">
        <v>586.34002685546795</v>
      </c>
      <c r="AB13" s="1">
        <v>133.65750122070301</v>
      </c>
      <c r="AC13" s="1">
        <v>244.259994506835</v>
      </c>
      <c r="AD13" s="1">
        <v>164.600006103515</v>
      </c>
      <c r="AE13" s="1">
        <v>105.459999084472</v>
      </c>
      <c r="AF13" s="1">
        <v>231.61000061035099</v>
      </c>
    </row>
    <row r="14" spans="1:32" hidden="1" x14ac:dyDescent="0.55000000000000004">
      <c r="A14" s="1" t="s">
        <v>45</v>
      </c>
      <c r="B14" s="1" t="s">
        <v>33</v>
      </c>
      <c r="C14" s="4">
        <v>13404.990234375</v>
      </c>
      <c r="D14" s="1">
        <v>136.86999511718699</v>
      </c>
      <c r="E14" s="1">
        <v>180.39999389648401</v>
      </c>
      <c r="F14" s="1">
        <v>472.01998901367102</v>
      </c>
      <c r="G14" s="1">
        <v>159.28999328613199</v>
      </c>
      <c r="H14" s="1">
        <v>161.02999877929599</v>
      </c>
      <c r="I14" s="1">
        <v>306.45999145507801</v>
      </c>
      <c r="J14" s="1">
        <v>91.529998779296804</v>
      </c>
      <c r="K14" s="1">
        <v>3306.98999023437</v>
      </c>
      <c r="L14" s="1">
        <v>371.85998535156199</v>
      </c>
      <c r="M14" s="1">
        <v>94.599998474121094</v>
      </c>
      <c r="N14" s="1">
        <v>2109.93994140625</v>
      </c>
      <c r="O14" s="1">
        <v>362.79998779296801</v>
      </c>
      <c r="P14" s="1">
        <v>45.110000610351499</v>
      </c>
      <c r="Q14" s="1">
        <v>56.400001525878899</v>
      </c>
      <c r="R14" s="1">
        <v>272.86999511718699</v>
      </c>
      <c r="S14" s="1">
        <v>149.759994506835</v>
      </c>
      <c r="T14" s="1">
        <v>1891.25</v>
      </c>
      <c r="U14" s="1">
        <v>1884.15002441406</v>
      </c>
      <c r="V14" s="1">
        <v>205.22999572753901</v>
      </c>
      <c r="W14" s="1">
        <v>62.459999084472599</v>
      </c>
      <c r="X14" s="1">
        <v>381.75</v>
      </c>
      <c r="Y14" s="1">
        <v>53.490001678466797</v>
      </c>
      <c r="Z14" s="1">
        <v>85.010002136230398</v>
      </c>
      <c r="AA14" s="1">
        <v>579.84002685546795</v>
      </c>
      <c r="AB14" s="1">
        <v>138.67500305175699</v>
      </c>
      <c r="AC14" s="1">
        <v>248.63999938964801</v>
      </c>
      <c r="AD14" s="1">
        <v>164.75</v>
      </c>
      <c r="AE14" s="1">
        <v>104.58000183105401</v>
      </c>
      <c r="AF14" s="1">
        <v>234.17999267578099</v>
      </c>
    </row>
    <row r="15" spans="1:32" hidden="1" x14ac:dyDescent="0.55000000000000004">
      <c r="A15" s="1" t="s">
        <v>46</v>
      </c>
      <c r="B15" s="1" t="s">
        <v>33</v>
      </c>
      <c r="C15" s="4">
        <v>13366.400390625</v>
      </c>
      <c r="D15" s="1">
        <v>139.07000732421801</v>
      </c>
      <c r="E15" s="1">
        <v>181.86999511718699</v>
      </c>
      <c r="F15" s="1">
        <v>472.44000244140602</v>
      </c>
      <c r="G15" s="1">
        <v>155.58000183105401</v>
      </c>
      <c r="H15" s="1">
        <v>161.97999572753901</v>
      </c>
      <c r="I15" s="1">
        <v>299.17001342773398</v>
      </c>
      <c r="J15" s="1">
        <v>92.790000915527301</v>
      </c>
      <c r="K15" s="1">
        <v>3292.22998046875</v>
      </c>
      <c r="L15" s="1">
        <v>374.57000732421801</v>
      </c>
      <c r="M15" s="1">
        <v>94.430000305175696</v>
      </c>
      <c r="N15" s="1">
        <v>2066.23999023437</v>
      </c>
      <c r="O15" s="1">
        <v>362.29998779296801</v>
      </c>
      <c r="P15" s="1">
        <v>44.770000457763601</v>
      </c>
      <c r="Q15" s="1">
        <v>56.459999084472599</v>
      </c>
      <c r="R15" s="1">
        <v>274.5</v>
      </c>
      <c r="S15" s="1">
        <v>151.22999572753901</v>
      </c>
      <c r="T15" s="1">
        <v>1901.05004882812</v>
      </c>
      <c r="U15" s="1">
        <v>1892.56005859375</v>
      </c>
      <c r="V15" s="1">
        <v>202.25</v>
      </c>
      <c r="W15" s="1">
        <v>56.659999847412102</v>
      </c>
      <c r="X15" s="1">
        <v>374.850006103515</v>
      </c>
      <c r="Y15" s="1">
        <v>52.619998931884702</v>
      </c>
      <c r="Z15" s="1">
        <v>82.279998779296804</v>
      </c>
      <c r="AA15" s="1">
        <v>565.16998291015602</v>
      </c>
      <c r="AB15" s="1">
        <v>137.125</v>
      </c>
      <c r="AC15" s="1">
        <v>252</v>
      </c>
      <c r="AD15" s="1">
        <v>162.419998168945</v>
      </c>
      <c r="AE15" s="1">
        <v>103.91000366210901</v>
      </c>
      <c r="AF15" s="1">
        <v>235.44999694824199</v>
      </c>
    </row>
    <row r="16" spans="1:32" hidden="1" x14ac:dyDescent="0.55000000000000004">
      <c r="A16" s="1" t="s">
        <v>47</v>
      </c>
      <c r="B16" s="1" t="s">
        <v>33</v>
      </c>
      <c r="C16" s="4">
        <v>13483.2900390625</v>
      </c>
      <c r="D16" s="1">
        <v>142.919998168945</v>
      </c>
      <c r="E16" s="1">
        <v>177.52999877929599</v>
      </c>
      <c r="F16" s="1">
        <v>473.44000244140602</v>
      </c>
      <c r="G16" s="1">
        <v>153.72000122070301</v>
      </c>
      <c r="H16" s="1">
        <v>163.67999267578099</v>
      </c>
      <c r="I16" s="1">
        <v>293.64001464843699</v>
      </c>
      <c r="J16" s="1">
        <v>94.129997253417898</v>
      </c>
      <c r="K16" s="1">
        <v>3294</v>
      </c>
      <c r="L16" s="1">
        <v>367.86999511718699</v>
      </c>
      <c r="M16" s="1">
        <v>93.400001525878906</v>
      </c>
      <c r="N16" s="1">
        <v>2018.43005371093</v>
      </c>
      <c r="O16" s="1">
        <v>361.88000488281199</v>
      </c>
      <c r="P16" s="1">
        <v>45.029998779296797</v>
      </c>
      <c r="Q16" s="1">
        <v>57.25</v>
      </c>
      <c r="R16" s="1">
        <v>278.010009765625</v>
      </c>
      <c r="S16" s="1">
        <v>151.82000732421801</v>
      </c>
      <c r="T16" s="1">
        <v>1899.40002441406</v>
      </c>
      <c r="U16" s="1">
        <v>1894.28002929687</v>
      </c>
      <c r="V16" s="1">
        <v>201.86999511718699</v>
      </c>
      <c r="W16" s="1">
        <v>55.439998626708899</v>
      </c>
      <c r="X16" s="1">
        <v>374.42999267578102</v>
      </c>
      <c r="Y16" s="1">
        <v>54.430000305175703</v>
      </c>
      <c r="Z16" s="1">
        <v>81.279998779296804</v>
      </c>
      <c r="AA16" s="1">
        <v>556.780029296875</v>
      </c>
      <c r="AB16" s="1">
        <v>136.53250122070301</v>
      </c>
      <c r="AC16" s="1">
        <v>247.75</v>
      </c>
      <c r="AD16" s="1">
        <v>164.39999389648401</v>
      </c>
      <c r="AE16" s="1">
        <v>103.449996948242</v>
      </c>
      <c r="AF16" s="1">
        <v>231.08000183105401</v>
      </c>
    </row>
    <row r="17" spans="1:32" hidden="1" x14ac:dyDescent="0.55000000000000004">
      <c r="A17" s="1" t="s">
        <v>48</v>
      </c>
      <c r="B17" s="1" t="s">
        <v>33</v>
      </c>
      <c r="C17" s="4">
        <v>13490.1904296875</v>
      </c>
      <c r="D17" s="1">
        <v>143.16000366210901</v>
      </c>
      <c r="E17" s="1">
        <v>192.74000549316401</v>
      </c>
      <c r="F17" s="1">
        <v>476.27999877929602</v>
      </c>
      <c r="G17" s="1">
        <v>154.94000244140599</v>
      </c>
      <c r="H17" s="1">
        <v>164.52999877929599</v>
      </c>
      <c r="I17" s="1">
        <v>291.75</v>
      </c>
      <c r="J17" s="1">
        <v>94.709999084472599</v>
      </c>
      <c r="K17" s="1">
        <v>3326.1298828125</v>
      </c>
      <c r="L17" s="1">
        <v>366.64001464843699</v>
      </c>
      <c r="M17" s="1">
        <v>92.379997253417898</v>
      </c>
      <c r="N17" s="1">
        <v>1983.16003417968</v>
      </c>
      <c r="O17" s="1">
        <v>364.98001098632801</v>
      </c>
      <c r="P17" s="1">
        <v>45.259998321533203</v>
      </c>
      <c r="Q17" s="1">
        <v>59.169998168945298</v>
      </c>
      <c r="R17" s="1">
        <v>282.04998779296801</v>
      </c>
      <c r="S17" s="1">
        <v>149.64999389648401</v>
      </c>
      <c r="T17" s="1">
        <v>1917.23999023437</v>
      </c>
      <c r="U17" s="1">
        <v>1907.94995117187</v>
      </c>
      <c r="V17" s="1">
        <v>201.05999755859301</v>
      </c>
      <c r="W17" s="1">
        <v>55.209999084472599</v>
      </c>
      <c r="X17" s="1">
        <v>374.79998779296801</v>
      </c>
      <c r="Y17" s="1">
        <v>54</v>
      </c>
      <c r="Z17" s="1">
        <v>79.510002136230398</v>
      </c>
      <c r="AA17" s="1">
        <v>561.92999267578102</v>
      </c>
      <c r="AB17" s="1">
        <v>134.35249328613199</v>
      </c>
      <c r="AC17" s="1">
        <v>241</v>
      </c>
      <c r="AD17" s="1">
        <v>162.55000305175699</v>
      </c>
      <c r="AE17" s="1">
        <v>104.69000244140599</v>
      </c>
      <c r="AF17" s="1">
        <v>223.88000488281199</v>
      </c>
    </row>
    <row r="18" spans="1:32" hidden="1" x14ac:dyDescent="0.55000000000000004">
      <c r="A18" s="1" t="s">
        <v>49</v>
      </c>
      <c r="B18" s="1" t="s">
        <v>33</v>
      </c>
      <c r="C18" s="4">
        <v>13112.650390625</v>
      </c>
      <c r="D18" s="1">
        <v>142.05999755859301</v>
      </c>
      <c r="E18" s="1">
        <v>201.25</v>
      </c>
      <c r="F18" s="1">
        <v>460</v>
      </c>
      <c r="G18" s="1">
        <v>147.47999572753901</v>
      </c>
      <c r="H18" s="1">
        <v>165.669998168945</v>
      </c>
      <c r="I18" s="1">
        <v>273.47000122070301</v>
      </c>
      <c r="J18" s="1">
        <v>88.839996337890597</v>
      </c>
      <c r="K18" s="1">
        <v>3232.580078125</v>
      </c>
      <c r="L18" s="1">
        <v>348.850006103515</v>
      </c>
      <c r="M18" s="1">
        <v>88.669998168945298</v>
      </c>
      <c r="N18" s="1">
        <v>1886.08996582031</v>
      </c>
      <c r="O18" s="1">
        <v>356.39001464843699</v>
      </c>
      <c r="P18" s="1">
        <v>45.700000762939403</v>
      </c>
      <c r="Q18" s="1">
        <v>58.349998474121001</v>
      </c>
      <c r="R18" s="1">
        <v>272.14001464843699</v>
      </c>
      <c r="S18" s="1">
        <v>145.82000732421801</v>
      </c>
      <c r="T18" s="1">
        <v>1830.7900390625</v>
      </c>
      <c r="U18" s="1">
        <v>1818.93994140625</v>
      </c>
      <c r="V18" s="1">
        <v>199.38000488281199</v>
      </c>
      <c r="W18" s="1">
        <v>53.590000152587798</v>
      </c>
      <c r="X18" s="1">
        <v>363.10998535156199</v>
      </c>
      <c r="Y18" s="1">
        <v>51.139999389648402</v>
      </c>
      <c r="Z18" s="1">
        <v>75.089996337890597</v>
      </c>
      <c r="AA18" s="1">
        <v>523.280029296875</v>
      </c>
      <c r="AB18" s="1">
        <v>129.17750549316401</v>
      </c>
      <c r="AC18" s="1">
        <v>229.94000244140599</v>
      </c>
      <c r="AD18" s="1">
        <v>153.669998168945</v>
      </c>
      <c r="AE18" s="1">
        <v>97.870002746582003</v>
      </c>
      <c r="AF18" s="1">
        <v>217.30000305175699</v>
      </c>
    </row>
    <row r="19" spans="1:32" hidden="1" x14ac:dyDescent="0.55000000000000004">
      <c r="A19" s="1" t="s">
        <v>50</v>
      </c>
      <c r="B19" s="1" t="s">
        <v>33</v>
      </c>
      <c r="C19" s="4">
        <v>13201.5302734375</v>
      </c>
      <c r="D19" s="1">
        <v>137.08999633789</v>
      </c>
      <c r="E19" s="1">
        <v>187.36999511718699</v>
      </c>
      <c r="F19" s="1">
        <v>465.67001342773398</v>
      </c>
      <c r="G19" s="1">
        <v>149.21000671386699</v>
      </c>
      <c r="H19" s="1">
        <v>166.75</v>
      </c>
      <c r="I19" s="1">
        <v>284.22000122070301</v>
      </c>
      <c r="J19" s="1">
        <v>87.519996643066406</v>
      </c>
      <c r="K19" s="1">
        <v>3237.6201171875</v>
      </c>
      <c r="L19" s="1">
        <v>362.86999511718699</v>
      </c>
      <c r="M19" s="1">
        <v>90.269996643066406</v>
      </c>
      <c r="N19" s="1">
        <v>2034.09997558593</v>
      </c>
      <c r="O19" s="1">
        <v>357.05999755859301</v>
      </c>
      <c r="P19" s="1">
        <v>45.340000152587798</v>
      </c>
      <c r="Q19" s="1">
        <v>56.439998626708899</v>
      </c>
      <c r="R19" s="1">
        <v>265</v>
      </c>
      <c r="S19" s="1">
        <v>148.52999877929599</v>
      </c>
      <c r="T19" s="1">
        <v>1863.10998535156</v>
      </c>
      <c r="U19" s="1">
        <v>1853.19995117187</v>
      </c>
      <c r="V19" s="1">
        <v>202.83999633789</v>
      </c>
      <c r="W19" s="1">
        <v>56.069999694824197</v>
      </c>
      <c r="X19" s="1">
        <v>369.95001220703102</v>
      </c>
      <c r="Y19" s="1">
        <v>52.180000305175703</v>
      </c>
      <c r="Z19" s="1">
        <v>78.389999389648395</v>
      </c>
      <c r="AA19" s="1">
        <v>538.59997558593705</v>
      </c>
      <c r="AB19" s="1">
        <v>130.509994506835</v>
      </c>
      <c r="AC19" s="1">
        <v>237.78999328613199</v>
      </c>
      <c r="AD19" s="1">
        <v>155.55000305175699</v>
      </c>
      <c r="AE19" s="1">
        <v>98.150001525878906</v>
      </c>
      <c r="AF19" s="1">
        <v>227.02000427246</v>
      </c>
    </row>
    <row r="20" spans="1:32" hidden="1" x14ac:dyDescent="0.55000000000000004">
      <c r="A20" s="1" t="s">
        <v>51</v>
      </c>
      <c r="B20" s="1" t="s">
        <v>33</v>
      </c>
      <c r="C20" s="4">
        <v>12925.3798828125</v>
      </c>
      <c r="D20" s="1">
        <v>131.96000671386699</v>
      </c>
      <c r="E20" s="1">
        <v>183.63000488281199</v>
      </c>
      <c r="F20" s="1">
        <v>458.76998901367102</v>
      </c>
      <c r="G20" s="1">
        <v>147.33000183105401</v>
      </c>
      <c r="H20" s="1">
        <v>165.11999511718699</v>
      </c>
      <c r="I20" s="1">
        <v>277.42999267578102</v>
      </c>
      <c r="J20" s="1">
        <v>85.639999389648395</v>
      </c>
      <c r="K20" s="1">
        <v>3206.19995117187</v>
      </c>
      <c r="L20" s="1">
        <v>354.36999511718699</v>
      </c>
      <c r="M20" s="1">
        <v>91</v>
      </c>
      <c r="N20" s="1">
        <v>1944.32995605468</v>
      </c>
      <c r="O20" s="1">
        <v>352.42999267578102</v>
      </c>
      <c r="P20" s="1">
        <v>44.580001831054602</v>
      </c>
      <c r="Q20" s="1">
        <v>56.509998321533203</v>
      </c>
      <c r="R20" s="1">
        <v>258.329986572265</v>
      </c>
      <c r="S20" s="1">
        <v>144.75</v>
      </c>
      <c r="T20" s="1">
        <v>1835.73999023437</v>
      </c>
      <c r="U20" s="1">
        <v>1827.35998535156</v>
      </c>
      <c r="V20" s="1">
        <v>195.36999511718699</v>
      </c>
      <c r="W20" s="1">
        <v>55.509998321533203</v>
      </c>
      <c r="X20" s="1">
        <v>361.23001098632801</v>
      </c>
      <c r="Y20" s="1">
        <v>51.459999084472599</v>
      </c>
      <c r="Z20" s="1">
        <v>78.269996643066406</v>
      </c>
      <c r="AA20" s="1">
        <v>532.39001464843705</v>
      </c>
      <c r="AB20" s="1">
        <v>129.89750671386699</v>
      </c>
      <c r="AC20" s="1">
        <v>234.30999755859301</v>
      </c>
      <c r="AD20" s="1">
        <v>156.27999877929599</v>
      </c>
      <c r="AE20" s="1">
        <v>96.809997558593693</v>
      </c>
      <c r="AF20" s="1">
        <v>231.13000488281199</v>
      </c>
    </row>
    <row r="21" spans="1:32" hidden="1" x14ac:dyDescent="0.55000000000000004">
      <c r="A21" s="1" t="s">
        <v>52</v>
      </c>
      <c r="B21" s="1" t="s">
        <v>53</v>
      </c>
      <c r="C21" s="4">
        <v>13248.900390625</v>
      </c>
      <c r="D21" s="1">
        <v>134.13999938964801</v>
      </c>
      <c r="E21" s="1">
        <v>180.44000244140599</v>
      </c>
      <c r="F21" s="1">
        <v>470</v>
      </c>
      <c r="G21" s="1">
        <v>151.88000488281199</v>
      </c>
      <c r="H21" s="1">
        <v>166.350006103515</v>
      </c>
      <c r="I21" s="1">
        <v>286.32000732421801</v>
      </c>
      <c r="J21" s="1">
        <v>87.660003662109304</v>
      </c>
      <c r="K21" s="1">
        <v>3342.8798828125</v>
      </c>
      <c r="L21" s="1">
        <v>367.94000244140602</v>
      </c>
      <c r="M21" s="1">
        <v>91.419998168945298</v>
      </c>
      <c r="N21" s="1">
        <v>1990.4599609375</v>
      </c>
      <c r="O21" s="1">
        <v>350.51998901367102</v>
      </c>
      <c r="P21" s="1">
        <v>45.400001525878899</v>
      </c>
      <c r="Q21" s="1">
        <v>58.470001220703097</v>
      </c>
      <c r="R21" s="1">
        <v>262.010009765625</v>
      </c>
      <c r="S21" s="1">
        <v>148.38999938964801</v>
      </c>
      <c r="T21" s="1">
        <v>1901.34997558593</v>
      </c>
      <c r="U21" s="1">
        <v>1893.06994628906</v>
      </c>
      <c r="V21" s="1">
        <v>195.55999755859301</v>
      </c>
      <c r="W21" s="1">
        <v>56.689998626708899</v>
      </c>
      <c r="X21" s="1">
        <v>373.579986572265</v>
      </c>
      <c r="Y21" s="1">
        <v>52.869998931884702</v>
      </c>
      <c r="Z21" s="1">
        <v>80.430000305175696</v>
      </c>
      <c r="AA21" s="1">
        <v>539.03997802734295</v>
      </c>
      <c r="AB21" s="1">
        <v>132.36999511718699</v>
      </c>
      <c r="AC21" s="1">
        <v>241.850006103515</v>
      </c>
      <c r="AD21" s="1">
        <v>161.58000183105401</v>
      </c>
      <c r="AE21" s="1">
        <v>98.580001831054602</v>
      </c>
      <c r="AF21" s="1">
        <v>234.86999511718699</v>
      </c>
    </row>
    <row r="22" spans="1:32" hidden="1" x14ac:dyDescent="0.55000000000000004">
      <c r="A22" s="1" t="s">
        <v>54</v>
      </c>
      <c r="B22" s="1" t="s">
        <v>53</v>
      </c>
      <c r="C22" s="4">
        <v>13456.1201171875</v>
      </c>
      <c r="D22" s="1">
        <v>134.99000549316401</v>
      </c>
      <c r="E22" s="1">
        <v>179.169998168945</v>
      </c>
      <c r="F22" s="1">
        <v>484.92999267578102</v>
      </c>
      <c r="G22" s="1">
        <v>151.86999511718699</v>
      </c>
      <c r="H22" s="1">
        <v>168.38000488281199</v>
      </c>
      <c r="I22" s="1">
        <v>294.60998535156199</v>
      </c>
      <c r="J22" s="1">
        <v>88.860000610351506</v>
      </c>
      <c r="K22" s="1">
        <v>3380</v>
      </c>
      <c r="L22" s="1">
        <v>375.11999511718699</v>
      </c>
      <c r="M22" s="1">
        <v>93.980003356933594</v>
      </c>
      <c r="N22" s="1">
        <v>2065.53002929687</v>
      </c>
      <c r="O22" s="1">
        <v>355.579986572265</v>
      </c>
      <c r="P22" s="1">
        <v>45.830001831054602</v>
      </c>
      <c r="Q22" s="1">
        <v>57.330001831054602</v>
      </c>
      <c r="R22" s="1">
        <v>267.079986572265</v>
      </c>
      <c r="S22" s="1">
        <v>153.80999755859301</v>
      </c>
      <c r="T22" s="1">
        <v>1927.51000976562</v>
      </c>
      <c r="U22" s="1">
        <v>1919.11999511718</v>
      </c>
      <c r="V22" s="1">
        <v>200.11999511718699</v>
      </c>
      <c r="W22" s="1">
        <v>58</v>
      </c>
      <c r="X22" s="1">
        <v>384.10998535156199</v>
      </c>
      <c r="Y22" s="1">
        <v>52.860000610351499</v>
      </c>
      <c r="Z22" s="1">
        <v>81.620002746582003</v>
      </c>
      <c r="AA22" s="1">
        <v>548.15997314453102</v>
      </c>
      <c r="AB22" s="1">
        <v>135.56750488281199</v>
      </c>
      <c r="AC22" s="1">
        <v>249.100006103515</v>
      </c>
      <c r="AD22" s="1">
        <v>164.77999877929599</v>
      </c>
      <c r="AE22" s="1">
        <v>101.650001525878</v>
      </c>
      <c r="AF22" s="1">
        <v>248.78999328613199</v>
      </c>
    </row>
    <row r="23" spans="1:32" hidden="1" x14ac:dyDescent="0.55000000000000004">
      <c r="A23" s="1" t="s">
        <v>55</v>
      </c>
      <c r="B23" s="1" t="s">
        <v>53</v>
      </c>
      <c r="C23" s="4">
        <v>13402.3701171875</v>
      </c>
      <c r="D23" s="1">
        <v>133.94000244140599</v>
      </c>
      <c r="E23" s="1">
        <v>185.72000122070301</v>
      </c>
      <c r="F23" s="1">
        <v>481.92001342773398</v>
      </c>
      <c r="G23" s="1">
        <v>147.58000183105401</v>
      </c>
      <c r="H23" s="1">
        <v>166.83000183105401</v>
      </c>
      <c r="I23" s="1">
        <v>292.850006103515</v>
      </c>
      <c r="J23" s="1">
        <v>87.889999389648395</v>
      </c>
      <c r="K23" s="1">
        <v>3312.53002929687</v>
      </c>
      <c r="L23" s="1">
        <v>370.07000732421801</v>
      </c>
      <c r="M23" s="1">
        <v>92.769996643066406</v>
      </c>
      <c r="N23" s="1">
        <v>2027.30004882812</v>
      </c>
      <c r="O23" s="1">
        <v>355.20999145507801</v>
      </c>
      <c r="P23" s="1">
        <v>45.770000457763601</v>
      </c>
      <c r="Q23" s="1">
        <v>58.040000915527301</v>
      </c>
      <c r="R23" s="1">
        <v>266.64999389648398</v>
      </c>
      <c r="S23" s="1">
        <v>150.919998168945</v>
      </c>
      <c r="T23" s="1">
        <v>2070.07006835937</v>
      </c>
      <c r="U23" s="1">
        <v>2058.8798828125</v>
      </c>
      <c r="V23" s="1">
        <v>199.13999938964801</v>
      </c>
      <c r="W23" s="1">
        <v>57.680000305175703</v>
      </c>
      <c r="X23" s="1">
        <v>380.14999389648398</v>
      </c>
      <c r="Y23" s="1">
        <v>51.110000610351499</v>
      </c>
      <c r="Z23" s="1">
        <v>79.110000610351506</v>
      </c>
      <c r="AA23" s="1">
        <v>539.45001220703102</v>
      </c>
      <c r="AB23" s="1">
        <v>135.30499267578099</v>
      </c>
      <c r="AC23" s="1">
        <v>251.89999389648401</v>
      </c>
      <c r="AD23" s="1">
        <v>162.30000305175699</v>
      </c>
      <c r="AE23" s="1">
        <v>101.01999664306599</v>
      </c>
      <c r="AF23" s="1">
        <v>243.99000549316401</v>
      </c>
    </row>
    <row r="24" spans="1:32" hidden="1" x14ac:dyDescent="0.55000000000000004">
      <c r="A24" s="1" t="s">
        <v>56</v>
      </c>
      <c r="B24" s="1" t="s">
        <v>53</v>
      </c>
      <c r="C24" s="4">
        <v>13560.8896484375</v>
      </c>
      <c r="D24" s="1">
        <v>137.38999938964801</v>
      </c>
      <c r="E24" s="1">
        <v>195.80000305175699</v>
      </c>
      <c r="F24" s="1">
        <v>489.38000488281199</v>
      </c>
      <c r="G24" s="1">
        <v>150.52000427246</v>
      </c>
      <c r="H24" s="1">
        <v>170.55999755859301</v>
      </c>
      <c r="I24" s="1">
        <v>300.489990234375</v>
      </c>
      <c r="J24" s="1">
        <v>87.839996337890597</v>
      </c>
      <c r="K24" s="1">
        <v>3331</v>
      </c>
      <c r="L24" s="1">
        <v>377.41000366210898</v>
      </c>
      <c r="M24" s="1">
        <v>92.680000305175696</v>
      </c>
      <c r="N24" s="1">
        <v>2082.93994140625</v>
      </c>
      <c r="O24" s="1">
        <v>355.850006103515</v>
      </c>
      <c r="P24" s="1">
        <v>47.25</v>
      </c>
      <c r="Q24" s="1">
        <v>61.119998931884702</v>
      </c>
      <c r="R24" s="1">
        <v>266.489990234375</v>
      </c>
      <c r="S24" s="1">
        <v>156.99000549316401</v>
      </c>
      <c r="T24" s="1">
        <v>2062.3701171875</v>
      </c>
      <c r="U24" s="1">
        <v>2053.6298828125</v>
      </c>
      <c r="V24" s="1">
        <v>200.58999633789</v>
      </c>
      <c r="W24" s="1">
        <v>58.790000915527301</v>
      </c>
      <c r="X24" s="1">
        <v>392.73001098632801</v>
      </c>
      <c r="Y24" s="1">
        <v>50.299999237060497</v>
      </c>
      <c r="Z24" s="1">
        <v>81.25</v>
      </c>
      <c r="AA24" s="1">
        <v>552.15997314453102</v>
      </c>
      <c r="AB24" s="1">
        <v>136.64250183105401</v>
      </c>
      <c r="AC24" s="1">
        <v>270.42999267578102</v>
      </c>
      <c r="AD24" s="1">
        <v>147.97000122070301</v>
      </c>
      <c r="AE24" s="1">
        <v>103.639999389648</v>
      </c>
      <c r="AF24" s="1">
        <v>241</v>
      </c>
    </row>
    <row r="25" spans="1:32" hidden="1" x14ac:dyDescent="0.55000000000000004">
      <c r="A25" s="1" t="s">
        <v>57</v>
      </c>
      <c r="B25" s="1" t="s">
        <v>53</v>
      </c>
      <c r="C25" s="4">
        <v>13603.9599609375</v>
      </c>
      <c r="D25" s="1">
        <v>136.759994506835</v>
      </c>
      <c r="E25" s="1">
        <v>195.30999755859301</v>
      </c>
      <c r="F25" s="1">
        <v>492.11999511718699</v>
      </c>
      <c r="G25" s="1">
        <v>148.759994506835</v>
      </c>
      <c r="H25" s="1">
        <v>167.27999877929599</v>
      </c>
      <c r="I25" s="1">
        <v>305.85998535156199</v>
      </c>
      <c r="J25" s="1">
        <v>87.900001525878906</v>
      </c>
      <c r="K25" s="1">
        <v>3352.14990234375</v>
      </c>
      <c r="L25" s="1">
        <v>379.48001098632801</v>
      </c>
      <c r="M25" s="1">
        <v>101.61000061035099</v>
      </c>
      <c r="N25" s="1">
        <v>2096.419921875</v>
      </c>
      <c r="O25" s="1">
        <v>355.17001342773398</v>
      </c>
      <c r="P25" s="1">
        <v>48.080001831054602</v>
      </c>
      <c r="Q25" s="1">
        <v>62.2299995422363</v>
      </c>
      <c r="R25" s="1">
        <v>268.100006103515</v>
      </c>
      <c r="S25" s="1">
        <v>155.47999572753901</v>
      </c>
      <c r="T25" s="1">
        <v>2098</v>
      </c>
      <c r="U25" s="1">
        <v>2088.830078125</v>
      </c>
      <c r="V25" s="1">
        <v>202.919998168945</v>
      </c>
      <c r="W25" s="1">
        <v>58.180000305175703</v>
      </c>
      <c r="X25" s="1">
        <v>389.38000488281199</v>
      </c>
      <c r="Y25" s="1">
        <v>50.049999237060497</v>
      </c>
      <c r="Z25" s="1">
        <v>81.099998474121094</v>
      </c>
      <c r="AA25" s="1">
        <v>550.78997802734295</v>
      </c>
      <c r="AB25" s="1">
        <v>135.91000366210901</v>
      </c>
      <c r="AC25" s="1">
        <v>269.44000244140602</v>
      </c>
      <c r="AD25" s="1">
        <v>145.83999633789</v>
      </c>
      <c r="AE25" s="1">
        <v>106.480003356933</v>
      </c>
      <c r="AF25" s="1">
        <v>243.80000305175699</v>
      </c>
    </row>
    <row r="26" spans="1:32" hidden="1" x14ac:dyDescent="0.55000000000000004">
      <c r="A26" s="1" t="s">
        <v>58</v>
      </c>
      <c r="B26" s="1" t="s">
        <v>53</v>
      </c>
      <c r="C26" s="4">
        <v>13695.01953125</v>
      </c>
      <c r="D26" s="1">
        <v>136.91000366210901</v>
      </c>
      <c r="E26" s="1">
        <v>200.42999267578099</v>
      </c>
      <c r="F26" s="1">
        <v>493.760009765625</v>
      </c>
      <c r="G26" s="1">
        <v>153.19999694824199</v>
      </c>
      <c r="H26" s="1">
        <v>167.919998168945</v>
      </c>
      <c r="I26" s="1">
        <v>302.80999755859301</v>
      </c>
      <c r="J26" s="1">
        <v>91.470001220703097</v>
      </c>
      <c r="K26" s="1">
        <v>3322.93994140625</v>
      </c>
      <c r="L26" s="1">
        <v>381.97000122070301</v>
      </c>
      <c r="M26" s="1">
        <v>101.19000244140599</v>
      </c>
      <c r="N26" s="1">
        <v>2099.56005859375</v>
      </c>
      <c r="O26" s="1">
        <v>359.829986572265</v>
      </c>
      <c r="P26" s="1">
        <v>48.939998626708899</v>
      </c>
      <c r="Q26" s="1">
        <v>63.840000152587798</v>
      </c>
      <c r="R26" s="1">
        <v>266.579986572265</v>
      </c>
      <c r="S26" s="1">
        <v>159.42999267578099</v>
      </c>
      <c r="T26" s="1">
        <v>2092.90991210937</v>
      </c>
      <c r="U26" s="1">
        <v>2084.52001953125</v>
      </c>
      <c r="V26" s="1">
        <v>203.86000061035099</v>
      </c>
      <c r="W26" s="1">
        <v>59.159999847412102</v>
      </c>
      <c r="X26" s="1">
        <v>389.739990234375</v>
      </c>
      <c r="Y26" s="1">
        <v>51.599998474121001</v>
      </c>
      <c r="Z26" s="1">
        <v>84.010002136230398</v>
      </c>
      <c r="AA26" s="1">
        <v>547.91998291015602</v>
      </c>
      <c r="AB26" s="1">
        <v>144.38749694824199</v>
      </c>
      <c r="AC26" s="1">
        <v>282.17001342773398</v>
      </c>
      <c r="AD26" s="1">
        <v>147.38000488281199</v>
      </c>
      <c r="AE26" s="1">
        <v>106.26000213623</v>
      </c>
      <c r="AF26" s="1">
        <v>244.38000488281199</v>
      </c>
    </row>
    <row r="27" spans="1:32" hidden="1" x14ac:dyDescent="0.55000000000000004">
      <c r="A27" s="1" t="s">
        <v>59</v>
      </c>
      <c r="B27" s="1" t="s">
        <v>53</v>
      </c>
      <c r="C27" s="4">
        <v>13687.080078125</v>
      </c>
      <c r="D27" s="1">
        <v>136.009994506835</v>
      </c>
      <c r="E27" s="1">
        <v>199.88000488281199</v>
      </c>
      <c r="F27" s="1">
        <v>496.04998779296801</v>
      </c>
      <c r="G27" s="1">
        <v>152.850006103515</v>
      </c>
      <c r="H27" s="1">
        <v>167.38000488281199</v>
      </c>
      <c r="I27" s="1">
        <v>304.5</v>
      </c>
      <c r="J27" s="1">
        <v>90.910003662109304</v>
      </c>
      <c r="K27" s="1">
        <v>3305</v>
      </c>
      <c r="L27" s="1">
        <v>386.39001464843699</v>
      </c>
      <c r="M27" s="1">
        <v>102.730003356933</v>
      </c>
      <c r="N27" s="1">
        <v>2085.28002929687</v>
      </c>
      <c r="O27" s="1">
        <v>359.55999755859301</v>
      </c>
      <c r="P27" s="1">
        <v>48.5</v>
      </c>
      <c r="Q27" s="1">
        <v>62.2299995422363</v>
      </c>
      <c r="R27" s="1">
        <v>269.45001220703102</v>
      </c>
      <c r="S27" s="1">
        <v>159.96000671386699</v>
      </c>
      <c r="T27" s="1">
        <v>2083.51000976562</v>
      </c>
      <c r="U27" s="1">
        <v>2075.38989257812</v>
      </c>
      <c r="V27" s="1">
        <v>202.02000427246</v>
      </c>
      <c r="W27" s="1">
        <v>58.779998779296797</v>
      </c>
      <c r="X27" s="1">
        <v>391.54998779296801</v>
      </c>
      <c r="Y27" s="1">
        <v>51.25</v>
      </c>
      <c r="Z27" s="1">
        <v>83.319999694824205</v>
      </c>
      <c r="AA27" s="1">
        <v>559.07000732421795</v>
      </c>
      <c r="AB27" s="1">
        <v>142.63250732421801</v>
      </c>
      <c r="AC27" s="1">
        <v>284.20001220703102</v>
      </c>
      <c r="AD27" s="1">
        <v>146.11000061035099</v>
      </c>
      <c r="AE27" s="1">
        <v>106.220001220703</v>
      </c>
      <c r="AF27" s="1">
        <v>248.05000305175699</v>
      </c>
    </row>
    <row r="28" spans="1:32" hidden="1" x14ac:dyDescent="0.55000000000000004">
      <c r="A28" s="1" t="s">
        <v>60</v>
      </c>
      <c r="B28" s="1" t="s">
        <v>53</v>
      </c>
      <c r="C28" s="4">
        <v>13655.26953125</v>
      </c>
      <c r="D28" s="1">
        <v>135.38999938964801</v>
      </c>
      <c r="E28" s="1">
        <v>211.66000366210901</v>
      </c>
      <c r="F28" s="1">
        <v>492.67001342773398</v>
      </c>
      <c r="G28" s="1">
        <v>153.22999572753901</v>
      </c>
      <c r="H28" s="1">
        <v>166.94000244140599</v>
      </c>
      <c r="I28" s="1">
        <v>301.70999145507801</v>
      </c>
      <c r="J28" s="1">
        <v>92.349998474121094</v>
      </c>
      <c r="K28" s="1">
        <v>3286.580078125</v>
      </c>
      <c r="L28" s="1">
        <v>386.58999633789</v>
      </c>
      <c r="M28" s="1">
        <v>102.76000213623</v>
      </c>
      <c r="N28" s="1">
        <v>2141.76000976562</v>
      </c>
      <c r="O28" s="1">
        <v>356.11999511718699</v>
      </c>
      <c r="P28" s="1">
        <v>47.240001678466797</v>
      </c>
      <c r="Q28" s="1">
        <v>62.319999694824197</v>
      </c>
      <c r="R28" s="1">
        <v>271.86999511718699</v>
      </c>
      <c r="S28" s="1">
        <v>161.32000732421801</v>
      </c>
      <c r="T28" s="1">
        <v>2095.3798828125</v>
      </c>
      <c r="U28" s="1">
        <v>2086.47998046875</v>
      </c>
      <c r="V28" s="1">
        <v>202.16000366210901</v>
      </c>
      <c r="W28" s="1">
        <v>58.860000610351499</v>
      </c>
      <c r="X28" s="1">
        <v>397.29000854492102</v>
      </c>
      <c r="Y28" s="1">
        <v>50.590000152587798</v>
      </c>
      <c r="Z28" s="1">
        <v>82.349998474121094</v>
      </c>
      <c r="AA28" s="1">
        <v>563.59002685546795</v>
      </c>
      <c r="AB28" s="1">
        <v>147.64250183105401</v>
      </c>
      <c r="AC28" s="1">
        <v>283.17999267578102</v>
      </c>
      <c r="AD28" s="1">
        <v>145.5</v>
      </c>
      <c r="AE28" s="1">
        <v>105.870002746582</v>
      </c>
      <c r="AF28" s="1">
        <v>252.46000671386699</v>
      </c>
    </row>
    <row r="29" spans="1:32" hidden="1" x14ac:dyDescent="0.55000000000000004">
      <c r="A29" s="1" t="s">
        <v>61</v>
      </c>
      <c r="B29" s="1" t="s">
        <v>53</v>
      </c>
      <c r="C29" s="4">
        <v>13734.349609375</v>
      </c>
      <c r="D29" s="1">
        <v>135.13000488281199</v>
      </c>
      <c r="E29" s="1">
        <v>216.83999633789</v>
      </c>
      <c r="F29" s="1">
        <v>496.61999511718699</v>
      </c>
      <c r="G29" s="1">
        <v>158.80000305175699</v>
      </c>
      <c r="H29" s="1">
        <v>166.80000305175699</v>
      </c>
      <c r="I29" s="1">
        <v>300.20999145507801</v>
      </c>
      <c r="J29" s="1">
        <v>92.660003662109304</v>
      </c>
      <c r="K29" s="1">
        <v>3262.1298828125</v>
      </c>
      <c r="L29" s="1">
        <v>396.13000488281199</v>
      </c>
      <c r="M29" s="1">
        <v>103.23999786376901</v>
      </c>
      <c r="N29" s="1">
        <v>2159.26000976562</v>
      </c>
      <c r="O29" s="1">
        <v>352.20001220703102</v>
      </c>
      <c r="P29" s="1">
        <v>47.580001831054602</v>
      </c>
      <c r="Q29" s="1">
        <v>62.310001373291001</v>
      </c>
      <c r="R29" s="1">
        <v>270.39001464843699</v>
      </c>
      <c r="S29" s="1">
        <v>163.009994506835</v>
      </c>
      <c r="T29" s="1">
        <v>2095.88989257812</v>
      </c>
      <c r="U29" s="1">
        <v>2088.75</v>
      </c>
      <c r="V29" s="1">
        <v>202.17999267578099</v>
      </c>
      <c r="W29" s="1">
        <v>60.659999847412102</v>
      </c>
      <c r="X29" s="1">
        <v>408.82000732421801</v>
      </c>
      <c r="Y29" s="1">
        <v>52.110000610351499</v>
      </c>
      <c r="Z29" s="1">
        <v>86.480003356933594</v>
      </c>
      <c r="AA29" s="1">
        <v>557.59002685546795</v>
      </c>
      <c r="AB29" s="1">
        <v>152.50750732421801</v>
      </c>
      <c r="AC29" s="1">
        <v>285.02999877929602</v>
      </c>
      <c r="AD29" s="1">
        <v>145.55999755859301</v>
      </c>
      <c r="AE29" s="1">
        <v>105.86000061035099</v>
      </c>
      <c r="AF29" s="1">
        <v>252.80000305175699</v>
      </c>
    </row>
    <row r="30" spans="1:32" hidden="1" x14ac:dyDescent="0.55000000000000004">
      <c r="A30" s="1" t="s">
        <v>62</v>
      </c>
      <c r="B30" s="1" t="s">
        <v>53</v>
      </c>
      <c r="C30" s="4">
        <v>13807.7001953125</v>
      </c>
      <c r="D30" s="1">
        <v>135.36999511718699</v>
      </c>
      <c r="E30" s="1">
        <v>212.67999267578099</v>
      </c>
      <c r="F30" s="1">
        <v>498.83999633789</v>
      </c>
      <c r="G30" s="1">
        <v>160.77999877929599</v>
      </c>
      <c r="H30" s="1">
        <v>167.02999877929599</v>
      </c>
      <c r="I30" s="1">
        <v>305.14001464843699</v>
      </c>
      <c r="J30" s="1">
        <v>93.769996643066406</v>
      </c>
      <c r="K30" s="1">
        <v>3277.7099609375</v>
      </c>
      <c r="L30" s="1">
        <v>403.600006103515</v>
      </c>
      <c r="M30" s="1">
        <v>103.809997558593</v>
      </c>
      <c r="N30" s="1">
        <v>2150.580078125</v>
      </c>
      <c r="O30" s="1">
        <v>352.75</v>
      </c>
      <c r="P30" s="1">
        <v>47.290000915527301</v>
      </c>
      <c r="Q30" s="1">
        <v>63.009998321533203</v>
      </c>
      <c r="R30" s="1">
        <v>270.5</v>
      </c>
      <c r="S30" s="1">
        <v>164.72999572753901</v>
      </c>
      <c r="T30" s="1">
        <v>2104.11010742187</v>
      </c>
      <c r="U30" s="1">
        <v>2095.03002929687</v>
      </c>
      <c r="V30" s="1">
        <v>203.57000732421801</v>
      </c>
      <c r="W30" s="1">
        <v>61.810001373291001</v>
      </c>
      <c r="X30" s="1">
        <v>413.989990234375</v>
      </c>
      <c r="Y30" s="1">
        <v>53.819999694824197</v>
      </c>
      <c r="Z30" s="1">
        <v>88.010002136230398</v>
      </c>
      <c r="AA30" s="1">
        <v>556.52001953125</v>
      </c>
      <c r="AB30" s="1">
        <v>149.61250305175699</v>
      </c>
      <c r="AC30" s="1">
        <v>298.36999511718699</v>
      </c>
      <c r="AD30" s="1">
        <v>147.97999572753901</v>
      </c>
      <c r="AE30" s="1">
        <v>105.300003051757</v>
      </c>
      <c r="AF30" s="1">
        <v>252.97000122070301</v>
      </c>
    </row>
    <row r="31" spans="1:32" hidden="1" x14ac:dyDescent="0.55000000000000004">
      <c r="A31" s="1" t="s">
        <v>63</v>
      </c>
      <c r="B31" s="1" t="s">
        <v>53</v>
      </c>
      <c r="C31" s="4">
        <v>13773.76953125</v>
      </c>
      <c r="D31" s="1">
        <v>133.19000244140599</v>
      </c>
      <c r="E31" s="1">
        <v>209.86000061035099</v>
      </c>
      <c r="F31" s="1">
        <v>501.64001464843699</v>
      </c>
      <c r="G31" s="1">
        <v>160.49000549316401</v>
      </c>
      <c r="H31" s="1">
        <v>166.16000366210901</v>
      </c>
      <c r="I31" s="1">
        <v>308.22000122070301</v>
      </c>
      <c r="J31" s="1">
        <v>91.459999084472599</v>
      </c>
      <c r="K31" s="1">
        <v>3268.94995117187</v>
      </c>
      <c r="L31" s="1">
        <v>401.85998535156199</v>
      </c>
      <c r="M31" s="1">
        <v>102.959999084472</v>
      </c>
      <c r="N31" s="1">
        <v>2184.15991210937</v>
      </c>
      <c r="O31" s="1">
        <v>354</v>
      </c>
      <c r="P31" s="1">
        <v>46.509998321533203</v>
      </c>
      <c r="Q31" s="1">
        <v>62.869998931884702</v>
      </c>
      <c r="R31" s="1">
        <v>273.97000122070301</v>
      </c>
      <c r="S31" s="1">
        <v>164.88999938964801</v>
      </c>
      <c r="T31" s="1">
        <v>2121.89990234375</v>
      </c>
      <c r="U31" s="1">
        <v>2110.69995117187</v>
      </c>
      <c r="V31" s="1">
        <v>203.44000244140599</v>
      </c>
      <c r="W31" s="1">
        <v>62.470001220703097</v>
      </c>
      <c r="X31" s="1">
        <v>422.260009765625</v>
      </c>
      <c r="Y31" s="1">
        <v>52.939998626708899</v>
      </c>
      <c r="Z31" s="1">
        <v>87.739997863769503</v>
      </c>
      <c r="AA31" s="1">
        <v>557.280029296875</v>
      </c>
      <c r="AB31" s="1">
        <v>153.30250549316401</v>
      </c>
      <c r="AC31" s="1">
        <v>304.79000854492102</v>
      </c>
      <c r="AD31" s="1">
        <v>147.16000366210901</v>
      </c>
      <c r="AE31" s="1">
        <v>106.150001525878</v>
      </c>
      <c r="AF31" s="1">
        <v>248.94999694824199</v>
      </c>
    </row>
    <row r="32" spans="1:32" hidden="1" x14ac:dyDescent="0.55000000000000004">
      <c r="A32" s="1" t="s">
        <v>64</v>
      </c>
      <c r="B32" s="1" t="s">
        <v>53</v>
      </c>
      <c r="C32" s="4">
        <v>13699.7099609375</v>
      </c>
      <c r="D32" s="1">
        <v>130.83999633789</v>
      </c>
      <c r="E32" s="1">
        <v>201.96000671386699</v>
      </c>
      <c r="F32" s="1">
        <v>491.23001098632801</v>
      </c>
      <c r="G32" s="1">
        <v>159.75</v>
      </c>
      <c r="H32" s="1">
        <v>167.13000488281199</v>
      </c>
      <c r="I32" s="1">
        <v>302.51998901367102</v>
      </c>
      <c r="J32" s="1">
        <v>89.940002441406193</v>
      </c>
      <c r="K32" s="1">
        <v>3308.63989257812</v>
      </c>
      <c r="L32" s="1">
        <v>393.89999389648398</v>
      </c>
      <c r="M32" s="1">
        <v>102.34999847412099</v>
      </c>
      <c r="N32" s="1">
        <v>2233.77001953125</v>
      </c>
      <c r="O32" s="1">
        <v>358.04000854492102</v>
      </c>
      <c r="P32" s="1">
        <v>46.25</v>
      </c>
      <c r="Q32" s="1">
        <v>63.049999237060497</v>
      </c>
      <c r="R32" s="1">
        <v>273.57000732421801</v>
      </c>
      <c r="S32" s="1">
        <v>166.22999572753901</v>
      </c>
      <c r="T32" s="1">
        <v>2128.31005859375</v>
      </c>
      <c r="U32" s="1">
        <v>2118.6201171875</v>
      </c>
      <c r="V32" s="1">
        <v>201.89999389648401</v>
      </c>
      <c r="W32" s="1">
        <v>61.849998474121001</v>
      </c>
      <c r="X32" s="1">
        <v>415.80999755859301</v>
      </c>
      <c r="Y32" s="1">
        <v>50.400001525878899</v>
      </c>
      <c r="Z32" s="1">
        <v>86.050003051757798</v>
      </c>
      <c r="AA32" s="1">
        <v>551.34002685546795</v>
      </c>
      <c r="AB32" s="1">
        <v>149.05999755859301</v>
      </c>
      <c r="AC32" s="1">
        <v>297.20001220703102</v>
      </c>
      <c r="AD32" s="1">
        <v>144.75</v>
      </c>
      <c r="AE32" s="1">
        <v>104.44000244140599</v>
      </c>
      <c r="AF32" s="1">
        <v>250.52999877929599</v>
      </c>
    </row>
    <row r="33" spans="1:32" hidden="1" x14ac:dyDescent="0.55000000000000004">
      <c r="A33" s="1" t="s">
        <v>65</v>
      </c>
      <c r="B33" s="1" t="s">
        <v>53</v>
      </c>
      <c r="C33" s="4">
        <v>13637.509765625</v>
      </c>
      <c r="D33" s="1">
        <v>129.71000671386699</v>
      </c>
      <c r="E33" s="1">
        <v>198.03999328613199</v>
      </c>
      <c r="F33" s="1">
        <v>488.36999511718699</v>
      </c>
      <c r="G33" s="1">
        <v>158.08999633789</v>
      </c>
      <c r="H33" s="1">
        <v>172.600006103515</v>
      </c>
      <c r="I33" s="1">
        <v>300.72000122070301</v>
      </c>
      <c r="J33" s="1">
        <v>88.639999389648395</v>
      </c>
      <c r="K33" s="1">
        <v>3328.22998046875</v>
      </c>
      <c r="L33" s="1">
        <v>389.80999755859301</v>
      </c>
      <c r="M33" s="1">
        <v>102.25</v>
      </c>
      <c r="N33" s="1">
        <v>2259.7900390625</v>
      </c>
      <c r="O33" s="1">
        <v>356.92001342773398</v>
      </c>
      <c r="P33" s="1">
        <v>46.340000152587798</v>
      </c>
      <c r="Q33" s="1">
        <v>62.799999237060497</v>
      </c>
      <c r="R33" s="1">
        <v>269.39001464843699</v>
      </c>
      <c r="S33" s="1">
        <v>167.69000244140599</v>
      </c>
      <c r="T33" s="1">
        <v>2117.19995117187</v>
      </c>
      <c r="U33" s="1">
        <v>2105.81005859375</v>
      </c>
      <c r="V33" s="1">
        <v>203.52000427246</v>
      </c>
      <c r="W33" s="1">
        <v>61.610000610351499</v>
      </c>
      <c r="X33" s="1">
        <v>415.39001464843699</v>
      </c>
      <c r="Y33" s="1">
        <v>50.470001220703097</v>
      </c>
      <c r="Z33" s="1">
        <v>88.540000915527301</v>
      </c>
      <c r="AA33" s="1">
        <v>548.219970703125</v>
      </c>
      <c r="AB33" s="1">
        <v>148.28999328613199</v>
      </c>
      <c r="AC33" s="1">
        <v>290.80999755859301</v>
      </c>
      <c r="AD33" s="1">
        <v>143.91000366210901</v>
      </c>
      <c r="AE33" s="1">
        <v>104.970001220703</v>
      </c>
      <c r="AF33" s="1">
        <v>256.73001098632801</v>
      </c>
    </row>
    <row r="34" spans="1:32" hidden="1" x14ac:dyDescent="0.55000000000000004">
      <c r="A34" s="1" t="s">
        <v>66</v>
      </c>
      <c r="B34" s="1" t="s">
        <v>53</v>
      </c>
      <c r="C34" s="4">
        <v>13580.7802734375</v>
      </c>
      <c r="D34" s="1">
        <v>129.86999511718699</v>
      </c>
      <c r="E34" s="1">
        <v>201.07000732421801</v>
      </c>
      <c r="F34" s="1">
        <v>479.11999511718699</v>
      </c>
      <c r="G34" s="1">
        <v>163.80000305175699</v>
      </c>
      <c r="H34" s="1">
        <v>169.28999328613199</v>
      </c>
      <c r="I34" s="1">
        <v>305.39999389648398</v>
      </c>
      <c r="J34" s="1">
        <v>89.580001831054602</v>
      </c>
      <c r="K34" s="1">
        <v>3249.89990234375</v>
      </c>
      <c r="L34" s="1">
        <v>395.36999511718699</v>
      </c>
      <c r="M34" s="1">
        <v>100.800003051757</v>
      </c>
      <c r="N34" s="1">
        <v>2293.05004882812</v>
      </c>
      <c r="O34" s="1">
        <v>354.76998901367102</v>
      </c>
      <c r="P34" s="1">
        <v>45.680000305175703</v>
      </c>
      <c r="Q34" s="1">
        <v>61.9799995422363</v>
      </c>
      <c r="R34" s="1">
        <v>261.55999755859301</v>
      </c>
      <c r="S34" s="1">
        <v>171.92999267578099</v>
      </c>
      <c r="T34" s="1">
        <v>2101.13989257812</v>
      </c>
      <c r="U34" s="1">
        <v>2088.81005859375</v>
      </c>
      <c r="V34" s="1">
        <v>203.55999755859301</v>
      </c>
      <c r="W34" s="1">
        <v>63.009998321533203</v>
      </c>
      <c r="X34" s="1">
        <v>411.350006103515</v>
      </c>
      <c r="Y34" s="1">
        <v>51.889999389648402</v>
      </c>
      <c r="Z34" s="1">
        <v>90.959999084472599</v>
      </c>
      <c r="AA34" s="1">
        <v>540.219970703125</v>
      </c>
      <c r="AB34" s="1">
        <v>149.26499938964801</v>
      </c>
      <c r="AC34" s="1">
        <v>286.92001342773398</v>
      </c>
      <c r="AD34" s="1">
        <v>144.94000244140599</v>
      </c>
      <c r="AE34" s="1">
        <v>103.370002746582</v>
      </c>
      <c r="AF34" s="1">
        <v>258.41000366210898</v>
      </c>
    </row>
    <row r="35" spans="1:32" hidden="1" x14ac:dyDescent="0.55000000000000004">
      <c r="A35" s="1" t="s">
        <v>67</v>
      </c>
      <c r="B35" s="1" t="s">
        <v>53</v>
      </c>
      <c r="C35" s="4">
        <v>13223.740234375</v>
      </c>
      <c r="D35" s="1">
        <v>126</v>
      </c>
      <c r="E35" s="1">
        <v>195.33999633789</v>
      </c>
      <c r="F35" s="1">
        <v>467.329986572265</v>
      </c>
      <c r="G35" s="1">
        <v>159.24000549316401</v>
      </c>
      <c r="H35" s="1">
        <v>170.82000732421801</v>
      </c>
      <c r="I35" s="1">
        <v>297.70001220703102</v>
      </c>
      <c r="J35" s="1">
        <v>85.370002746582003</v>
      </c>
      <c r="K35" s="1">
        <v>3180.73999023437</v>
      </c>
      <c r="L35" s="1">
        <v>383.20001220703102</v>
      </c>
      <c r="M35" s="1">
        <v>96.580001831054602</v>
      </c>
      <c r="N35" s="1">
        <v>2350.02001953125</v>
      </c>
      <c r="O35" s="1">
        <v>350.20999145507801</v>
      </c>
      <c r="P35" s="1">
        <v>45.430000305175703</v>
      </c>
      <c r="Q35" s="1">
        <v>61.560001373291001</v>
      </c>
      <c r="R35" s="1">
        <v>260.329986572265</v>
      </c>
      <c r="S35" s="1">
        <v>170.350006103515</v>
      </c>
      <c r="T35" s="1">
        <v>2064.8798828125</v>
      </c>
      <c r="U35" s="1">
        <v>2054.26000976562</v>
      </c>
      <c r="V35" s="1">
        <v>203.61999511718699</v>
      </c>
      <c r="W35" s="1">
        <v>60.709999084472599</v>
      </c>
      <c r="X35" s="1">
        <v>401.54998779296801</v>
      </c>
      <c r="Y35" s="1">
        <v>49.689998626708899</v>
      </c>
      <c r="Z35" s="1">
        <v>86.279998779296804</v>
      </c>
      <c r="AA35" s="1">
        <v>533.780029296875</v>
      </c>
      <c r="AB35" s="1">
        <v>143.55749511718699</v>
      </c>
      <c r="AC35" s="1">
        <v>273.850006103515</v>
      </c>
      <c r="AD35" s="1">
        <v>139.46000671386699</v>
      </c>
      <c r="AE35" s="1">
        <v>101.809997558593</v>
      </c>
      <c r="AF35" s="1">
        <v>241.009994506835</v>
      </c>
    </row>
    <row r="36" spans="1:32" hidden="1" x14ac:dyDescent="0.55000000000000004">
      <c r="A36" s="1" t="s">
        <v>68</v>
      </c>
      <c r="B36" s="1" t="s">
        <v>53</v>
      </c>
      <c r="C36" s="4">
        <v>13194.7099609375</v>
      </c>
      <c r="D36" s="1">
        <v>125.86000061035099</v>
      </c>
      <c r="E36" s="1">
        <v>187.58999633789</v>
      </c>
      <c r="F36" s="1">
        <v>467.79998779296801</v>
      </c>
      <c r="G36" s="1">
        <v>157.69999694824199</v>
      </c>
      <c r="H36" s="1">
        <v>172.07000732421801</v>
      </c>
      <c r="I36" s="1">
        <v>290.25</v>
      </c>
      <c r="J36" s="1">
        <v>84.739997863769503</v>
      </c>
      <c r="K36" s="1">
        <v>3194.5</v>
      </c>
      <c r="L36" s="1">
        <v>375.55999755859301</v>
      </c>
      <c r="M36" s="1">
        <v>96.419998168945298</v>
      </c>
      <c r="N36" s="1">
        <v>2359.3701171875</v>
      </c>
      <c r="O36" s="1">
        <v>342.14999389648398</v>
      </c>
      <c r="P36" s="1">
        <v>45.509998321533203</v>
      </c>
      <c r="Q36" s="1">
        <v>61.369998931884702</v>
      </c>
      <c r="R36" s="1">
        <v>265.85998535156199</v>
      </c>
      <c r="S36" s="1">
        <v>168.77000427246</v>
      </c>
      <c r="T36" s="1">
        <v>2070.86010742187</v>
      </c>
      <c r="U36" s="1">
        <v>2060.1201171875</v>
      </c>
      <c r="V36" s="1">
        <v>205.03999328613199</v>
      </c>
      <c r="W36" s="1">
        <v>61.119998931884702</v>
      </c>
      <c r="X36" s="1">
        <v>399.08999633789</v>
      </c>
      <c r="Y36" s="1">
        <v>48.840000152587798</v>
      </c>
      <c r="Z36" s="1">
        <v>88.230003356933594</v>
      </c>
      <c r="AA36" s="1">
        <v>546.15002441406205</v>
      </c>
      <c r="AB36" s="1">
        <v>141.419998168945</v>
      </c>
      <c r="AC36" s="1">
        <v>265</v>
      </c>
      <c r="AD36" s="1">
        <v>137.11999511718699</v>
      </c>
      <c r="AE36" s="1">
        <v>101.370002746582</v>
      </c>
      <c r="AF36" s="1">
        <v>241.46000671386699</v>
      </c>
    </row>
    <row r="37" spans="1:32" hidden="1" x14ac:dyDescent="0.55000000000000004">
      <c r="A37" s="1" t="s">
        <v>69</v>
      </c>
      <c r="B37" s="1" t="s">
        <v>53</v>
      </c>
      <c r="C37" s="4">
        <v>13302.1904296875</v>
      </c>
      <c r="D37" s="1">
        <v>125.34999847412099</v>
      </c>
      <c r="E37" s="1">
        <v>200.19999694824199</v>
      </c>
      <c r="F37" s="1">
        <v>476.61999511718699</v>
      </c>
      <c r="G37" s="1">
        <v>161.759994506835</v>
      </c>
      <c r="H37" s="1">
        <v>176.61999511718699</v>
      </c>
      <c r="I37" s="1">
        <v>298.91000366210898</v>
      </c>
      <c r="J37" s="1">
        <v>86.940002441406193</v>
      </c>
      <c r="K37" s="1">
        <v>3159.53002929687</v>
      </c>
      <c r="L37" s="1">
        <v>385.36999511718699</v>
      </c>
      <c r="M37" s="1">
        <v>95.690002441406193</v>
      </c>
      <c r="N37" s="1">
        <v>2443.5</v>
      </c>
      <c r="O37" s="1">
        <v>340.70001220703102</v>
      </c>
      <c r="P37" s="1">
        <v>45.740001678466797</v>
      </c>
      <c r="Q37" s="1">
        <v>59.380001068115199</v>
      </c>
      <c r="R37" s="1">
        <v>264.30999755859301</v>
      </c>
      <c r="S37" s="1">
        <v>169.850006103515</v>
      </c>
      <c r="T37" s="1">
        <v>2095.169921875</v>
      </c>
      <c r="U37" s="1">
        <v>2083.81005859375</v>
      </c>
      <c r="V37" s="1">
        <v>211.02999877929599</v>
      </c>
      <c r="W37" s="1">
        <v>63.189998626708899</v>
      </c>
      <c r="X37" s="1">
        <v>413.17999267578102</v>
      </c>
      <c r="Y37" s="1">
        <v>49.259998321533203</v>
      </c>
      <c r="Z37" s="1">
        <v>92.519996643066406</v>
      </c>
      <c r="AA37" s="1">
        <v>553.40997314453102</v>
      </c>
      <c r="AB37" s="1">
        <v>144.99000549316401</v>
      </c>
      <c r="AC37" s="1">
        <v>266.07000732421801</v>
      </c>
      <c r="AD37" s="1">
        <v>141.100006103515</v>
      </c>
      <c r="AE37" s="1">
        <v>104.379997253417</v>
      </c>
      <c r="AF37" s="1">
        <v>239.92999267578099</v>
      </c>
    </row>
    <row r="38" spans="1:32" hidden="1" x14ac:dyDescent="0.55000000000000004">
      <c r="A38" s="1" t="s">
        <v>70</v>
      </c>
      <c r="B38" s="1" t="s">
        <v>53</v>
      </c>
      <c r="C38" s="4">
        <v>12828.3095703125</v>
      </c>
      <c r="D38" s="1">
        <v>120.98999786376901</v>
      </c>
      <c r="E38" s="1">
        <v>182.05999755859301</v>
      </c>
      <c r="F38" s="1">
        <v>459.16000366210898</v>
      </c>
      <c r="G38" s="1">
        <v>153.67999267578099</v>
      </c>
      <c r="H38" s="1">
        <v>175.52999877929599</v>
      </c>
      <c r="I38" s="1">
        <v>284.02999877929602</v>
      </c>
      <c r="J38" s="1">
        <v>82.419998168945298</v>
      </c>
      <c r="K38" s="1">
        <v>3057.15991210937</v>
      </c>
      <c r="L38" s="1">
        <v>338.45999145507801</v>
      </c>
      <c r="M38" s="1">
        <v>95.099998474121094</v>
      </c>
      <c r="N38" s="1">
        <v>2273.19995117187</v>
      </c>
      <c r="O38" s="1">
        <v>333.89999389648398</v>
      </c>
      <c r="P38" s="1">
        <v>45.520000457763601</v>
      </c>
      <c r="Q38" s="1">
        <v>56.9799995422363</v>
      </c>
      <c r="R38" s="1">
        <v>254.69000244140599</v>
      </c>
      <c r="S38" s="1">
        <v>168</v>
      </c>
      <c r="T38" s="1">
        <v>2031.35998535156</v>
      </c>
      <c r="U38" s="1">
        <v>2015.94995117187</v>
      </c>
      <c r="V38" s="1">
        <v>204.78999328613199</v>
      </c>
      <c r="W38" s="1">
        <v>60.400001525878899</v>
      </c>
      <c r="X38" s="1">
        <v>387.98001098632801</v>
      </c>
      <c r="Y38" s="1">
        <v>46.560001373291001</v>
      </c>
      <c r="Z38" s="1">
        <v>88.120002746582003</v>
      </c>
      <c r="AA38" s="1">
        <v>546.70001220703102</v>
      </c>
      <c r="AB38" s="1">
        <v>133.07499694824199</v>
      </c>
      <c r="AC38" s="1">
        <v>253.94000244140599</v>
      </c>
      <c r="AD38" s="1">
        <v>135.52999877929599</v>
      </c>
      <c r="AE38" s="1">
        <v>103.470001220703</v>
      </c>
      <c r="AF38" s="1">
        <v>232.39999389648401</v>
      </c>
    </row>
    <row r="39" spans="1:32" hidden="1" x14ac:dyDescent="0.55000000000000004">
      <c r="A39" s="1" t="s">
        <v>71</v>
      </c>
      <c r="B39" s="1" t="s">
        <v>53</v>
      </c>
      <c r="C39" s="4">
        <v>12909.4404296875</v>
      </c>
      <c r="D39" s="1">
        <v>121.26000213623</v>
      </c>
      <c r="E39" s="1">
        <v>206.350006103515</v>
      </c>
      <c r="F39" s="1">
        <v>459.67001342773398</v>
      </c>
      <c r="G39" s="1">
        <v>155.82000732421801</v>
      </c>
      <c r="H39" s="1">
        <v>174.02000427246</v>
      </c>
      <c r="I39" s="1">
        <v>276</v>
      </c>
      <c r="J39" s="1">
        <v>84.510002136230398</v>
      </c>
      <c r="K39" s="1">
        <v>3092.92993164062</v>
      </c>
      <c r="L39" s="1">
        <v>340.989990234375</v>
      </c>
      <c r="M39" s="1">
        <v>95.610000610351506</v>
      </c>
      <c r="N39" s="1">
        <v>2328.51000976562</v>
      </c>
      <c r="O39" s="1">
        <v>331</v>
      </c>
      <c r="P39" s="1">
        <v>44.869998931884702</v>
      </c>
      <c r="Q39" s="1">
        <v>56.419998168945298</v>
      </c>
      <c r="R39" s="1">
        <v>257.61999511718699</v>
      </c>
      <c r="S39" s="1">
        <v>168.850006103515</v>
      </c>
      <c r="T39" s="1">
        <v>2036.85998535156</v>
      </c>
      <c r="U39" s="1">
        <v>2021.91003417968</v>
      </c>
      <c r="V39" s="1">
        <v>202.350006103515</v>
      </c>
      <c r="W39" s="1">
        <v>60.779998779296797</v>
      </c>
      <c r="X39" s="1">
        <v>390.14001464843699</v>
      </c>
      <c r="Y39" s="1">
        <v>48.279998779296797</v>
      </c>
      <c r="Z39" s="1">
        <v>91.529998779296804</v>
      </c>
      <c r="AA39" s="1">
        <v>538.84997558593705</v>
      </c>
      <c r="AB39" s="1">
        <v>137.14500427246</v>
      </c>
      <c r="AC39" s="1">
        <v>259.850006103515</v>
      </c>
      <c r="AD39" s="1">
        <v>136.19000244140599</v>
      </c>
      <c r="AE39" s="1">
        <v>108.02999877929599</v>
      </c>
      <c r="AF39" s="1">
        <v>237.69999694824199</v>
      </c>
    </row>
    <row r="40" spans="1:32" hidden="1" x14ac:dyDescent="0.55000000000000004">
      <c r="A40" s="1" t="s">
        <v>72</v>
      </c>
      <c r="B40" s="1" t="s">
        <v>73</v>
      </c>
      <c r="C40" s="4">
        <v>13282.9501953125</v>
      </c>
      <c r="D40" s="1">
        <v>127.790000915527</v>
      </c>
      <c r="E40" s="1">
        <v>196.419998168945</v>
      </c>
      <c r="F40" s="1">
        <v>469.57000732421801</v>
      </c>
      <c r="G40" s="1">
        <v>158.58999633789</v>
      </c>
      <c r="H40" s="1">
        <v>177.5</v>
      </c>
      <c r="I40" s="1">
        <v>284.26998901367102</v>
      </c>
      <c r="J40" s="1">
        <v>86.389999389648395</v>
      </c>
      <c r="K40" s="1">
        <v>3146.13989257812</v>
      </c>
      <c r="L40" s="1">
        <v>346.10998535156199</v>
      </c>
      <c r="M40" s="1">
        <v>98.720001220703097</v>
      </c>
      <c r="N40" s="1">
        <v>2320.5</v>
      </c>
      <c r="O40" s="1">
        <v>331.76998901367102</v>
      </c>
      <c r="P40" s="1">
        <v>45.919998168945298</v>
      </c>
      <c r="Q40" s="1">
        <v>58.4799995422363</v>
      </c>
      <c r="R40" s="1">
        <v>264.91000366210898</v>
      </c>
      <c r="S40" s="1">
        <v>173.259994506835</v>
      </c>
      <c r="T40" s="1">
        <v>2081.51000976562</v>
      </c>
      <c r="U40" s="1">
        <v>2069.65991210937</v>
      </c>
      <c r="V40" s="1">
        <v>206.22000122070301</v>
      </c>
      <c r="W40" s="1">
        <v>62.880001068115199</v>
      </c>
      <c r="X40" s="1">
        <v>406.41000366210898</v>
      </c>
      <c r="Y40" s="1">
        <v>49.520000457763601</v>
      </c>
      <c r="Z40" s="1">
        <v>94.760002136230398</v>
      </c>
      <c r="AA40" s="1">
        <v>550.64001464843705</v>
      </c>
      <c r="AB40" s="1">
        <v>138.41749572753901</v>
      </c>
      <c r="AC40" s="1">
        <v>273.63000488281199</v>
      </c>
      <c r="AD40" s="1">
        <v>139.49000549316401</v>
      </c>
      <c r="AE40" s="1">
        <v>106.870002746582</v>
      </c>
      <c r="AF40" s="1">
        <v>251.5</v>
      </c>
    </row>
    <row r="41" spans="1:32" hidden="1" x14ac:dyDescent="0.55000000000000004">
      <c r="A41" s="1" t="s">
        <v>74</v>
      </c>
      <c r="B41" s="1" t="s">
        <v>73</v>
      </c>
      <c r="C41" s="4">
        <v>13059.9501953125</v>
      </c>
      <c r="D41" s="1">
        <v>125.120002746582</v>
      </c>
      <c r="E41" s="1">
        <v>189.89999389648401</v>
      </c>
      <c r="F41" s="1">
        <v>466.58999633789</v>
      </c>
      <c r="G41" s="1">
        <v>154.28999328613199</v>
      </c>
      <c r="H41" s="1">
        <v>174.94000244140599</v>
      </c>
      <c r="I41" s="1">
        <v>277.92001342773398</v>
      </c>
      <c r="J41" s="1">
        <v>84.129997253417898</v>
      </c>
      <c r="K41" s="1">
        <v>3094.53002929687</v>
      </c>
      <c r="L41" s="1">
        <v>336.329986572265</v>
      </c>
      <c r="M41" s="1">
        <v>96.75</v>
      </c>
      <c r="N41" s="1">
        <v>2282.2099609375</v>
      </c>
      <c r="O41" s="1">
        <v>328.45999145507801</v>
      </c>
      <c r="P41" s="1">
        <v>45.520000457763601</v>
      </c>
      <c r="Q41" s="1">
        <v>56.990001678466797</v>
      </c>
      <c r="R41" s="1">
        <v>259</v>
      </c>
      <c r="S41" s="1">
        <v>173.350006103515</v>
      </c>
      <c r="T41" s="1">
        <v>2075.84008789062</v>
      </c>
      <c r="U41" s="1">
        <v>2064.47998046875</v>
      </c>
      <c r="V41" s="1">
        <v>206.58000183105401</v>
      </c>
      <c r="W41" s="1">
        <v>61.240001678466797</v>
      </c>
      <c r="X41" s="1">
        <v>401.75</v>
      </c>
      <c r="Y41" s="1">
        <v>47.830001831054602</v>
      </c>
      <c r="Z41" s="1">
        <v>91.089996337890597</v>
      </c>
      <c r="AA41" s="1">
        <v>547.82000732421795</v>
      </c>
      <c r="AB41" s="1">
        <v>134.0625</v>
      </c>
      <c r="AC41" s="1">
        <v>269.19000244140602</v>
      </c>
      <c r="AD41" s="1">
        <v>137.03999328613199</v>
      </c>
      <c r="AE41" s="1">
        <v>107.199996948242</v>
      </c>
      <c r="AF41" s="1">
        <v>244.39999389648401</v>
      </c>
    </row>
    <row r="42" spans="1:32" hidden="1" x14ac:dyDescent="0.55000000000000004">
      <c r="A42" s="1" t="s">
        <v>75</v>
      </c>
      <c r="B42" s="1" t="s">
        <v>73</v>
      </c>
      <c r="C42" s="4">
        <v>12683.330078125</v>
      </c>
      <c r="D42" s="1">
        <v>122.059997558593</v>
      </c>
      <c r="E42" s="1">
        <v>180.39999389648401</v>
      </c>
      <c r="F42" s="1">
        <v>448.45001220703102</v>
      </c>
      <c r="G42" s="1">
        <v>149.94000244140599</v>
      </c>
      <c r="H42" s="1">
        <v>174.49000549316401</v>
      </c>
      <c r="I42" s="1">
        <v>269.29998779296801</v>
      </c>
      <c r="J42" s="1">
        <v>80.860000610351506</v>
      </c>
      <c r="K42" s="1">
        <v>3005</v>
      </c>
      <c r="L42" s="1">
        <v>319.85998535156199</v>
      </c>
      <c r="M42" s="1">
        <v>93.709999084472599</v>
      </c>
      <c r="N42" s="1">
        <v>2275</v>
      </c>
      <c r="O42" s="1">
        <v>323.92001342773398</v>
      </c>
      <c r="P42" s="1">
        <v>45.130001068115199</v>
      </c>
      <c r="Q42" s="1">
        <v>54.599998474121001</v>
      </c>
      <c r="R42" s="1">
        <v>255.41000366210901</v>
      </c>
      <c r="S42" s="1">
        <v>169.88000488281199</v>
      </c>
      <c r="T42" s="1">
        <v>2026.7099609375</v>
      </c>
      <c r="U42" s="1">
        <v>2011.41003417968</v>
      </c>
      <c r="V42" s="1">
        <v>207.009994506835</v>
      </c>
      <c r="W42" s="1">
        <v>59.900001525878899</v>
      </c>
      <c r="X42" s="1">
        <v>388.70999145507801</v>
      </c>
      <c r="Y42" s="1">
        <v>45.560001373291001</v>
      </c>
      <c r="Z42" s="1">
        <v>89.110000610351506</v>
      </c>
      <c r="AA42" s="1">
        <v>520.70001220703102</v>
      </c>
      <c r="AB42" s="1">
        <v>128.04750061035099</v>
      </c>
      <c r="AC42" s="1">
        <v>255.05999755859301</v>
      </c>
      <c r="AD42" s="1">
        <v>131.66000366210901</v>
      </c>
      <c r="AE42" s="1">
        <v>106.220001220703</v>
      </c>
      <c r="AF42" s="1">
        <v>227.67999267578099</v>
      </c>
    </row>
    <row r="43" spans="1:32" hidden="1" x14ac:dyDescent="0.55000000000000004">
      <c r="A43" s="1" t="s">
        <v>76</v>
      </c>
      <c r="B43" s="1" t="s">
        <v>73</v>
      </c>
      <c r="C43" s="4">
        <v>12464</v>
      </c>
      <c r="D43" s="1">
        <v>120.129997253417</v>
      </c>
      <c r="E43" s="1">
        <v>180.22999572753901</v>
      </c>
      <c r="F43" s="1">
        <v>439.05999755859301</v>
      </c>
      <c r="G43" s="1">
        <v>144.52000427246</v>
      </c>
      <c r="H43" s="1">
        <v>171.009994506835</v>
      </c>
      <c r="I43" s="1">
        <v>265.44000244140602</v>
      </c>
      <c r="J43" s="1">
        <v>77.75</v>
      </c>
      <c r="K43" s="1">
        <v>2977.57006835937</v>
      </c>
      <c r="L43" s="1">
        <v>306.16000366210898</v>
      </c>
      <c r="M43" s="1">
        <v>91.540000915527301</v>
      </c>
      <c r="N43" s="1">
        <v>2219.35009765625</v>
      </c>
      <c r="O43" s="1">
        <v>319.04000854492102</v>
      </c>
      <c r="P43" s="1">
        <v>44.560001373291001</v>
      </c>
      <c r="Q43" s="1">
        <v>53.340000152587798</v>
      </c>
      <c r="R43" s="1">
        <v>257.64001464843699</v>
      </c>
      <c r="S43" s="1">
        <v>163.92999267578099</v>
      </c>
      <c r="T43" s="1">
        <v>2049.09008789062</v>
      </c>
      <c r="U43" s="1">
        <v>2033.93005371093</v>
      </c>
      <c r="V43" s="1">
        <v>202.94000244140599</v>
      </c>
      <c r="W43" s="1">
        <v>58.330001831054602</v>
      </c>
      <c r="X43" s="1">
        <v>376.329986572265</v>
      </c>
      <c r="Y43" s="1">
        <v>40.099998474121001</v>
      </c>
      <c r="Z43" s="1">
        <v>84.330001831054602</v>
      </c>
      <c r="AA43" s="1">
        <v>511.29000854492102</v>
      </c>
      <c r="AB43" s="1">
        <v>123.702499389648</v>
      </c>
      <c r="AC43" s="1">
        <v>239.07000732421801</v>
      </c>
      <c r="AD43" s="1">
        <v>127.800003051757</v>
      </c>
      <c r="AE43" s="1">
        <v>104.889999389648</v>
      </c>
      <c r="AF43" s="1">
        <v>225.44000244140599</v>
      </c>
    </row>
    <row r="44" spans="1:32" hidden="1" x14ac:dyDescent="0.55000000000000004">
      <c r="A44" s="1" t="s">
        <v>77</v>
      </c>
      <c r="B44" s="1" t="s">
        <v>73</v>
      </c>
      <c r="C44" s="4">
        <v>12668.509765625</v>
      </c>
      <c r="D44" s="1">
        <v>121.419998168945</v>
      </c>
      <c r="E44" s="1">
        <v>179.80999755859301</v>
      </c>
      <c r="F44" s="1">
        <v>440.829986572265</v>
      </c>
      <c r="G44" s="1">
        <v>148.88000488281199</v>
      </c>
      <c r="H44" s="1">
        <v>178.259994506835</v>
      </c>
      <c r="I44" s="1">
        <v>267.39001464843699</v>
      </c>
      <c r="J44" s="1">
        <v>78.519996643066406</v>
      </c>
      <c r="K44" s="1">
        <v>3000.4599609375</v>
      </c>
      <c r="L44" s="1">
        <v>308.02999877929602</v>
      </c>
      <c r="M44" s="1">
        <v>92.580001831054602</v>
      </c>
      <c r="N44" s="1">
        <v>2307.10009765625</v>
      </c>
      <c r="O44" s="1">
        <v>317.32000732421801</v>
      </c>
      <c r="P44" s="1">
        <v>46.25</v>
      </c>
      <c r="Q44" s="1">
        <v>53.759998321533203</v>
      </c>
      <c r="R44" s="1">
        <v>264.27999877929602</v>
      </c>
      <c r="S44" s="1">
        <v>167.57000732421801</v>
      </c>
      <c r="T44" s="1">
        <v>2108.5400390625</v>
      </c>
      <c r="U44" s="1">
        <v>2097.07006835937</v>
      </c>
      <c r="V44" s="1">
        <v>206.58000183105401</v>
      </c>
      <c r="W44" s="1">
        <v>60.740001678466797</v>
      </c>
      <c r="X44" s="1">
        <v>382.20999145507801</v>
      </c>
      <c r="Y44" s="1">
        <v>41.509998321533203</v>
      </c>
      <c r="Z44" s="1">
        <v>88.930000305175696</v>
      </c>
      <c r="AA44" s="1">
        <v>516.39001464843705</v>
      </c>
      <c r="AB44" s="1">
        <v>124.61499786376901</v>
      </c>
      <c r="AC44" s="1">
        <v>239.05000305175699</v>
      </c>
      <c r="AD44" s="1">
        <v>129.75</v>
      </c>
      <c r="AE44" s="1">
        <v>105.199996948242</v>
      </c>
      <c r="AF44" s="1">
        <v>228.21000671386699</v>
      </c>
    </row>
    <row r="45" spans="1:32" hidden="1" x14ac:dyDescent="0.55000000000000004">
      <c r="A45" s="1" t="s">
        <v>78</v>
      </c>
      <c r="B45" s="1" t="s">
        <v>73</v>
      </c>
      <c r="C45" s="4">
        <v>12299.080078125</v>
      </c>
      <c r="D45" s="1">
        <v>116.36000061035099</v>
      </c>
      <c r="E45" s="1">
        <v>180.80999755859301</v>
      </c>
      <c r="F45" s="1">
        <v>421.20001220703102</v>
      </c>
      <c r="G45" s="1">
        <v>144.05999755859301</v>
      </c>
      <c r="H45" s="1">
        <v>180.419998168945</v>
      </c>
      <c r="I45" s="1">
        <v>253.100006103515</v>
      </c>
      <c r="J45" s="1">
        <v>73.959999084472599</v>
      </c>
      <c r="K45" s="1">
        <v>2951.94995117187</v>
      </c>
      <c r="L45" s="1">
        <v>293.54998779296801</v>
      </c>
      <c r="M45" s="1">
        <v>89.209999084472599</v>
      </c>
      <c r="N45" s="1">
        <v>2368.73999023437</v>
      </c>
      <c r="O45" s="1">
        <v>311.42001342773398</v>
      </c>
      <c r="P45" s="1">
        <v>47.509998321533203</v>
      </c>
      <c r="Q45" s="1">
        <v>53.490001678466797</v>
      </c>
      <c r="R45" s="1">
        <v>255.30999755859301</v>
      </c>
      <c r="S45" s="1">
        <v>166.21000671386699</v>
      </c>
      <c r="T45" s="1">
        <v>2024.17004394531</v>
      </c>
      <c r="U45" s="1">
        <v>2007.5</v>
      </c>
      <c r="V45" s="1">
        <v>207.69999694824199</v>
      </c>
      <c r="W45" s="1">
        <v>59.849998474121001</v>
      </c>
      <c r="X45" s="1">
        <v>370.42001342773398</v>
      </c>
      <c r="Y45" s="1">
        <v>40.060001373291001</v>
      </c>
      <c r="Z45" s="1">
        <v>85.050003051757798</v>
      </c>
      <c r="AA45" s="1">
        <v>493.329986572265</v>
      </c>
      <c r="AB45" s="1">
        <v>115.932502746582</v>
      </c>
      <c r="AC45" s="1">
        <v>226.08999633789</v>
      </c>
      <c r="AD45" s="1">
        <v>123.199996948242</v>
      </c>
      <c r="AE45" s="1">
        <v>105.02999877929599</v>
      </c>
      <c r="AF45" s="1">
        <v>223.419998168945</v>
      </c>
    </row>
    <row r="46" spans="1:32" hidden="1" x14ac:dyDescent="0.55000000000000004">
      <c r="A46" s="1" t="s">
        <v>79</v>
      </c>
      <c r="B46" s="1" t="s">
        <v>73</v>
      </c>
      <c r="C46" s="4">
        <v>12794.490234375</v>
      </c>
      <c r="D46" s="1">
        <v>121.08999633789</v>
      </c>
      <c r="E46" s="1">
        <v>183.11000061035099</v>
      </c>
      <c r="F46" s="1">
        <v>439.17999267578102</v>
      </c>
      <c r="G46" s="1">
        <v>149.42999267578099</v>
      </c>
      <c r="H46" s="1">
        <v>183.05999755859301</v>
      </c>
      <c r="I46" s="1">
        <v>263.97000122070301</v>
      </c>
      <c r="J46" s="1">
        <v>78.529998779296804</v>
      </c>
      <c r="K46" s="1">
        <v>3062.85009765625</v>
      </c>
      <c r="L46" s="1">
        <v>308</v>
      </c>
      <c r="M46" s="1">
        <v>92.5</v>
      </c>
      <c r="N46" s="1">
        <v>2366.7900390625</v>
      </c>
      <c r="O46" s="1">
        <v>318.77999877929602</v>
      </c>
      <c r="P46" s="1">
        <v>47.889999389648402</v>
      </c>
      <c r="Q46" s="1">
        <v>56.169998168945298</v>
      </c>
      <c r="R46" s="1">
        <v>265.739990234375</v>
      </c>
      <c r="S46" s="1">
        <v>175.77000427246</v>
      </c>
      <c r="T46" s="1">
        <v>2052.69995117187</v>
      </c>
      <c r="U46" s="1">
        <v>2040.35998535156</v>
      </c>
      <c r="V46" s="1">
        <v>207.61000061035099</v>
      </c>
      <c r="W46" s="1">
        <v>62.669998168945298</v>
      </c>
      <c r="X46" s="1">
        <v>384.579986572265</v>
      </c>
      <c r="Y46" s="1">
        <v>43.860000610351499</v>
      </c>
      <c r="Z46" s="1">
        <v>89.300003051757798</v>
      </c>
      <c r="AA46" s="1">
        <v>506.44000244140602</v>
      </c>
      <c r="AB46" s="1">
        <v>125.202499389648</v>
      </c>
      <c r="AC46" s="1">
        <v>241.759994506835</v>
      </c>
      <c r="AD46" s="1">
        <v>129.11000061035099</v>
      </c>
      <c r="AE46" s="1">
        <v>106.550003051757</v>
      </c>
      <c r="AF46" s="1">
        <v>233.05000305175699</v>
      </c>
    </row>
    <row r="47" spans="1:32" hidden="1" x14ac:dyDescent="0.55000000000000004">
      <c r="A47" s="1" t="s">
        <v>80</v>
      </c>
      <c r="B47" s="1" t="s">
        <v>73</v>
      </c>
      <c r="C47" s="4">
        <v>12752.0703125</v>
      </c>
      <c r="D47" s="1">
        <v>119.980003356933</v>
      </c>
      <c r="E47" s="1">
        <v>183.78999328613199</v>
      </c>
      <c r="F47" s="1">
        <v>437.010009765625</v>
      </c>
      <c r="G47" s="1">
        <v>147.11000061035099</v>
      </c>
      <c r="H47" s="1">
        <v>182.07000732421801</v>
      </c>
      <c r="I47" s="1">
        <v>263.64001464843699</v>
      </c>
      <c r="J47" s="1">
        <v>77.519996643066406</v>
      </c>
      <c r="K47" s="1">
        <v>3057.63989257812</v>
      </c>
      <c r="L47" s="1">
        <v>310.08999633789</v>
      </c>
      <c r="M47" s="1">
        <v>91.309997558593693</v>
      </c>
      <c r="N47" s="1">
        <v>2369.32006835937</v>
      </c>
      <c r="O47" s="1">
        <v>323.829986572265</v>
      </c>
      <c r="P47" s="1">
        <v>48.290000915527301</v>
      </c>
      <c r="Q47" s="1">
        <v>55.340000152587798</v>
      </c>
      <c r="R47" s="1">
        <v>264.89999389648398</v>
      </c>
      <c r="S47" s="1">
        <v>180.46000671386699</v>
      </c>
      <c r="T47" s="1">
        <v>2055.03002929687</v>
      </c>
      <c r="U47" s="1">
        <v>2036.18994140625</v>
      </c>
      <c r="V47" s="1">
        <v>212.91000366210901</v>
      </c>
      <c r="W47" s="1">
        <v>62.25</v>
      </c>
      <c r="X47" s="1">
        <v>382.82000732421801</v>
      </c>
      <c r="Y47" s="1">
        <v>42.840000152587798</v>
      </c>
      <c r="Z47" s="1">
        <v>85.410003662109304</v>
      </c>
      <c r="AA47" s="1">
        <v>504.54000854492102</v>
      </c>
      <c r="AB47" s="1">
        <v>124.682502746582</v>
      </c>
      <c r="AC47" s="1">
        <v>242.07000732421801</v>
      </c>
      <c r="AD47" s="1">
        <v>127.870002746582</v>
      </c>
      <c r="AE47" s="1">
        <v>107.77999877929599</v>
      </c>
      <c r="AF47" s="1">
        <v>225.69000244140599</v>
      </c>
    </row>
    <row r="48" spans="1:32" hidden="1" x14ac:dyDescent="0.55000000000000004">
      <c r="A48" s="1" t="s">
        <v>81</v>
      </c>
      <c r="B48" s="1" t="s">
        <v>73</v>
      </c>
      <c r="C48" s="4">
        <v>13052.900390625</v>
      </c>
      <c r="D48" s="1">
        <v>121.959999084472</v>
      </c>
      <c r="E48" s="1">
        <v>197.86999511718699</v>
      </c>
      <c r="F48" s="1">
        <v>451.05999755859301</v>
      </c>
      <c r="G48" s="1">
        <v>151.02999877929599</v>
      </c>
      <c r="H48" s="1">
        <v>181.55999755859301</v>
      </c>
      <c r="I48" s="1">
        <v>274.35998535156199</v>
      </c>
      <c r="J48" s="1">
        <v>81.230003356933594</v>
      </c>
      <c r="K48" s="1">
        <v>3113.59008789062</v>
      </c>
      <c r="L48" s="1">
        <v>322.64001464843699</v>
      </c>
      <c r="M48" s="1">
        <v>92.940002441406193</v>
      </c>
      <c r="N48" s="1">
        <v>2362.06005859375</v>
      </c>
      <c r="O48" s="1">
        <v>328.64999389648398</v>
      </c>
      <c r="P48" s="1">
        <v>48.799999237060497</v>
      </c>
      <c r="Q48" s="1">
        <v>56.240001678466797</v>
      </c>
      <c r="R48" s="1">
        <v>273.88000488281199</v>
      </c>
      <c r="S48" s="1">
        <v>187.52999877929599</v>
      </c>
      <c r="T48" s="1">
        <v>2114.77001953125</v>
      </c>
      <c r="U48" s="1">
        <v>2100.5400390625</v>
      </c>
      <c r="V48" s="1">
        <v>212.5</v>
      </c>
      <c r="W48" s="1">
        <v>63.310001373291001</v>
      </c>
      <c r="X48" s="1">
        <v>399.17001342773398</v>
      </c>
      <c r="Y48" s="1">
        <v>46.299999237060497</v>
      </c>
      <c r="Z48" s="1">
        <v>89.309997558593693</v>
      </c>
      <c r="AA48" s="1">
        <v>523.05999755859295</v>
      </c>
      <c r="AB48" s="1">
        <v>129.93499755859301</v>
      </c>
      <c r="AC48" s="1">
        <v>253.83000183105401</v>
      </c>
      <c r="AD48" s="1">
        <v>131.74000549316401</v>
      </c>
      <c r="AE48" s="1">
        <v>107.31999969482401</v>
      </c>
      <c r="AF48" s="1">
        <v>235.80000305175699</v>
      </c>
    </row>
    <row r="49" spans="1:32" hidden="1" x14ac:dyDescent="0.55000000000000004">
      <c r="A49" s="1" t="s">
        <v>82</v>
      </c>
      <c r="B49" s="1" t="s">
        <v>73</v>
      </c>
      <c r="C49" s="4">
        <v>12937.2900390625</v>
      </c>
      <c r="D49" s="1">
        <v>121.02999877929599</v>
      </c>
      <c r="E49" s="1">
        <v>206.74000549316401</v>
      </c>
      <c r="F49" s="1">
        <v>444.29998779296801</v>
      </c>
      <c r="G49" s="1">
        <v>149.53999328613199</v>
      </c>
      <c r="H49" s="1">
        <v>182.77000427246</v>
      </c>
      <c r="I49" s="1">
        <v>268.10998535156199</v>
      </c>
      <c r="J49" s="1">
        <v>81.050003051757798</v>
      </c>
      <c r="K49" s="1">
        <v>3089.48999023437</v>
      </c>
      <c r="L49" s="1">
        <v>316.88000488281199</v>
      </c>
      <c r="M49" s="1">
        <v>93.040000915527301</v>
      </c>
      <c r="N49" s="1">
        <v>2401.0400390625</v>
      </c>
      <c r="O49" s="1">
        <v>331.14001464843699</v>
      </c>
      <c r="P49" s="1">
        <v>48.819999694824197</v>
      </c>
      <c r="Q49" s="1">
        <v>55.799999237060497</v>
      </c>
      <c r="R49" s="1">
        <v>268.39999389648398</v>
      </c>
      <c r="S49" s="1">
        <v>188.350006103515</v>
      </c>
      <c r="T49" s="1">
        <v>2061.919921875</v>
      </c>
      <c r="U49" s="1">
        <v>2050</v>
      </c>
      <c r="V49" s="1">
        <v>214.38000488281199</v>
      </c>
      <c r="W49" s="1">
        <v>62.900001525878899</v>
      </c>
      <c r="X49" s="1">
        <v>395.95001220703102</v>
      </c>
      <c r="Y49" s="1">
        <v>47.159999847412102</v>
      </c>
      <c r="Z49" s="1">
        <v>87.769996643066406</v>
      </c>
      <c r="AA49" s="1">
        <v>518.02001953125</v>
      </c>
      <c r="AB49" s="1">
        <v>128.55999755859301</v>
      </c>
      <c r="AC49" s="1">
        <v>250.350006103515</v>
      </c>
      <c r="AD49" s="1">
        <v>129.97999572753901</v>
      </c>
      <c r="AE49" s="1">
        <v>107.809997558593</v>
      </c>
      <c r="AF49" s="1">
        <v>229.259994506835</v>
      </c>
    </row>
    <row r="50" spans="1:32" hidden="1" x14ac:dyDescent="0.55000000000000004">
      <c r="A50" s="1" t="s">
        <v>83</v>
      </c>
      <c r="B50" s="1" t="s">
        <v>73</v>
      </c>
      <c r="C50" s="4">
        <v>13082.5400390625</v>
      </c>
      <c r="D50" s="1">
        <v>123.98999786376901</v>
      </c>
      <c r="E50" s="1">
        <v>209.99000549316401</v>
      </c>
      <c r="F50" s="1">
        <v>447.58999633789</v>
      </c>
      <c r="G50" s="1">
        <v>151</v>
      </c>
      <c r="H50" s="1">
        <v>189.08000183105401</v>
      </c>
      <c r="I50" s="1">
        <v>273.01998901367102</v>
      </c>
      <c r="J50" s="1">
        <v>82.5</v>
      </c>
      <c r="K50" s="1">
        <v>3081.67993164062</v>
      </c>
      <c r="L50" s="1">
        <v>325.70999145507801</v>
      </c>
      <c r="M50" s="1">
        <v>92.580001831054602</v>
      </c>
      <c r="N50" s="1">
        <v>2439.5</v>
      </c>
      <c r="O50" s="1">
        <v>330.510009765625</v>
      </c>
      <c r="P50" s="1">
        <v>49.409999847412102</v>
      </c>
      <c r="Q50" s="1">
        <v>57.669998168945298</v>
      </c>
      <c r="R50" s="1">
        <v>273.75</v>
      </c>
      <c r="S50" s="1">
        <v>192.02999877929599</v>
      </c>
      <c r="T50" s="1">
        <v>2066.48999023437</v>
      </c>
      <c r="U50" s="1">
        <v>2054.43994140625</v>
      </c>
      <c r="V50" s="1">
        <v>216.19999694824199</v>
      </c>
      <c r="W50" s="1">
        <v>63.790000915527301</v>
      </c>
      <c r="X50" s="1">
        <v>396.83999633789</v>
      </c>
      <c r="Y50" s="1">
        <v>48.360000610351499</v>
      </c>
      <c r="Z50" s="1">
        <v>88.849998474121094</v>
      </c>
      <c r="AA50" s="1">
        <v>520.25</v>
      </c>
      <c r="AB50" s="1">
        <v>131.912506103515</v>
      </c>
      <c r="AC50" s="1">
        <v>249.97999572753901</v>
      </c>
      <c r="AD50" s="1">
        <v>131.63999938964801</v>
      </c>
      <c r="AE50" s="1">
        <v>108.900001525878</v>
      </c>
      <c r="AF50" s="1">
        <v>236.61999511718699</v>
      </c>
    </row>
    <row r="51" spans="1:32" hidden="1" x14ac:dyDescent="0.55000000000000004">
      <c r="A51" s="1" t="s">
        <v>84</v>
      </c>
      <c r="B51" s="1" t="s">
        <v>73</v>
      </c>
      <c r="C51" s="4">
        <v>13152.2802734375</v>
      </c>
      <c r="D51" s="1">
        <v>125.56999969482401</v>
      </c>
      <c r="E51" s="1">
        <v>200.009994506835</v>
      </c>
      <c r="F51" s="1">
        <v>450.54000854492102</v>
      </c>
      <c r="G51" s="1">
        <v>153.08000183105401</v>
      </c>
      <c r="H51" s="1">
        <v>188.27999877929599</v>
      </c>
      <c r="I51" s="1">
        <v>275.010009765625</v>
      </c>
      <c r="J51" s="1">
        <v>82.75</v>
      </c>
      <c r="K51" s="1">
        <v>3091.86010742187</v>
      </c>
      <c r="L51" s="1">
        <v>330.77999877929602</v>
      </c>
      <c r="M51" s="1">
        <v>93.279998779296804</v>
      </c>
      <c r="N51" s="1">
        <v>2396.56005859375</v>
      </c>
      <c r="O51" s="1">
        <v>327.25</v>
      </c>
      <c r="P51" s="1">
        <v>49.669998168945298</v>
      </c>
      <c r="Q51" s="1">
        <v>57.419998168945298</v>
      </c>
      <c r="R51" s="1">
        <v>279.27999877929602</v>
      </c>
      <c r="S51" s="1">
        <v>189.52000427246</v>
      </c>
      <c r="T51" s="1">
        <v>2092.52001953125</v>
      </c>
      <c r="U51" s="1">
        <v>2083.88989257812</v>
      </c>
      <c r="V51" s="1">
        <v>211.80999755859301</v>
      </c>
      <c r="W51" s="1">
        <v>64.779998779296804</v>
      </c>
      <c r="X51" s="1">
        <v>395.42001342773398</v>
      </c>
      <c r="Y51" s="1">
        <v>47.959999084472599</v>
      </c>
      <c r="Z51" s="1">
        <v>91.430000305175696</v>
      </c>
      <c r="AA51" s="1">
        <v>524.030029296875</v>
      </c>
      <c r="AB51" s="1">
        <v>132.912506103515</v>
      </c>
      <c r="AC51" s="1">
        <v>249.30999755859301</v>
      </c>
      <c r="AD51" s="1">
        <v>133.64999389648401</v>
      </c>
      <c r="AE51" s="1">
        <v>111.33999633789</v>
      </c>
      <c r="AF51" s="1">
        <v>235.88999938964801</v>
      </c>
    </row>
    <row r="52" spans="1:32" hidden="1" x14ac:dyDescent="0.55000000000000004">
      <c r="A52" s="1" t="s">
        <v>85</v>
      </c>
      <c r="B52" s="1" t="s">
        <v>73</v>
      </c>
      <c r="C52" s="4">
        <v>13202.3798828125</v>
      </c>
      <c r="D52" s="1">
        <v>124.76000213623</v>
      </c>
      <c r="E52" s="1">
        <v>201.36000061035099</v>
      </c>
      <c r="F52" s="1">
        <v>451.010009765625</v>
      </c>
      <c r="G52" s="1">
        <v>154.16000366210901</v>
      </c>
      <c r="H52" s="1">
        <v>187.88000488281199</v>
      </c>
      <c r="I52" s="1">
        <v>272.83999633789</v>
      </c>
      <c r="J52" s="1">
        <v>82.629997253417898</v>
      </c>
      <c r="K52" s="1">
        <v>3135.72998046875</v>
      </c>
      <c r="L52" s="1">
        <v>328.36999511718699</v>
      </c>
      <c r="M52" s="1">
        <v>92.440002441406193</v>
      </c>
      <c r="N52" s="1">
        <v>2461.78002929687</v>
      </c>
      <c r="O52" s="1">
        <v>329.19000244140602</v>
      </c>
      <c r="P52" s="1">
        <v>49.419998168945298</v>
      </c>
      <c r="Q52" s="1">
        <v>59</v>
      </c>
      <c r="R52" s="1">
        <v>284.010009765625</v>
      </c>
      <c r="S52" s="1">
        <v>182.66000366210901</v>
      </c>
      <c r="T52" s="1">
        <v>2091.080078125</v>
      </c>
      <c r="U52" s="1">
        <v>2082.21997070312</v>
      </c>
      <c r="V52" s="1">
        <v>213.02999877929599</v>
      </c>
      <c r="W52" s="1">
        <v>65.779998779296804</v>
      </c>
      <c r="X52" s="1">
        <v>391.72000122070301</v>
      </c>
      <c r="Y52" s="1">
        <v>48.099998474121001</v>
      </c>
      <c r="Z52" s="1">
        <v>94.760002136230398</v>
      </c>
      <c r="AA52" s="1">
        <v>524.44000244140602</v>
      </c>
      <c r="AB52" s="1">
        <v>133.412506103515</v>
      </c>
      <c r="AC52" s="1">
        <v>251.47000122070301</v>
      </c>
      <c r="AD52" s="1">
        <v>133.919998168945</v>
      </c>
      <c r="AE52" s="1">
        <v>110.459999084472</v>
      </c>
      <c r="AF52" s="1">
        <v>234</v>
      </c>
    </row>
    <row r="53" spans="1:32" hidden="1" x14ac:dyDescent="0.55000000000000004">
      <c r="A53" s="1" t="s">
        <v>86</v>
      </c>
      <c r="B53" s="1" t="s">
        <v>73</v>
      </c>
      <c r="C53" s="4">
        <v>12789.1396484375</v>
      </c>
      <c r="D53" s="1">
        <v>120.52999877929599</v>
      </c>
      <c r="E53" s="1">
        <v>191.44999694824199</v>
      </c>
      <c r="F53" s="1">
        <v>439.17999267578102</v>
      </c>
      <c r="G53" s="1">
        <v>149.44999694824199</v>
      </c>
      <c r="H53" s="1">
        <v>186.05999755859301</v>
      </c>
      <c r="I53" s="1">
        <v>263.44000244140602</v>
      </c>
      <c r="J53" s="1">
        <v>78.120002746582003</v>
      </c>
      <c r="K53" s="1">
        <v>3027.98999023437</v>
      </c>
      <c r="L53" s="1">
        <v>321.489990234375</v>
      </c>
      <c r="M53" s="1">
        <v>89.580001831054602</v>
      </c>
      <c r="N53" s="1">
        <v>2346.94995117187</v>
      </c>
      <c r="O53" s="1">
        <v>322.98001098632801</v>
      </c>
      <c r="P53" s="1">
        <v>48.799999237060497</v>
      </c>
      <c r="Q53" s="1">
        <v>58.900001525878899</v>
      </c>
      <c r="R53" s="1">
        <v>278.61999511718699</v>
      </c>
      <c r="S53" s="1">
        <v>173.05999755859301</v>
      </c>
      <c r="T53" s="1">
        <v>2036.21997070312</v>
      </c>
      <c r="U53" s="1">
        <v>2021.33996582031</v>
      </c>
      <c r="V53" s="1">
        <v>215.02000427246</v>
      </c>
      <c r="W53" s="1">
        <v>63.7299995422363</v>
      </c>
      <c r="X53" s="1">
        <v>373.97000122070301</v>
      </c>
      <c r="Y53" s="1">
        <v>45.549999237060497</v>
      </c>
      <c r="Z53" s="1">
        <v>89.819999694824205</v>
      </c>
      <c r="AA53" s="1">
        <v>504.79000854492102</v>
      </c>
      <c r="AB53" s="1">
        <v>127.22499847412099</v>
      </c>
      <c r="AC53" s="1">
        <v>238.41000366210901</v>
      </c>
      <c r="AD53" s="1">
        <v>129.75</v>
      </c>
      <c r="AE53" s="1">
        <v>107.620002746582</v>
      </c>
      <c r="AF53" s="1">
        <v>219.27999877929599</v>
      </c>
    </row>
    <row r="54" spans="1:32" hidden="1" x14ac:dyDescent="0.55000000000000004">
      <c r="A54" s="1" t="s">
        <v>87</v>
      </c>
      <c r="B54" s="1" t="s">
        <v>73</v>
      </c>
      <c r="C54" s="4">
        <v>12866.990234375</v>
      </c>
      <c r="D54" s="1">
        <v>119.98999786376901</v>
      </c>
      <c r="E54" s="1">
        <v>194.38999938964801</v>
      </c>
      <c r="F54" s="1">
        <v>441.5</v>
      </c>
      <c r="G54" s="1">
        <v>151.91000366210901</v>
      </c>
      <c r="H54" s="1">
        <v>183.92999267578099</v>
      </c>
      <c r="I54" s="1">
        <v>261.5</v>
      </c>
      <c r="J54" s="1">
        <v>79.059997558593693</v>
      </c>
      <c r="K54" s="1">
        <v>3074.9599609375</v>
      </c>
      <c r="L54" s="1">
        <v>324.25</v>
      </c>
      <c r="M54" s="1">
        <v>90.489997863769503</v>
      </c>
      <c r="N54" s="1">
        <v>2287.73999023437</v>
      </c>
      <c r="O54" s="1">
        <v>328.91000366210898</v>
      </c>
      <c r="P54" s="1">
        <v>48.9799995422363</v>
      </c>
      <c r="Q54" s="1">
        <v>59.7299995422363</v>
      </c>
      <c r="R54" s="1">
        <v>290.10998535156199</v>
      </c>
      <c r="S54" s="1">
        <v>174.49000549316401</v>
      </c>
      <c r="T54" s="1">
        <v>2043.19995117187</v>
      </c>
      <c r="U54" s="1">
        <v>2026.9599609375</v>
      </c>
      <c r="V54" s="1">
        <v>212.91000366210901</v>
      </c>
      <c r="W54" s="1">
        <v>63.759998321533203</v>
      </c>
      <c r="X54" s="1">
        <v>381.27999877929602</v>
      </c>
      <c r="Y54" s="1">
        <v>47</v>
      </c>
      <c r="Z54" s="1">
        <v>90.510002136230398</v>
      </c>
      <c r="AA54" s="1">
        <v>512.17999267578102</v>
      </c>
      <c r="AB54" s="1">
        <v>128.45750427246</v>
      </c>
      <c r="AC54" s="1">
        <v>241.27999877929599</v>
      </c>
      <c r="AD54" s="1">
        <v>131.02000427246</v>
      </c>
      <c r="AE54" s="1">
        <v>106.33999633789</v>
      </c>
      <c r="AF54" s="1">
        <v>219.08999633789</v>
      </c>
    </row>
    <row r="55" spans="1:32" hidden="1" x14ac:dyDescent="0.55000000000000004">
      <c r="A55" s="1" t="s">
        <v>88</v>
      </c>
      <c r="B55" s="1" t="s">
        <v>73</v>
      </c>
      <c r="C55" s="4">
        <v>13086.509765625</v>
      </c>
      <c r="D55" s="1">
        <v>123.389999389648</v>
      </c>
      <c r="E55" s="1">
        <v>195</v>
      </c>
      <c r="F55" s="1">
        <v>452.41000366210898</v>
      </c>
      <c r="G55" s="1">
        <v>154.5</v>
      </c>
      <c r="H55" s="1">
        <v>184.38999938964801</v>
      </c>
      <c r="I55" s="1">
        <v>265.95999145507801</v>
      </c>
      <c r="J55" s="1">
        <v>80.300003051757798</v>
      </c>
      <c r="K55" s="1">
        <v>3110.8701171875</v>
      </c>
      <c r="L55" s="1">
        <v>334.85998535156199</v>
      </c>
      <c r="M55" s="1">
        <v>91.870002746582003</v>
      </c>
      <c r="N55" s="1">
        <v>2231.88989257812</v>
      </c>
      <c r="O55" s="1">
        <v>334.489990234375</v>
      </c>
      <c r="P55" s="1">
        <v>50.299999237060497</v>
      </c>
      <c r="Q55" s="1">
        <v>60.290000915527301</v>
      </c>
      <c r="R55" s="1">
        <v>293.54000854492102</v>
      </c>
      <c r="S55" s="1">
        <v>179.11999511718699</v>
      </c>
      <c r="T55" s="1">
        <v>2038.58996582031</v>
      </c>
      <c r="U55" s="1">
        <v>2030.68994140625</v>
      </c>
      <c r="V55" s="1">
        <v>212.13000488281199</v>
      </c>
      <c r="W55" s="1">
        <v>65.629997253417898</v>
      </c>
      <c r="X55" s="1">
        <v>383.01998901367102</v>
      </c>
      <c r="Y55" s="1">
        <v>47.669998168945298</v>
      </c>
      <c r="Z55" s="1">
        <v>91.279998779296804</v>
      </c>
      <c r="AA55" s="1">
        <v>523.10998535156205</v>
      </c>
      <c r="AB55" s="1">
        <v>131.86250305175699</v>
      </c>
      <c r="AC55" s="1">
        <v>244.384994506835</v>
      </c>
      <c r="AD55" s="1">
        <v>134.08999633789</v>
      </c>
      <c r="AE55" s="1">
        <v>107.56999969482401</v>
      </c>
      <c r="AF55" s="1">
        <v>221.74000549316401</v>
      </c>
    </row>
    <row r="56" spans="1:32" hidden="1" x14ac:dyDescent="0.55000000000000004">
      <c r="A56" s="1" t="s">
        <v>89</v>
      </c>
      <c r="B56" s="1" t="s">
        <v>73</v>
      </c>
      <c r="C56" s="4">
        <v>13017.7900390625</v>
      </c>
      <c r="D56" s="1">
        <v>122.540000915527</v>
      </c>
      <c r="E56" s="1">
        <v>187.13999938964801</v>
      </c>
      <c r="F56" s="1">
        <v>460.20001220703102</v>
      </c>
      <c r="G56" s="1">
        <v>150.49000549316401</v>
      </c>
      <c r="H56" s="1">
        <v>184.03999328613199</v>
      </c>
      <c r="I56" s="1">
        <v>269</v>
      </c>
      <c r="J56" s="1">
        <v>78.379997253417898</v>
      </c>
      <c r="K56" s="1">
        <v>3137.5</v>
      </c>
      <c r="L56" s="1">
        <v>333.52999877929602</v>
      </c>
      <c r="M56" s="1">
        <v>91.379997253417898</v>
      </c>
      <c r="N56" s="1">
        <v>2215</v>
      </c>
      <c r="O56" s="1">
        <v>340.33999633789</v>
      </c>
      <c r="P56" s="1">
        <v>50.009998321533203</v>
      </c>
      <c r="Q56" s="1">
        <v>60.310001373291001</v>
      </c>
      <c r="R56" s="1">
        <v>290.63000488281199</v>
      </c>
      <c r="S56" s="1">
        <v>176.07000732421801</v>
      </c>
      <c r="T56" s="1">
        <v>2052.9599609375</v>
      </c>
      <c r="U56" s="1">
        <v>2041.32995605468</v>
      </c>
      <c r="V56" s="1">
        <v>208.58999633789</v>
      </c>
      <c r="W56" s="1">
        <v>63.4799995422363</v>
      </c>
      <c r="X56" s="1">
        <v>383.20001220703102</v>
      </c>
      <c r="Y56" s="1">
        <v>46.150001525878899</v>
      </c>
      <c r="Z56" s="1">
        <v>85.400001525878906</v>
      </c>
      <c r="AA56" s="1">
        <v>535.09002685546795</v>
      </c>
      <c r="AB56" s="1">
        <v>130.70750427246</v>
      </c>
      <c r="AC56" s="1">
        <v>243.77000427246</v>
      </c>
      <c r="AD56" s="1">
        <v>132.52000427246</v>
      </c>
      <c r="AE56" s="1">
        <v>106.25</v>
      </c>
      <c r="AF56" s="1">
        <v>222.919998168945</v>
      </c>
    </row>
    <row r="57" spans="1:32" hidden="1" x14ac:dyDescent="0.55000000000000004">
      <c r="A57" s="1" t="s">
        <v>90</v>
      </c>
      <c r="B57" s="1" t="s">
        <v>73</v>
      </c>
      <c r="C57" s="4">
        <v>12798.8798828125</v>
      </c>
      <c r="D57" s="1">
        <v>120.08999633789</v>
      </c>
      <c r="E57" s="1">
        <v>178.850006103515</v>
      </c>
      <c r="F57" s="1">
        <v>451.510009765625</v>
      </c>
      <c r="G57" s="1">
        <v>150.44000244140599</v>
      </c>
      <c r="H57" s="1">
        <v>185.27000427246</v>
      </c>
      <c r="I57" s="1">
        <v>263.17999267578102</v>
      </c>
      <c r="J57" s="1">
        <v>76.480003356933594</v>
      </c>
      <c r="K57" s="1">
        <v>3087.07006835937</v>
      </c>
      <c r="L57" s="1">
        <v>330.36999511718699</v>
      </c>
      <c r="M57" s="1">
        <v>90.510002136230398</v>
      </c>
      <c r="N57" s="1">
        <v>2202.72998046875</v>
      </c>
      <c r="O57" s="1">
        <v>338.04000854492102</v>
      </c>
      <c r="P57" s="1">
        <v>49.650001525878899</v>
      </c>
      <c r="Q57" s="1">
        <v>57.639999389648402</v>
      </c>
      <c r="R57" s="1">
        <v>282.14001464843699</v>
      </c>
      <c r="S57" s="1">
        <v>171.30000305175699</v>
      </c>
      <c r="T57" s="1">
        <v>2045.06005859375</v>
      </c>
      <c r="U57" s="1">
        <v>2032.53002929687</v>
      </c>
      <c r="V57" s="1">
        <v>212.22000122070301</v>
      </c>
      <c r="W57" s="1">
        <v>62.040000915527301</v>
      </c>
      <c r="X57" s="1">
        <v>377.29000854492102</v>
      </c>
      <c r="Y57" s="1">
        <v>45.25</v>
      </c>
      <c r="Z57" s="1">
        <v>83</v>
      </c>
      <c r="AA57" s="1">
        <v>520.80999755859295</v>
      </c>
      <c r="AB57" s="1">
        <v>126.430000305175</v>
      </c>
      <c r="AC57" s="1">
        <v>234.27000427246</v>
      </c>
      <c r="AD57" s="1">
        <v>127.180000305175</v>
      </c>
      <c r="AE57" s="1">
        <v>104.970001220703</v>
      </c>
      <c r="AF57" s="1">
        <v>210.44000244140599</v>
      </c>
    </row>
    <row r="58" spans="1:32" hidden="1" x14ac:dyDescent="0.55000000000000004">
      <c r="A58" s="1" t="s">
        <v>91</v>
      </c>
      <c r="B58" s="1" t="s">
        <v>73</v>
      </c>
      <c r="C58" s="4">
        <v>12780.509765625</v>
      </c>
      <c r="D58" s="1">
        <v>120.58999633789</v>
      </c>
      <c r="E58" s="1">
        <v>176.16000366210901</v>
      </c>
      <c r="F58" s="1">
        <v>450.989990234375</v>
      </c>
      <c r="G58" s="1">
        <v>149.89999389648401</v>
      </c>
      <c r="H58" s="1">
        <v>187</v>
      </c>
      <c r="I58" s="1">
        <v>262.19000244140602</v>
      </c>
      <c r="J58" s="1">
        <v>76.220001220703097</v>
      </c>
      <c r="K58" s="1">
        <v>3046.26000976562</v>
      </c>
      <c r="L58" s="1">
        <v>327.88000488281199</v>
      </c>
      <c r="M58" s="1">
        <v>90.849998474121094</v>
      </c>
      <c r="N58" s="1">
        <v>2268.90991210937</v>
      </c>
      <c r="O58" s="1">
        <v>346.33999633789</v>
      </c>
      <c r="P58" s="1">
        <v>50.509998321533203</v>
      </c>
      <c r="Q58" s="1">
        <v>58.090000152587798</v>
      </c>
      <c r="R58" s="1">
        <v>278.739990234375</v>
      </c>
      <c r="S58" s="1">
        <v>171.22999572753901</v>
      </c>
      <c r="T58" s="1">
        <v>2044.35998535156</v>
      </c>
      <c r="U58" s="1">
        <v>2032.4599609375</v>
      </c>
      <c r="V58" s="1">
        <v>213.88000488281199</v>
      </c>
      <c r="W58" s="1">
        <v>62.020000457763601</v>
      </c>
      <c r="X58" s="1">
        <v>372.39001464843699</v>
      </c>
      <c r="Y58" s="1">
        <v>44.75</v>
      </c>
      <c r="Z58" s="1">
        <v>84.089996337890597</v>
      </c>
      <c r="AA58" s="1">
        <v>502.85998535156199</v>
      </c>
      <c r="AB58" s="1">
        <v>125.352500915527</v>
      </c>
      <c r="AC58" s="1">
        <v>234.24000549316401</v>
      </c>
      <c r="AD58" s="1">
        <v>127.27999877929599</v>
      </c>
      <c r="AE58" s="1">
        <v>107.34999847412099</v>
      </c>
      <c r="AF58" s="1">
        <v>206.83999633789</v>
      </c>
    </row>
    <row r="59" spans="1:32" hidden="1" x14ac:dyDescent="0.55000000000000004">
      <c r="A59" s="1" t="s">
        <v>92</v>
      </c>
      <c r="B59" s="1" t="s">
        <v>73</v>
      </c>
      <c r="C59" s="4">
        <v>12979.1201171875</v>
      </c>
      <c r="D59" s="1">
        <v>121.209999084472</v>
      </c>
      <c r="E59" s="1">
        <v>174.39999389648401</v>
      </c>
      <c r="F59" s="1">
        <v>469.08999633789</v>
      </c>
      <c r="G59" s="1">
        <v>157.11000061035099</v>
      </c>
      <c r="H59" s="1">
        <v>192.69000244140599</v>
      </c>
      <c r="I59" s="1">
        <v>269.010009765625</v>
      </c>
      <c r="J59" s="1">
        <v>77.410003662109304</v>
      </c>
      <c r="K59" s="1">
        <v>3052.03002929687</v>
      </c>
      <c r="L59" s="1">
        <v>342.95999145507801</v>
      </c>
      <c r="M59" s="1">
        <v>92.400001525878906</v>
      </c>
      <c r="N59" s="1">
        <v>2323.53002929687</v>
      </c>
      <c r="O59" s="1">
        <v>352.01998901367102</v>
      </c>
      <c r="P59" s="1">
        <v>52.569999694824197</v>
      </c>
      <c r="Q59" s="1">
        <v>60.830001831054602</v>
      </c>
      <c r="R59" s="1">
        <v>283.01998901367102</v>
      </c>
      <c r="S59" s="1">
        <v>182.77000427246</v>
      </c>
      <c r="T59" s="1">
        <v>2035.55004882812</v>
      </c>
      <c r="U59" s="1">
        <v>2024.72998046875</v>
      </c>
      <c r="V59" s="1">
        <v>218.52999877929599</v>
      </c>
      <c r="W59" s="1">
        <v>64.870002746582003</v>
      </c>
      <c r="X59" s="1">
        <v>376.579986572265</v>
      </c>
      <c r="Y59" s="1">
        <v>46.970001220703097</v>
      </c>
      <c r="Z59" s="1">
        <v>87.989997863769503</v>
      </c>
      <c r="AA59" s="1">
        <v>508.04998779296801</v>
      </c>
      <c r="AB59" s="1">
        <v>128.39250183105401</v>
      </c>
      <c r="AC59" s="1">
        <v>241.02999877929599</v>
      </c>
      <c r="AD59" s="1">
        <v>132.99000549316401</v>
      </c>
      <c r="AE59" s="1">
        <v>109.900001525878</v>
      </c>
      <c r="AF59" s="1">
        <v>212.94000244140599</v>
      </c>
    </row>
    <row r="60" spans="1:32" hidden="1" x14ac:dyDescent="0.55000000000000004">
      <c r="A60" s="1" t="s">
        <v>93</v>
      </c>
      <c r="B60" s="1" t="s">
        <v>73</v>
      </c>
      <c r="C60" s="4">
        <v>12965.740234375</v>
      </c>
      <c r="D60" s="1">
        <v>121.389999389648</v>
      </c>
      <c r="E60" s="1">
        <v>182.5</v>
      </c>
      <c r="F60" s="1">
        <v>469.32000732421801</v>
      </c>
      <c r="G60" s="1">
        <v>153.850006103515</v>
      </c>
      <c r="H60" s="1">
        <v>192.5</v>
      </c>
      <c r="I60" s="1">
        <v>270.77999877929602</v>
      </c>
      <c r="J60" s="1">
        <v>77.139999389648395</v>
      </c>
      <c r="K60" s="1">
        <v>3075.72998046875</v>
      </c>
      <c r="L60" s="1">
        <v>342.23001098632801</v>
      </c>
      <c r="M60" s="1">
        <v>94.019996643066406</v>
      </c>
      <c r="N60" s="1">
        <v>2351.36010742187</v>
      </c>
      <c r="O60" s="1">
        <v>356.14999389648398</v>
      </c>
      <c r="P60" s="1">
        <v>52.520000457763601</v>
      </c>
      <c r="Q60" s="1">
        <v>59.849998474121001</v>
      </c>
      <c r="R60" s="1">
        <v>290.82000732421801</v>
      </c>
      <c r="S60" s="1">
        <v>183.669998168945</v>
      </c>
      <c r="T60" s="1">
        <v>2055.94995117187</v>
      </c>
      <c r="U60" s="1">
        <v>2045.7900390625</v>
      </c>
      <c r="V60" s="1">
        <v>218.88000488281199</v>
      </c>
      <c r="W60" s="1">
        <v>64.5</v>
      </c>
      <c r="X60" s="1">
        <v>374.61999511718699</v>
      </c>
      <c r="Y60" s="1">
        <v>46.509998321533203</v>
      </c>
      <c r="Z60" s="1">
        <v>86.589996337890597</v>
      </c>
      <c r="AA60" s="1">
        <v>513.95001220703102</v>
      </c>
      <c r="AB60" s="1">
        <v>129.482498168945</v>
      </c>
      <c r="AC60" s="1">
        <v>235.669998168945</v>
      </c>
      <c r="AD60" s="1">
        <v>131.27000427246</v>
      </c>
      <c r="AE60" s="1">
        <v>109.129997253417</v>
      </c>
      <c r="AF60" s="1">
        <v>204.58999633789</v>
      </c>
    </row>
    <row r="61" spans="1:32" hidden="1" x14ac:dyDescent="0.55000000000000004">
      <c r="A61" s="1" t="s">
        <v>94</v>
      </c>
      <c r="B61" s="1" t="s">
        <v>73</v>
      </c>
      <c r="C61" s="4">
        <v>12896.5302734375</v>
      </c>
      <c r="D61" s="1">
        <v>119.900001525878</v>
      </c>
      <c r="E61" s="1">
        <v>183.100006103515</v>
      </c>
      <c r="F61" s="1">
        <v>465.45999145507801</v>
      </c>
      <c r="G61" s="1">
        <v>152.61000061035099</v>
      </c>
      <c r="H61" s="1">
        <v>187.88999938964801</v>
      </c>
      <c r="I61" s="1">
        <v>268.42999267578102</v>
      </c>
      <c r="J61" s="1">
        <v>76</v>
      </c>
      <c r="K61" s="1">
        <v>3055.2900390625</v>
      </c>
      <c r="L61" s="1">
        <v>331.89001464843699</v>
      </c>
      <c r="M61" s="1">
        <v>92.660003662109304</v>
      </c>
      <c r="N61" s="1">
        <v>2334.88989257812</v>
      </c>
      <c r="O61" s="1">
        <v>349.75</v>
      </c>
      <c r="P61" s="1">
        <v>51.770000457763601</v>
      </c>
      <c r="Q61" s="1">
        <v>60.319999694824197</v>
      </c>
      <c r="R61" s="1">
        <v>288</v>
      </c>
      <c r="S61" s="1">
        <v>181.33000183105401</v>
      </c>
      <c r="T61" s="1">
        <v>2055.5400390625</v>
      </c>
      <c r="U61" s="1">
        <v>2046.46997070312</v>
      </c>
      <c r="V61" s="1">
        <v>218.08999633789</v>
      </c>
      <c r="W61" s="1">
        <v>63.770000457763601</v>
      </c>
      <c r="X61" s="1">
        <v>373.66000366210898</v>
      </c>
      <c r="Y61" s="1">
        <v>47.330001831054602</v>
      </c>
      <c r="Z61" s="1">
        <v>86.540000915527301</v>
      </c>
      <c r="AA61" s="1">
        <v>513.39001464843705</v>
      </c>
      <c r="AB61" s="1">
        <v>128.71749877929599</v>
      </c>
      <c r="AC61" s="1">
        <v>236.53999328613199</v>
      </c>
      <c r="AD61" s="1">
        <v>130.11000061035099</v>
      </c>
      <c r="AE61" s="1">
        <v>110.26999664306599</v>
      </c>
      <c r="AF61" s="1">
        <v>204.42999267578099</v>
      </c>
    </row>
    <row r="62" spans="1:32" hidden="1" x14ac:dyDescent="0.55000000000000004">
      <c r="A62" s="1" t="s">
        <v>95</v>
      </c>
      <c r="B62" s="1" t="s">
        <v>73</v>
      </c>
      <c r="C62" s="4">
        <v>13091.4404296875</v>
      </c>
      <c r="D62" s="1">
        <v>122.150001525878</v>
      </c>
      <c r="E62" s="1">
        <v>187.94000244140599</v>
      </c>
      <c r="F62" s="1">
        <v>475.36999511718699</v>
      </c>
      <c r="G62" s="1">
        <v>155.08000183105401</v>
      </c>
      <c r="H62" s="1">
        <v>188.47000122070301</v>
      </c>
      <c r="I62" s="1">
        <v>277.14999389648398</v>
      </c>
      <c r="J62" s="1">
        <v>78.5</v>
      </c>
      <c r="K62" s="1">
        <v>3094.080078125</v>
      </c>
      <c r="L62" s="1">
        <v>339.55999755859301</v>
      </c>
      <c r="M62" s="1">
        <v>93</v>
      </c>
      <c r="N62" s="1">
        <v>2329.84008789062</v>
      </c>
      <c r="O62" s="1">
        <v>352.48001098632801</v>
      </c>
      <c r="P62" s="1">
        <v>51.709999084472599</v>
      </c>
      <c r="Q62" s="1">
        <v>61.240001678466797</v>
      </c>
      <c r="R62" s="1">
        <v>294.52999877929602</v>
      </c>
      <c r="S62" s="1">
        <v>184.419998168945</v>
      </c>
      <c r="T62" s="1">
        <v>2068.6298828125</v>
      </c>
      <c r="U62" s="1">
        <v>2062.52001953125</v>
      </c>
      <c r="V62" s="1">
        <v>217.07000732421801</v>
      </c>
      <c r="W62" s="1">
        <v>64</v>
      </c>
      <c r="X62" s="1">
        <v>383.05999755859301</v>
      </c>
      <c r="Y62" s="1">
        <v>48.9799995422363</v>
      </c>
      <c r="Z62" s="1">
        <v>88.209999084472599</v>
      </c>
      <c r="AA62" s="1">
        <v>521.65997314453102</v>
      </c>
      <c r="AB62" s="1">
        <v>133.482498168945</v>
      </c>
      <c r="AC62" s="1">
        <v>242.83999633789</v>
      </c>
      <c r="AD62" s="1">
        <v>132.58999633789</v>
      </c>
      <c r="AE62" s="1">
        <v>109.26999664306599</v>
      </c>
      <c r="AF62" s="1">
        <v>210.759994506835</v>
      </c>
    </row>
    <row r="63" spans="1:32" hidden="1" x14ac:dyDescent="0.55000000000000004">
      <c r="A63" s="1" t="s">
        <v>96</v>
      </c>
      <c r="B63" s="1" t="s">
        <v>97</v>
      </c>
      <c r="C63" s="4">
        <v>13329.51953125</v>
      </c>
      <c r="D63" s="1">
        <v>123</v>
      </c>
      <c r="E63" s="1">
        <v>188.24000549316401</v>
      </c>
      <c r="F63" s="1">
        <v>483.33999633789</v>
      </c>
      <c r="G63" s="1">
        <v>160.38000488281199</v>
      </c>
      <c r="H63" s="1">
        <v>189.39999389648401</v>
      </c>
      <c r="I63" s="1">
        <v>283.89999389648398</v>
      </c>
      <c r="J63" s="1">
        <v>81.089996337890597</v>
      </c>
      <c r="K63" s="1">
        <v>3161</v>
      </c>
      <c r="L63" s="1">
        <v>351.850006103515</v>
      </c>
      <c r="M63" s="1">
        <v>95.540000915527301</v>
      </c>
      <c r="N63" s="1">
        <v>2382.4599609375</v>
      </c>
      <c r="O63" s="1">
        <v>354.94000244140602</v>
      </c>
      <c r="P63" s="1">
        <v>51.9799995422363</v>
      </c>
      <c r="Q63" s="1">
        <v>63.110000610351499</v>
      </c>
      <c r="R63" s="1">
        <v>298.66000366210898</v>
      </c>
      <c r="S63" s="1">
        <v>186.38999938964801</v>
      </c>
      <c r="T63" s="1">
        <v>2137.75</v>
      </c>
      <c r="U63" s="1">
        <v>2129.78002929687</v>
      </c>
      <c r="V63" s="1">
        <v>216.80000305175699</v>
      </c>
      <c r="W63" s="1">
        <v>64.550003051757798</v>
      </c>
      <c r="X63" s="1">
        <v>395.23001098632801</v>
      </c>
      <c r="Y63" s="1">
        <v>49.659999847412102</v>
      </c>
      <c r="Z63" s="1">
        <v>92.410003662109304</v>
      </c>
      <c r="AA63" s="1">
        <v>539.41998291015602</v>
      </c>
      <c r="AB63" s="1">
        <v>138.11749267578099</v>
      </c>
      <c r="AC63" s="1">
        <v>247.53999328613199</v>
      </c>
      <c r="AD63" s="1">
        <v>137.78999328613199</v>
      </c>
      <c r="AE63" s="1">
        <v>109.379997253417</v>
      </c>
      <c r="AF63" s="1">
        <v>223.05999755859301</v>
      </c>
    </row>
    <row r="64" spans="1:32" hidden="1" x14ac:dyDescent="0.55000000000000004">
      <c r="A64" s="1" t="s">
        <v>98</v>
      </c>
      <c r="B64" s="1" t="s">
        <v>97</v>
      </c>
      <c r="C64" s="4">
        <v>13598.16015625</v>
      </c>
      <c r="D64" s="1">
        <v>125.900001525878</v>
      </c>
      <c r="E64" s="1">
        <v>186.69000244140599</v>
      </c>
      <c r="F64" s="1">
        <v>491.61999511718699</v>
      </c>
      <c r="G64" s="1">
        <v>163.49000549316401</v>
      </c>
      <c r="H64" s="1">
        <v>193.07000732421801</v>
      </c>
      <c r="I64" s="1">
        <v>288.32000732421801</v>
      </c>
      <c r="J64" s="1">
        <v>81.430000305175696</v>
      </c>
      <c r="K64" s="1">
        <v>3226.72998046875</v>
      </c>
      <c r="L64" s="1">
        <v>362.760009765625</v>
      </c>
      <c r="M64" s="1">
        <v>97.870002746582003</v>
      </c>
      <c r="N64" s="1">
        <v>2409.17993164062</v>
      </c>
      <c r="O64" s="1">
        <v>360.82000732421801</v>
      </c>
      <c r="P64" s="1">
        <v>52.409999847412102</v>
      </c>
      <c r="Q64" s="1">
        <v>63.689998626708899</v>
      </c>
      <c r="R64" s="1">
        <v>308.91000366210898</v>
      </c>
      <c r="S64" s="1">
        <v>191.27000427246</v>
      </c>
      <c r="T64" s="1">
        <v>2225.55004882812</v>
      </c>
      <c r="U64" s="1">
        <v>2218.9599609375</v>
      </c>
      <c r="V64" s="1">
        <v>219.27000427246</v>
      </c>
      <c r="W64" s="1">
        <v>66.540000915527301</v>
      </c>
      <c r="X64" s="1">
        <v>402.14001464843699</v>
      </c>
      <c r="Y64" s="1">
        <v>51.069999694824197</v>
      </c>
      <c r="Z64" s="1">
        <v>93.75</v>
      </c>
      <c r="AA64" s="1">
        <v>540.66998291015602</v>
      </c>
      <c r="AB64" s="1">
        <v>139.875</v>
      </c>
      <c r="AC64" s="1">
        <v>251.02000427246</v>
      </c>
      <c r="AD64" s="1">
        <v>140.33000183105401</v>
      </c>
      <c r="AE64" s="1">
        <v>111.01999664306599</v>
      </c>
      <c r="AF64" s="1">
        <v>221.22999572753901</v>
      </c>
    </row>
    <row r="65" spans="1:32" hidden="1" x14ac:dyDescent="0.55000000000000004">
      <c r="A65" s="1" t="s">
        <v>99</v>
      </c>
      <c r="B65" s="1" t="s">
        <v>97</v>
      </c>
      <c r="C65" s="4">
        <v>13578.4599609375</v>
      </c>
      <c r="D65" s="1">
        <v>126.209999084472</v>
      </c>
      <c r="E65" s="1">
        <v>190.02999877929599</v>
      </c>
      <c r="F65" s="1">
        <v>491.33999633789</v>
      </c>
      <c r="G65" s="1">
        <v>161.71000671386699</v>
      </c>
      <c r="H65" s="1">
        <v>189.41000366210901</v>
      </c>
      <c r="I65" s="1">
        <v>285.5</v>
      </c>
      <c r="J65" s="1">
        <v>81.440002441406193</v>
      </c>
      <c r="K65" s="1">
        <v>3223.82006835937</v>
      </c>
      <c r="L65" s="1">
        <v>358.42001342773398</v>
      </c>
      <c r="M65" s="1">
        <v>97.319999694824205</v>
      </c>
      <c r="N65" s="1">
        <v>2422</v>
      </c>
      <c r="O65" s="1">
        <v>360.11999511718699</v>
      </c>
      <c r="P65" s="1">
        <v>52.029998779296797</v>
      </c>
      <c r="Q65" s="1">
        <v>62.520000457763601</v>
      </c>
      <c r="R65" s="1">
        <v>306.260009765625</v>
      </c>
      <c r="S65" s="1">
        <v>194.67999267578099</v>
      </c>
      <c r="T65" s="1">
        <v>2224.75</v>
      </c>
      <c r="U65" s="1">
        <v>2209.26000976562</v>
      </c>
      <c r="V65" s="1">
        <v>219.19000244140599</v>
      </c>
      <c r="W65" s="1">
        <v>65.559997558593693</v>
      </c>
      <c r="X65" s="1">
        <v>401.20001220703102</v>
      </c>
      <c r="Y65" s="1">
        <v>50.849998474121001</v>
      </c>
      <c r="Z65" s="1">
        <v>93.489997863769503</v>
      </c>
      <c r="AA65" s="1">
        <v>544.530029296875</v>
      </c>
      <c r="AB65" s="1">
        <v>138.61500549316401</v>
      </c>
      <c r="AC65" s="1">
        <v>253.19000244140599</v>
      </c>
      <c r="AD65" s="1">
        <v>138.05999755859301</v>
      </c>
      <c r="AE65" s="1">
        <v>113.150001525878</v>
      </c>
      <c r="AF65" s="1">
        <v>223.13000488281199</v>
      </c>
    </row>
    <row r="66" spans="1:32" hidden="1" x14ac:dyDescent="0.55000000000000004">
      <c r="A66" s="1" t="s">
        <v>100</v>
      </c>
      <c r="B66" s="1" t="s">
        <v>97</v>
      </c>
      <c r="C66" s="4">
        <v>13616.7001953125</v>
      </c>
      <c r="D66" s="1">
        <v>127.900001525878</v>
      </c>
      <c r="E66" s="1">
        <v>179.94000244140599</v>
      </c>
      <c r="F66" s="1">
        <v>493.41000366210898</v>
      </c>
      <c r="G66" s="1">
        <v>159.44999694824199</v>
      </c>
      <c r="H66" s="1">
        <v>185.80999755859301</v>
      </c>
      <c r="I66" s="1">
        <v>286.11999511718699</v>
      </c>
      <c r="J66" s="1">
        <v>82.199996948242102</v>
      </c>
      <c r="K66" s="1">
        <v>3279.38989257812</v>
      </c>
      <c r="L66" s="1">
        <v>355.33999633789</v>
      </c>
      <c r="M66" s="1">
        <v>96.839996337890597</v>
      </c>
      <c r="N66" s="1">
        <v>2410.63989257812</v>
      </c>
      <c r="O66" s="1">
        <v>358.80999755859301</v>
      </c>
      <c r="P66" s="1">
        <v>51.770000457763601</v>
      </c>
      <c r="Q66" s="1">
        <v>61.759998321533203</v>
      </c>
      <c r="R66" s="1">
        <v>313.08999633789</v>
      </c>
      <c r="S66" s="1">
        <v>192.83000183105401</v>
      </c>
      <c r="T66" s="1">
        <v>2249.67993164062</v>
      </c>
      <c r="U66" s="1">
        <v>2239.03002929687</v>
      </c>
      <c r="V66" s="1">
        <v>218.5</v>
      </c>
      <c r="W66" s="1">
        <v>66.25</v>
      </c>
      <c r="X66" s="1">
        <v>401.04998779296801</v>
      </c>
      <c r="Y66" s="1">
        <v>50.360000610351499</v>
      </c>
      <c r="Z66" s="1">
        <v>93.959999084472599</v>
      </c>
      <c r="AA66" s="1">
        <v>546.989990234375</v>
      </c>
      <c r="AB66" s="1">
        <v>141.43499755859301</v>
      </c>
      <c r="AC66" s="1">
        <v>255.600006103515</v>
      </c>
      <c r="AD66" s="1">
        <v>139.42999267578099</v>
      </c>
      <c r="AE66" s="1">
        <v>113.19000244140599</v>
      </c>
      <c r="AF66" s="1">
        <v>217.63000488281199</v>
      </c>
    </row>
    <row r="67" spans="1:32" hidden="1" x14ac:dyDescent="0.55000000000000004">
      <c r="A67" s="1" t="s">
        <v>101</v>
      </c>
      <c r="B67" s="1" t="s">
        <v>97</v>
      </c>
      <c r="C67" s="4">
        <v>13758.509765625</v>
      </c>
      <c r="D67" s="1">
        <v>130.36000061035099</v>
      </c>
      <c r="E67" s="1">
        <v>180.17999267578099</v>
      </c>
      <c r="F67" s="1">
        <v>499.83999633789</v>
      </c>
      <c r="G67" s="1">
        <v>162.11999511718699</v>
      </c>
      <c r="H67" s="1">
        <v>188.19999694824199</v>
      </c>
      <c r="I67" s="1">
        <v>293.42999267578102</v>
      </c>
      <c r="J67" s="1">
        <v>83.349998474121094</v>
      </c>
      <c r="K67" s="1">
        <v>3299.30004882812</v>
      </c>
      <c r="L67" s="1">
        <v>362.239990234375</v>
      </c>
      <c r="M67" s="1">
        <v>96.459999084472599</v>
      </c>
      <c r="N67" s="1">
        <v>2427.98999023437</v>
      </c>
      <c r="O67" s="1">
        <v>361.22000122070301</v>
      </c>
      <c r="P67" s="1">
        <v>51.909999847412102</v>
      </c>
      <c r="Q67" s="1">
        <v>62.189998626708899</v>
      </c>
      <c r="R67" s="1">
        <v>313.01998901367102</v>
      </c>
      <c r="S67" s="1">
        <v>196.58000183105401</v>
      </c>
      <c r="T67" s="1">
        <v>2265.43994140625</v>
      </c>
      <c r="U67" s="1">
        <v>2250.42993164062</v>
      </c>
      <c r="V67" s="1">
        <v>219.86000061035099</v>
      </c>
      <c r="W67" s="1">
        <v>67.050003051757798</v>
      </c>
      <c r="X67" s="1">
        <v>411.32000732421801</v>
      </c>
      <c r="Y67" s="1">
        <v>50.380001068115199</v>
      </c>
      <c r="Z67" s="1">
        <v>95.290000915527301</v>
      </c>
      <c r="AA67" s="1">
        <v>554.58001708984295</v>
      </c>
      <c r="AB67" s="1">
        <v>143.169998168945</v>
      </c>
      <c r="AC67" s="1">
        <v>264.5</v>
      </c>
      <c r="AD67" s="1">
        <v>140.33999633789</v>
      </c>
      <c r="AE67" s="1">
        <v>113.040000915527</v>
      </c>
      <c r="AF67" s="1">
        <v>224.11000061035099</v>
      </c>
    </row>
    <row r="68" spans="1:32" hidden="1" x14ac:dyDescent="0.55000000000000004">
      <c r="A68" s="1" t="s">
        <v>102</v>
      </c>
      <c r="B68" s="1" t="s">
        <v>97</v>
      </c>
      <c r="C68" s="4">
        <v>13845.0595703125</v>
      </c>
      <c r="D68" s="1">
        <v>133</v>
      </c>
      <c r="E68" s="1">
        <v>179.5</v>
      </c>
      <c r="F68" s="1">
        <v>504.04000854492102</v>
      </c>
      <c r="G68" s="1">
        <v>161.24000549316401</v>
      </c>
      <c r="H68" s="1">
        <v>189.44000244140599</v>
      </c>
      <c r="I68" s="1">
        <v>297.57000732421801</v>
      </c>
      <c r="J68" s="1">
        <v>82.760002136230398</v>
      </c>
      <c r="K68" s="1">
        <v>3372.19995117187</v>
      </c>
      <c r="L68" s="1">
        <v>366.70001220703102</v>
      </c>
      <c r="M68" s="1">
        <v>95.779998779296804</v>
      </c>
      <c r="N68" s="1">
        <v>2450.06005859375</v>
      </c>
      <c r="O68" s="1">
        <v>363.20999145507801</v>
      </c>
      <c r="P68" s="1">
        <v>52.090000152587798</v>
      </c>
      <c r="Q68" s="1">
        <v>62.470001220703097</v>
      </c>
      <c r="R68" s="1">
        <v>312.45999145507801</v>
      </c>
      <c r="S68" s="1">
        <v>197.61999511718699</v>
      </c>
      <c r="T68" s="1">
        <v>2285.8798828125</v>
      </c>
      <c r="U68" s="1">
        <v>2270.669921875</v>
      </c>
      <c r="V68" s="1">
        <v>226.97999572753901</v>
      </c>
      <c r="W68" s="1">
        <v>68.260002136230398</v>
      </c>
      <c r="X68" s="1">
        <v>417.60998535156199</v>
      </c>
      <c r="Y68" s="1">
        <v>49.599998474121001</v>
      </c>
      <c r="Z68" s="1">
        <v>95.300003051757798</v>
      </c>
      <c r="AA68" s="1">
        <v>555.30999755859295</v>
      </c>
      <c r="AB68" s="1">
        <v>144</v>
      </c>
      <c r="AC68" s="1">
        <v>266.76998901367102</v>
      </c>
      <c r="AD68" s="1">
        <v>140.57000732421801</v>
      </c>
      <c r="AE68" s="1">
        <v>113.180000305175</v>
      </c>
      <c r="AF68" s="1">
        <v>225.39999389648401</v>
      </c>
    </row>
    <row r="69" spans="1:32" hidden="1" x14ac:dyDescent="0.55000000000000004">
      <c r="A69" s="1" t="s">
        <v>103</v>
      </c>
      <c r="B69" s="1" t="s">
        <v>97</v>
      </c>
      <c r="C69" s="4">
        <v>13819.349609375</v>
      </c>
      <c r="D69" s="1">
        <v>131.24000549316401</v>
      </c>
      <c r="E69" s="1">
        <v>176.49000549316401</v>
      </c>
      <c r="F69" s="1">
        <v>506.02999877929602</v>
      </c>
      <c r="G69" s="1">
        <v>159.72999572753901</v>
      </c>
      <c r="H69" s="1">
        <v>189.759994506835</v>
      </c>
      <c r="I69" s="1">
        <v>294.5</v>
      </c>
      <c r="J69" s="1">
        <v>78.580001831054602</v>
      </c>
      <c r="K69" s="1">
        <v>3379.38989257812</v>
      </c>
      <c r="L69" s="1">
        <v>366.94000244140602</v>
      </c>
      <c r="M69" s="1">
        <v>96.139999389648395</v>
      </c>
      <c r="N69" s="1">
        <v>2409.05004882812</v>
      </c>
      <c r="O69" s="1">
        <v>364.80999755859301</v>
      </c>
      <c r="P69" s="1">
        <v>51.569999694824197</v>
      </c>
      <c r="Q69" s="1">
        <v>62.639999389648402</v>
      </c>
      <c r="R69" s="1">
        <v>311.54000854492102</v>
      </c>
      <c r="S69" s="1">
        <v>197.08999633789</v>
      </c>
      <c r="T69" s="1">
        <v>2254.7900390625</v>
      </c>
      <c r="U69" s="1">
        <v>2244.6201171875</v>
      </c>
      <c r="V69" s="1">
        <v>228.600006103515</v>
      </c>
      <c r="W69" s="1">
        <v>65.410003662109304</v>
      </c>
      <c r="X69" s="1">
        <v>415.92999267578102</v>
      </c>
      <c r="Y69" s="1">
        <v>49.650001525878899</v>
      </c>
      <c r="Z69" s="1">
        <v>95.589996337890597</v>
      </c>
      <c r="AA69" s="1">
        <v>552.780029296875</v>
      </c>
      <c r="AB69" s="1">
        <v>152.08999633789</v>
      </c>
      <c r="AC69" s="1">
        <v>269.02999877929602</v>
      </c>
      <c r="AD69" s="1">
        <v>137.44000244140599</v>
      </c>
      <c r="AE69" s="1">
        <v>113.809997558593</v>
      </c>
      <c r="AF69" s="1">
        <v>230.66000366210901</v>
      </c>
    </row>
    <row r="70" spans="1:32" hidden="1" x14ac:dyDescent="0.55000000000000004">
      <c r="A70" s="1" t="s">
        <v>104</v>
      </c>
      <c r="B70" s="1" t="s">
        <v>97</v>
      </c>
      <c r="C70" s="4">
        <v>13986.490234375</v>
      </c>
      <c r="D70" s="1">
        <v>134.42999267578099</v>
      </c>
      <c r="E70" s="1">
        <v>177.94999694824199</v>
      </c>
      <c r="F70" s="1">
        <v>514.85998535156205</v>
      </c>
      <c r="G70" s="1">
        <v>159.16000366210901</v>
      </c>
      <c r="H70" s="1">
        <v>191.919998168945</v>
      </c>
      <c r="I70" s="1">
        <v>295.350006103515</v>
      </c>
      <c r="J70" s="1">
        <v>80.190002441406193</v>
      </c>
      <c r="K70" s="1">
        <v>3400</v>
      </c>
      <c r="L70" s="1">
        <v>371.01998901367102</v>
      </c>
      <c r="M70" s="1">
        <v>97.540000915527301</v>
      </c>
      <c r="N70" s="1">
        <v>2404.2900390625</v>
      </c>
      <c r="O70" s="1">
        <v>365.20999145507801</v>
      </c>
      <c r="P70" s="1">
        <v>51.659999847412102</v>
      </c>
      <c r="Q70" s="1">
        <v>63.819999694824197</v>
      </c>
      <c r="R70" s="1">
        <v>309.760009765625</v>
      </c>
      <c r="S70" s="1">
        <v>200.03999328613199</v>
      </c>
      <c r="T70" s="1">
        <v>2267.27001953125</v>
      </c>
      <c r="U70" s="1">
        <v>2254.42993164062</v>
      </c>
      <c r="V70" s="1">
        <v>229</v>
      </c>
      <c r="W70" s="1">
        <v>65.220001220703097</v>
      </c>
      <c r="X70" s="1">
        <v>418.94000244140602</v>
      </c>
      <c r="Y70" s="1">
        <v>48.75</v>
      </c>
      <c r="Z70" s="1">
        <v>92.150001525878906</v>
      </c>
      <c r="AA70" s="1">
        <v>553.72998046875</v>
      </c>
      <c r="AB70" s="1">
        <v>156.794998168945</v>
      </c>
      <c r="AC70" s="1">
        <v>275.42999267578102</v>
      </c>
      <c r="AD70" s="1">
        <v>137.30000305175699</v>
      </c>
      <c r="AE70" s="1">
        <v>115.36000061035099</v>
      </c>
      <c r="AF70" s="1">
        <v>242.19000244140599</v>
      </c>
    </row>
    <row r="71" spans="1:32" hidden="1" x14ac:dyDescent="0.55000000000000004">
      <c r="A71" s="1" t="s">
        <v>105</v>
      </c>
      <c r="B71" s="1" t="s">
        <v>97</v>
      </c>
      <c r="C71" s="4">
        <v>13803.91015625</v>
      </c>
      <c r="D71" s="1">
        <v>132.02999877929599</v>
      </c>
      <c r="E71" s="1">
        <v>176.42999267578099</v>
      </c>
      <c r="F71" s="1">
        <v>510.63000488281199</v>
      </c>
      <c r="G71" s="1">
        <v>158.46000671386699</v>
      </c>
      <c r="H71" s="1">
        <v>191.14999389648401</v>
      </c>
      <c r="I71" s="1">
        <v>294.350006103515</v>
      </c>
      <c r="J71" s="1">
        <v>78.550003051757798</v>
      </c>
      <c r="K71" s="1">
        <v>3333</v>
      </c>
      <c r="L71" s="1">
        <v>366.61999511718699</v>
      </c>
      <c r="M71" s="1">
        <v>96.690002441406193</v>
      </c>
      <c r="N71" s="1">
        <v>2454.21997070312</v>
      </c>
      <c r="O71" s="1">
        <v>363.17001342773398</v>
      </c>
      <c r="P71" s="1">
        <v>51.369998931884702</v>
      </c>
      <c r="Q71" s="1">
        <v>62.790000915527301</v>
      </c>
      <c r="R71" s="1">
        <v>302.82000732421801</v>
      </c>
      <c r="S71" s="1">
        <v>199.32000732421801</v>
      </c>
      <c r="T71" s="1">
        <v>2254.84008789062</v>
      </c>
      <c r="U71" s="1">
        <v>2241.90991210937</v>
      </c>
      <c r="V71" s="1">
        <v>229.38000488281199</v>
      </c>
      <c r="W71" s="1">
        <v>64.190002441406193</v>
      </c>
      <c r="X71" s="1">
        <v>411.29000854492102</v>
      </c>
      <c r="Y71" s="1">
        <v>48.069999694824197</v>
      </c>
      <c r="Z71" s="1">
        <v>90.669998168945298</v>
      </c>
      <c r="AA71" s="1">
        <v>540.02001953125</v>
      </c>
      <c r="AB71" s="1">
        <v>152.77000427246</v>
      </c>
      <c r="AC71" s="1">
        <v>267.20999145507801</v>
      </c>
      <c r="AD71" s="1">
        <v>134.75</v>
      </c>
      <c r="AE71" s="1">
        <v>115.16000366210901</v>
      </c>
      <c r="AF71" s="1">
        <v>231.47999572753901</v>
      </c>
    </row>
    <row r="72" spans="1:32" hidden="1" x14ac:dyDescent="0.55000000000000004">
      <c r="A72" s="1" t="s">
        <v>106</v>
      </c>
      <c r="B72" s="1" t="s">
        <v>97</v>
      </c>
      <c r="C72" s="4">
        <v>14026.1904296875</v>
      </c>
      <c r="D72" s="1">
        <v>134.5</v>
      </c>
      <c r="E72" s="1">
        <v>175.350006103515</v>
      </c>
      <c r="F72" s="1">
        <v>523.25</v>
      </c>
      <c r="G72" s="1">
        <v>160.71000671386699</v>
      </c>
      <c r="H72" s="1">
        <v>191.88999938964801</v>
      </c>
      <c r="I72" s="1">
        <v>298.85998535156199</v>
      </c>
      <c r="J72" s="1">
        <v>83.010002136230398</v>
      </c>
      <c r="K72" s="1">
        <v>3379.09008789062</v>
      </c>
      <c r="L72" s="1">
        <v>374.61999511718699</v>
      </c>
      <c r="M72" s="1">
        <v>97.779998779296804</v>
      </c>
      <c r="N72" s="1">
        <v>2433.2099609375</v>
      </c>
      <c r="O72" s="1">
        <v>368.79998779296801</v>
      </c>
      <c r="P72" s="1">
        <v>51.639999389648402</v>
      </c>
      <c r="Q72" s="1">
        <v>64.360000610351506</v>
      </c>
      <c r="R72" s="1">
        <v>307.82000732421801</v>
      </c>
      <c r="S72" s="1">
        <v>205.53999328613199</v>
      </c>
      <c r="T72" s="1">
        <v>2296.65991210937</v>
      </c>
      <c r="U72" s="1">
        <v>2285.25</v>
      </c>
      <c r="V72" s="1">
        <v>229.83999633789</v>
      </c>
      <c r="W72" s="1">
        <v>65.019996643066406</v>
      </c>
      <c r="X72" s="1">
        <v>417.55999755859301</v>
      </c>
      <c r="Y72" s="1">
        <v>48.779998779296797</v>
      </c>
      <c r="Z72" s="1">
        <v>90.269996643066406</v>
      </c>
      <c r="AA72" s="1">
        <v>549.219970703125</v>
      </c>
      <c r="AB72" s="1">
        <v>161.37249755859301</v>
      </c>
      <c r="AC72" s="1">
        <v>274</v>
      </c>
      <c r="AD72" s="1">
        <v>137.83999633789</v>
      </c>
      <c r="AE72" s="1">
        <v>116.66000366210901</v>
      </c>
      <c r="AF72" s="1">
        <v>239.13000488281199</v>
      </c>
    </row>
    <row r="73" spans="1:32" hidden="1" x14ac:dyDescent="0.55000000000000004">
      <c r="A73" s="1" t="s">
        <v>107</v>
      </c>
      <c r="B73" s="1" t="s">
        <v>97</v>
      </c>
      <c r="C73" s="4">
        <v>14041.91015625</v>
      </c>
      <c r="D73" s="1">
        <v>134.16000366210901</v>
      </c>
      <c r="E73" s="1">
        <v>178.69000244140599</v>
      </c>
      <c r="F73" s="1">
        <v>525.08001708984295</v>
      </c>
      <c r="G73" s="1">
        <v>159.509994506835</v>
      </c>
      <c r="H73" s="1">
        <v>192.94000244140599</v>
      </c>
      <c r="I73" s="1">
        <v>300.16000366210898</v>
      </c>
      <c r="J73" s="1">
        <v>82.150001525878906</v>
      </c>
      <c r="K73" s="1">
        <v>3399.43994140625</v>
      </c>
      <c r="L73" s="1">
        <v>373.92999267578102</v>
      </c>
      <c r="M73" s="1">
        <v>96.480003356933594</v>
      </c>
      <c r="N73" s="1">
        <v>2476.89990234375</v>
      </c>
      <c r="O73" s="1">
        <v>370.72000122070301</v>
      </c>
      <c r="P73" s="1">
        <v>52.799999237060497</v>
      </c>
      <c r="Q73" s="1">
        <v>64.930000305175696</v>
      </c>
      <c r="R73" s="1">
        <v>306.17999267578102</v>
      </c>
      <c r="S73" s="1">
        <v>206.009994506835</v>
      </c>
      <c r="T73" s="1">
        <v>2297.76000976562</v>
      </c>
      <c r="U73" s="1">
        <v>2282.75</v>
      </c>
      <c r="V73" s="1">
        <v>232.11000061035099</v>
      </c>
      <c r="W73" s="1">
        <v>64.75</v>
      </c>
      <c r="X73" s="1">
        <v>415.82000732421801</v>
      </c>
      <c r="Y73" s="1">
        <v>47.909999847412102</v>
      </c>
      <c r="Z73" s="1">
        <v>90.660003662109304</v>
      </c>
      <c r="AA73" s="1">
        <v>546.53997802734295</v>
      </c>
      <c r="AB73" s="1">
        <v>159.125</v>
      </c>
      <c r="AC73" s="1">
        <v>269.86999511718699</v>
      </c>
      <c r="AD73" s="1">
        <v>138.21000671386699</v>
      </c>
      <c r="AE73" s="1">
        <v>118.33999633789</v>
      </c>
      <c r="AF73" s="1">
        <v>234.759994506835</v>
      </c>
    </row>
    <row r="74" spans="1:32" hidden="1" x14ac:dyDescent="0.55000000000000004">
      <c r="A74" s="1" t="s">
        <v>108</v>
      </c>
      <c r="B74" s="1" t="s">
        <v>97</v>
      </c>
      <c r="C74" s="4">
        <v>13907.669921875</v>
      </c>
      <c r="D74" s="1">
        <v>134.83999633789</v>
      </c>
      <c r="E74" s="1">
        <v>174.58000183105401</v>
      </c>
      <c r="F74" s="1">
        <v>516.16998291015602</v>
      </c>
      <c r="G74" s="1">
        <v>156.91000366210901</v>
      </c>
      <c r="H74" s="1">
        <v>192.75</v>
      </c>
      <c r="I74" s="1">
        <v>290.20001220703102</v>
      </c>
      <c r="J74" s="1">
        <v>81.110000610351506</v>
      </c>
      <c r="K74" s="1">
        <v>3372.01000976562</v>
      </c>
      <c r="L74" s="1">
        <v>364.47000122070301</v>
      </c>
      <c r="M74" s="1">
        <v>96</v>
      </c>
      <c r="N74" s="1">
        <v>2456.19995117187</v>
      </c>
      <c r="O74" s="1">
        <v>369.54998779296801</v>
      </c>
      <c r="P74" s="1">
        <v>52.849998474121001</v>
      </c>
      <c r="Q74" s="1">
        <v>63.790000915527301</v>
      </c>
      <c r="R74" s="1">
        <v>302.239990234375</v>
      </c>
      <c r="S74" s="1">
        <v>206.13999938964801</v>
      </c>
      <c r="T74" s="1">
        <v>2302.39990234375</v>
      </c>
      <c r="U74" s="1">
        <v>2289.76000976562</v>
      </c>
      <c r="V74" s="1">
        <v>230.97000122070301</v>
      </c>
      <c r="W74" s="1">
        <v>63.630001068115199</v>
      </c>
      <c r="X74" s="1">
        <v>402.29000854492102</v>
      </c>
      <c r="Y74" s="1">
        <v>46.650001525878899</v>
      </c>
      <c r="Z74" s="1">
        <v>88.410003662109304</v>
      </c>
      <c r="AA74" s="1">
        <v>554.44000244140602</v>
      </c>
      <c r="AB74" s="1">
        <v>153.61749267578099</v>
      </c>
      <c r="AC74" s="1">
        <v>267.91000366210898</v>
      </c>
      <c r="AD74" s="1">
        <v>135.25</v>
      </c>
      <c r="AE74" s="1">
        <v>117.59999847412099</v>
      </c>
      <c r="AF74" s="1">
        <v>228.21000671386699</v>
      </c>
    </row>
    <row r="75" spans="1:32" hidden="1" x14ac:dyDescent="0.55000000000000004">
      <c r="A75" s="1" t="s">
        <v>109</v>
      </c>
      <c r="B75" s="1" t="s">
        <v>97</v>
      </c>
      <c r="C75" s="4">
        <v>13809.2998046875</v>
      </c>
      <c r="D75" s="1">
        <v>133.11000061035099</v>
      </c>
      <c r="E75" s="1">
        <v>169.57000732421801</v>
      </c>
      <c r="F75" s="1">
        <v>514.21002197265602</v>
      </c>
      <c r="G75" s="1">
        <v>154.47000122070301</v>
      </c>
      <c r="H75" s="1">
        <v>192.80999755859301</v>
      </c>
      <c r="I75" s="1">
        <v>286.35998535156199</v>
      </c>
      <c r="J75" s="1">
        <v>79.269996643066406</v>
      </c>
      <c r="K75" s="1">
        <v>3334.68994140625</v>
      </c>
      <c r="L75" s="1">
        <v>364.94000244140602</v>
      </c>
      <c r="M75" s="1">
        <v>94.470001220703097</v>
      </c>
      <c r="N75" s="1">
        <v>2345</v>
      </c>
      <c r="O75" s="1">
        <v>371.73001098632801</v>
      </c>
      <c r="P75" s="1">
        <v>51.790000915527301</v>
      </c>
      <c r="Q75" s="1">
        <v>61.790000915527301</v>
      </c>
      <c r="R75" s="1">
        <v>302.64999389648398</v>
      </c>
      <c r="S75" s="1">
        <v>202.80000305175699</v>
      </c>
      <c r="T75" s="1">
        <v>2293.6298828125</v>
      </c>
      <c r="U75" s="1">
        <v>2279.01000976562</v>
      </c>
      <c r="V75" s="1">
        <v>227.33000183105401</v>
      </c>
      <c r="W75" s="1">
        <v>62.700000762939403</v>
      </c>
      <c r="X75" s="1">
        <v>405.36999511718699</v>
      </c>
      <c r="Y75" s="1">
        <v>45.840000152587798</v>
      </c>
      <c r="Z75" s="1">
        <v>87.480003356933594</v>
      </c>
      <c r="AA75" s="1">
        <v>549.57000732421795</v>
      </c>
      <c r="AB75" s="1">
        <v>151.71249389648401</v>
      </c>
      <c r="AC75" s="1">
        <v>264.42999267578102</v>
      </c>
      <c r="AD75" s="1">
        <v>133.39999389648401</v>
      </c>
      <c r="AE75" s="1">
        <v>116.26999664306599</v>
      </c>
      <c r="AF75" s="1">
        <v>226.33999633789</v>
      </c>
    </row>
    <row r="76" spans="1:32" hidden="1" x14ac:dyDescent="0.55000000000000004">
      <c r="A76" s="1" t="s">
        <v>110</v>
      </c>
      <c r="B76" s="1" t="s">
        <v>97</v>
      </c>
      <c r="C76" s="4">
        <v>13935.150390625</v>
      </c>
      <c r="D76" s="1">
        <v>133.5</v>
      </c>
      <c r="E76" s="1">
        <v>167.07000732421801</v>
      </c>
      <c r="F76" s="1">
        <v>512.34002685546795</v>
      </c>
      <c r="G76" s="1">
        <v>158.28999328613199</v>
      </c>
      <c r="H76" s="1">
        <v>194.30999755859301</v>
      </c>
      <c r="I76" s="1">
        <v>288.86999511718699</v>
      </c>
      <c r="J76" s="1">
        <v>81.610000610351506</v>
      </c>
      <c r="K76" s="1">
        <v>3362.02001953125</v>
      </c>
      <c r="L76" s="1">
        <v>365.88000488281199</v>
      </c>
      <c r="M76" s="1">
        <v>93.180000305175696</v>
      </c>
      <c r="N76" s="1">
        <v>2357.72998046875</v>
      </c>
      <c r="O76" s="1">
        <v>374.08999633789</v>
      </c>
      <c r="P76" s="1">
        <v>51.930000305175703</v>
      </c>
      <c r="Q76" s="1">
        <v>61.779998779296797</v>
      </c>
      <c r="R76" s="1">
        <v>301.47000122070301</v>
      </c>
      <c r="S76" s="1">
        <v>201.919998168945</v>
      </c>
      <c r="T76" s="1">
        <v>2293.2900390625</v>
      </c>
      <c r="U76" s="1">
        <v>2278.35009765625</v>
      </c>
      <c r="V76" s="1">
        <v>230.5</v>
      </c>
      <c r="W76" s="1">
        <v>63.700000762939403</v>
      </c>
      <c r="X76" s="1">
        <v>408.95001220703102</v>
      </c>
      <c r="Y76" s="1">
        <v>47.4799995422363</v>
      </c>
      <c r="Z76" s="1">
        <v>89.489997863769503</v>
      </c>
      <c r="AA76" s="1">
        <v>508.89999389648398</v>
      </c>
      <c r="AB76" s="1">
        <v>153.60499572753901</v>
      </c>
      <c r="AC76" s="1">
        <v>264.89001464843699</v>
      </c>
      <c r="AD76" s="1">
        <v>136.19000244140599</v>
      </c>
      <c r="AE76" s="1">
        <v>116.73999786376901</v>
      </c>
      <c r="AF76" s="1">
        <v>226.58000183105401</v>
      </c>
    </row>
    <row r="77" spans="1:32" hidden="1" x14ac:dyDescent="0.55000000000000004">
      <c r="A77" s="1" t="s">
        <v>111</v>
      </c>
      <c r="B77" s="1" t="s">
        <v>97</v>
      </c>
      <c r="C77" s="4">
        <v>13762.3603515625</v>
      </c>
      <c r="D77" s="1">
        <v>131.94000244140599</v>
      </c>
      <c r="E77" s="1">
        <v>170.71000671386699</v>
      </c>
      <c r="F77" s="1">
        <v>507.29000854492102</v>
      </c>
      <c r="G77" s="1">
        <v>155.36999511718699</v>
      </c>
      <c r="H77" s="1">
        <v>194.83000183105401</v>
      </c>
      <c r="I77" s="1">
        <v>288</v>
      </c>
      <c r="J77" s="1">
        <v>79.059997558593693</v>
      </c>
      <c r="K77" s="1">
        <v>3309.0400390625</v>
      </c>
      <c r="L77" s="1">
        <v>364.80999755859301</v>
      </c>
      <c r="M77" s="1">
        <v>93.699996948242102</v>
      </c>
      <c r="N77" s="1">
        <v>2347.05004882812</v>
      </c>
      <c r="O77" s="1">
        <v>371.260009765625</v>
      </c>
      <c r="P77" s="1">
        <v>51.5</v>
      </c>
      <c r="Q77" s="1">
        <v>60.740001678466797</v>
      </c>
      <c r="R77" s="1">
        <v>296.51998901367102</v>
      </c>
      <c r="S77" s="1">
        <v>201.16000366210901</v>
      </c>
      <c r="T77" s="1">
        <v>2267.919921875</v>
      </c>
      <c r="U77" s="1">
        <v>2252.52001953125</v>
      </c>
      <c r="V77" s="1">
        <v>229.259994506835</v>
      </c>
      <c r="W77" s="1">
        <v>62.569999694824197</v>
      </c>
      <c r="X77" s="1">
        <v>406.77999877929602</v>
      </c>
      <c r="Y77" s="1">
        <v>45.110000610351499</v>
      </c>
      <c r="Z77" s="1">
        <v>84.709999084472599</v>
      </c>
      <c r="AA77" s="1">
        <v>508.77999877929602</v>
      </c>
      <c r="AB77" s="1">
        <v>148.50250244140599</v>
      </c>
      <c r="AC77" s="1">
        <v>262.26998901367102</v>
      </c>
      <c r="AD77" s="1">
        <v>132.97000122070301</v>
      </c>
      <c r="AE77" s="1">
        <v>115.919998168945</v>
      </c>
      <c r="AF77" s="1">
        <v>228.44999694824199</v>
      </c>
    </row>
    <row r="78" spans="1:32" hidden="1" x14ac:dyDescent="0.55000000000000004">
      <c r="A78" s="1" t="s">
        <v>112</v>
      </c>
      <c r="B78" s="1" t="s">
        <v>97</v>
      </c>
      <c r="C78" s="4">
        <v>13941.4404296875</v>
      </c>
      <c r="D78" s="1">
        <v>134.32000732421801</v>
      </c>
      <c r="E78" s="1">
        <v>174.25</v>
      </c>
      <c r="F78" s="1">
        <v>515.84002685546795</v>
      </c>
      <c r="G78" s="1">
        <v>159.02000427246</v>
      </c>
      <c r="H78" s="1">
        <v>195.86000061035099</v>
      </c>
      <c r="I78" s="1">
        <v>295.26998901367102</v>
      </c>
      <c r="J78" s="1">
        <v>82.760002136230398</v>
      </c>
      <c r="K78" s="1">
        <v>3340.8798828125</v>
      </c>
      <c r="L78" s="1">
        <v>371.73001098632801</v>
      </c>
      <c r="M78" s="1">
        <v>93.019996643066406</v>
      </c>
      <c r="N78" s="1">
        <v>2395.42993164062</v>
      </c>
      <c r="O78" s="1">
        <v>373.27999877929602</v>
      </c>
      <c r="P78" s="1">
        <v>51.909999847412102</v>
      </c>
      <c r="Q78" s="1">
        <v>60.909999847412102</v>
      </c>
      <c r="R78" s="1">
        <v>301.13000488281199</v>
      </c>
      <c r="S78" s="1">
        <v>201.759994506835</v>
      </c>
      <c r="T78" s="1">
        <v>2315.30004882812</v>
      </c>
      <c r="U78" s="1">
        <v>2299.92993164062</v>
      </c>
      <c r="V78" s="1">
        <v>224.5</v>
      </c>
      <c r="W78" s="1">
        <v>59.240001678466797</v>
      </c>
      <c r="X78" s="1">
        <v>414.92001342773398</v>
      </c>
      <c r="Y78" s="1">
        <v>46.099998474121001</v>
      </c>
      <c r="Z78" s="1">
        <v>86.029998779296804</v>
      </c>
      <c r="AA78" s="1">
        <v>505.54998779296801</v>
      </c>
      <c r="AB78" s="1">
        <v>152.65249633789</v>
      </c>
      <c r="AC78" s="1">
        <v>266.02999877929602</v>
      </c>
      <c r="AD78" s="1">
        <v>135.42999267578099</v>
      </c>
      <c r="AE78" s="1">
        <v>117.559997558593</v>
      </c>
      <c r="AF78" s="1">
        <v>230.82000732421801</v>
      </c>
    </row>
    <row r="79" spans="1:32" hidden="1" x14ac:dyDescent="0.55000000000000004">
      <c r="A79" s="1" t="s">
        <v>113</v>
      </c>
      <c r="B79" s="1" t="s">
        <v>97</v>
      </c>
      <c r="C79" s="4">
        <v>14026.16015625</v>
      </c>
      <c r="D79" s="1">
        <v>134.72000122070301</v>
      </c>
      <c r="E79" s="1">
        <v>174.88000488281199</v>
      </c>
      <c r="F79" s="1">
        <v>515.70001220703102</v>
      </c>
      <c r="G79" s="1">
        <v>160.63999938964801</v>
      </c>
      <c r="H79" s="1">
        <v>195.13999938964801</v>
      </c>
      <c r="I79" s="1">
        <v>299.33999633789</v>
      </c>
      <c r="J79" s="1">
        <v>85.410003662109304</v>
      </c>
      <c r="K79" s="1">
        <v>3409</v>
      </c>
      <c r="L79" s="1">
        <v>376.88000488281199</v>
      </c>
      <c r="M79" s="1">
        <v>94.239997863769503</v>
      </c>
      <c r="N79" s="1">
        <v>2458.25</v>
      </c>
      <c r="O79" s="1">
        <v>368.51998901367102</v>
      </c>
      <c r="P79" s="1">
        <v>51.639999389648402</v>
      </c>
      <c r="Q79" s="1">
        <v>61.580001831054602</v>
      </c>
      <c r="R79" s="1">
        <v>303.04000854492102</v>
      </c>
      <c r="S79" s="1">
        <v>203.89999389648401</v>
      </c>
      <c r="T79" s="1">
        <v>2326.73999023437</v>
      </c>
      <c r="U79" s="1">
        <v>2309.92993164062</v>
      </c>
      <c r="V79" s="1">
        <v>221.52000427246</v>
      </c>
      <c r="W79" s="1">
        <v>58.759998321533203</v>
      </c>
      <c r="X79" s="1">
        <v>418.29000854492102</v>
      </c>
      <c r="Y79" s="1">
        <v>47.319999694824197</v>
      </c>
      <c r="Z79" s="1">
        <v>87.839996337890597</v>
      </c>
      <c r="AA79" s="1">
        <v>510.29998779296801</v>
      </c>
      <c r="AB79" s="1">
        <v>154.77999877929599</v>
      </c>
      <c r="AC79" s="1">
        <v>271.72000122070301</v>
      </c>
      <c r="AD79" s="1">
        <v>138.96000671386699</v>
      </c>
      <c r="AE79" s="1">
        <v>115.919998168945</v>
      </c>
      <c r="AF79" s="1">
        <v>236.5</v>
      </c>
    </row>
    <row r="80" spans="1:32" hidden="1" x14ac:dyDescent="0.55000000000000004">
      <c r="A80" s="1" t="s">
        <v>114</v>
      </c>
      <c r="B80" s="1" t="s">
        <v>97</v>
      </c>
      <c r="C80" s="4">
        <v>13960.2802734375</v>
      </c>
      <c r="D80" s="1">
        <v>134.38999938964801</v>
      </c>
      <c r="E80" s="1">
        <v>177.94000244140599</v>
      </c>
      <c r="F80" s="1">
        <v>517.32000732421795</v>
      </c>
      <c r="G80" s="1">
        <v>159.55000305175699</v>
      </c>
      <c r="H80" s="1">
        <v>195.88999938964801</v>
      </c>
      <c r="I80" s="1">
        <v>297.86999511718699</v>
      </c>
      <c r="J80" s="1">
        <v>85.209999084472599</v>
      </c>
      <c r="K80" s="1">
        <v>3417.42993164062</v>
      </c>
      <c r="L80" s="1">
        <v>373.510009765625</v>
      </c>
      <c r="M80" s="1">
        <v>91.599998474121094</v>
      </c>
      <c r="N80" s="1">
        <v>2464.14990234375</v>
      </c>
      <c r="O80" s="1">
        <v>370.20999145507801</v>
      </c>
      <c r="P80" s="1">
        <v>51.369998931884702</v>
      </c>
      <c r="Q80" s="1">
        <v>61.700000762939403</v>
      </c>
      <c r="R80" s="1">
        <v>303.57000732421801</v>
      </c>
      <c r="S80" s="1">
        <v>201.25</v>
      </c>
      <c r="T80" s="1">
        <v>2307.1201171875</v>
      </c>
      <c r="U80" s="1">
        <v>2290.97998046875</v>
      </c>
      <c r="V80" s="1">
        <v>222.92999267578099</v>
      </c>
      <c r="W80" s="1">
        <v>57.970001220703097</v>
      </c>
      <c r="X80" s="1">
        <v>416.11999511718699</v>
      </c>
      <c r="Y80" s="1">
        <v>45.930000305175703</v>
      </c>
      <c r="Z80" s="1">
        <v>89.459999084472599</v>
      </c>
      <c r="AA80" s="1">
        <v>505.54998779296801</v>
      </c>
      <c r="AB80" s="1">
        <v>153.81750488281199</v>
      </c>
      <c r="AC80" s="1">
        <v>268.82000732421801</v>
      </c>
      <c r="AD80" s="1">
        <v>138.009994506835</v>
      </c>
      <c r="AE80" s="1">
        <v>116.150001525878</v>
      </c>
      <c r="AF80" s="1">
        <v>236.11999511718699</v>
      </c>
    </row>
    <row r="81" spans="1:32" hidden="1" x14ac:dyDescent="0.55000000000000004">
      <c r="A81" s="1" t="s">
        <v>115</v>
      </c>
      <c r="B81" s="1" t="s">
        <v>97</v>
      </c>
      <c r="C81" s="4">
        <v>13901.6201171875</v>
      </c>
      <c r="D81" s="1">
        <v>133.58000183105401</v>
      </c>
      <c r="E81" s="1">
        <v>180</v>
      </c>
      <c r="F81" s="1">
        <v>515.47998046875</v>
      </c>
      <c r="G81" s="1">
        <v>156.05999755859301</v>
      </c>
      <c r="H81" s="1">
        <v>186.61999511718699</v>
      </c>
      <c r="I81" s="1">
        <v>299.23001098632801</v>
      </c>
      <c r="J81" s="1">
        <v>84.019996643066406</v>
      </c>
      <c r="K81" s="1">
        <v>3458.5</v>
      </c>
      <c r="L81" s="1">
        <v>375.39999389648398</v>
      </c>
      <c r="M81" s="1">
        <v>91.25</v>
      </c>
      <c r="N81" s="1">
        <v>2505.10009765625</v>
      </c>
      <c r="O81" s="1">
        <v>369.58999633789</v>
      </c>
      <c r="P81" s="1">
        <v>51.110000610351499</v>
      </c>
      <c r="Q81" s="1">
        <v>62.319999694824197</v>
      </c>
      <c r="R81" s="1">
        <v>307.100006103515</v>
      </c>
      <c r="S81" s="1">
        <v>198.009994506835</v>
      </c>
      <c r="T81" s="1">
        <v>2379.90991210937</v>
      </c>
      <c r="U81" s="1">
        <v>2359.0400390625</v>
      </c>
      <c r="V81" s="1">
        <v>222.86999511718699</v>
      </c>
      <c r="W81" s="1">
        <v>57.619998931884702</v>
      </c>
      <c r="X81" s="1">
        <v>415.79998779296801</v>
      </c>
      <c r="Y81" s="1">
        <v>46.799999237060497</v>
      </c>
      <c r="Z81" s="1">
        <v>86.029998779296804</v>
      </c>
      <c r="AA81" s="1">
        <v>506.51998901367102</v>
      </c>
      <c r="AB81" s="1">
        <v>152.76750183105401</v>
      </c>
      <c r="AC81" s="1">
        <v>271.08999633789</v>
      </c>
      <c r="AD81" s="1">
        <v>136.57000732421801</v>
      </c>
      <c r="AE81" s="1">
        <v>112.400001525878</v>
      </c>
      <c r="AF81" s="1">
        <v>235.96000671386699</v>
      </c>
    </row>
    <row r="82" spans="1:32" hidden="1" x14ac:dyDescent="0.55000000000000004">
      <c r="A82" s="1" t="s">
        <v>116</v>
      </c>
      <c r="B82" s="1" t="s">
        <v>97</v>
      </c>
      <c r="C82" s="4">
        <v>13970.2001953125</v>
      </c>
      <c r="D82" s="1">
        <v>133.47999572753901</v>
      </c>
      <c r="E82" s="1">
        <v>177.67999267578099</v>
      </c>
      <c r="F82" s="1">
        <v>516.09002685546795</v>
      </c>
      <c r="G82" s="1">
        <v>158.009994506835</v>
      </c>
      <c r="H82" s="1">
        <v>188.39999389648401</v>
      </c>
      <c r="I82" s="1">
        <v>296.27999877929602</v>
      </c>
      <c r="J82" s="1">
        <v>83.910003662109304</v>
      </c>
      <c r="K82" s="1">
        <v>3471.31005859375</v>
      </c>
      <c r="L82" s="1">
        <v>371.79998779296801</v>
      </c>
      <c r="M82" s="1">
        <v>92.089996337890597</v>
      </c>
      <c r="N82" s="1">
        <v>2501.42993164062</v>
      </c>
      <c r="O82" s="1">
        <v>373.54000854492102</v>
      </c>
      <c r="P82" s="1">
        <v>51.459999084472599</v>
      </c>
      <c r="Q82" s="1">
        <v>56.069999694824197</v>
      </c>
      <c r="R82" s="1">
        <v>329.510009765625</v>
      </c>
      <c r="S82" s="1">
        <v>195.47000122070301</v>
      </c>
      <c r="T82" s="1">
        <v>2429.88989257812</v>
      </c>
      <c r="U82" s="1">
        <v>2392.76000976562</v>
      </c>
      <c r="V82" s="1">
        <v>223.89999389648401</v>
      </c>
      <c r="W82" s="1">
        <v>58.279998779296797</v>
      </c>
      <c r="X82" s="1">
        <v>416.14999389648398</v>
      </c>
      <c r="Y82" s="1">
        <v>47.259998321533203</v>
      </c>
      <c r="Z82" s="1">
        <v>88.059997558593693</v>
      </c>
      <c r="AA82" s="1">
        <v>509</v>
      </c>
      <c r="AB82" s="1">
        <v>153.24749755859301</v>
      </c>
      <c r="AC82" s="1">
        <v>267.850006103515</v>
      </c>
      <c r="AD82" s="1">
        <v>142.67999267578099</v>
      </c>
      <c r="AE82" s="1">
        <v>114.629997253417</v>
      </c>
      <c r="AF82" s="1">
        <v>228.11999511718699</v>
      </c>
    </row>
    <row r="83" spans="1:32" hidden="1" x14ac:dyDescent="0.55000000000000004">
      <c r="A83" s="1" t="s">
        <v>117</v>
      </c>
      <c r="B83" s="1" t="s">
        <v>97</v>
      </c>
      <c r="C83" s="4">
        <v>13860.759765625</v>
      </c>
      <c r="D83" s="1">
        <v>131.46000671386699</v>
      </c>
      <c r="E83" s="1">
        <v>172.71000671386699</v>
      </c>
      <c r="F83" s="1">
        <v>508.33999633789</v>
      </c>
      <c r="G83" s="1">
        <v>153.16000366210901</v>
      </c>
      <c r="H83" s="1">
        <v>186.99000549316401</v>
      </c>
      <c r="I83" s="1">
        <v>291.91000366210898</v>
      </c>
      <c r="J83" s="1">
        <v>81.620002746582003</v>
      </c>
      <c r="K83" s="1">
        <v>3467.419921875</v>
      </c>
      <c r="L83" s="1">
        <v>365.66000366210898</v>
      </c>
      <c r="M83" s="1">
        <v>91.190002441406193</v>
      </c>
      <c r="N83" s="1">
        <v>2466.080078125</v>
      </c>
      <c r="O83" s="1">
        <v>372.08999633789</v>
      </c>
      <c r="P83" s="1">
        <v>50.909999847412102</v>
      </c>
      <c r="Q83" s="1">
        <v>55.790000915527301</v>
      </c>
      <c r="R83" s="1">
        <v>325.079986572265</v>
      </c>
      <c r="S83" s="1">
        <v>204.22999572753901</v>
      </c>
      <c r="T83" s="1">
        <v>2410.1201171875</v>
      </c>
      <c r="U83" s="1">
        <v>2353.5</v>
      </c>
      <c r="V83" s="1">
        <v>223.03999328613199</v>
      </c>
      <c r="W83" s="1">
        <v>57.529998779296797</v>
      </c>
      <c r="X83" s="1">
        <v>412.16000366210898</v>
      </c>
      <c r="Y83" s="1">
        <v>45.209999084472599</v>
      </c>
      <c r="Z83" s="1">
        <v>86.069999694824205</v>
      </c>
      <c r="AA83" s="1">
        <v>513.469970703125</v>
      </c>
      <c r="AB83" s="1">
        <v>150.09500122070301</v>
      </c>
      <c r="AC83" s="1">
        <v>262.29000854492102</v>
      </c>
      <c r="AD83" s="1">
        <v>138.80000305175699</v>
      </c>
      <c r="AE83" s="1">
        <v>114.48999786376901</v>
      </c>
      <c r="AF83" s="1">
        <v>237.55999755859301</v>
      </c>
    </row>
    <row r="84" spans="1:32" hidden="1" x14ac:dyDescent="0.55000000000000004">
      <c r="A84" s="1" t="s">
        <v>118</v>
      </c>
      <c r="B84" s="1" t="s">
        <v>119</v>
      </c>
      <c r="C84" s="4">
        <v>13799.7197265625</v>
      </c>
      <c r="D84" s="1">
        <v>132.53999328613199</v>
      </c>
      <c r="E84" s="1">
        <v>168.11000061035099</v>
      </c>
      <c r="F84" s="1">
        <v>503.45999145507801</v>
      </c>
      <c r="G84" s="1">
        <v>151.32000732421801</v>
      </c>
      <c r="H84" s="1">
        <v>191.46000671386699</v>
      </c>
      <c r="I84" s="1">
        <v>287.5</v>
      </c>
      <c r="J84" s="1">
        <v>78.550003051757798</v>
      </c>
      <c r="K84" s="1">
        <v>3386.48999023437</v>
      </c>
      <c r="L84" s="1">
        <v>361.54998779296801</v>
      </c>
      <c r="M84" s="1">
        <v>91.150001525878906</v>
      </c>
      <c r="N84" s="1">
        <v>2440.43994140625</v>
      </c>
      <c r="O84" s="1">
        <v>379.32000732421801</v>
      </c>
      <c r="P84" s="1">
        <v>51.169998168945298</v>
      </c>
      <c r="Q84" s="1">
        <v>58.150001525878899</v>
      </c>
      <c r="R84" s="1">
        <v>322.579986572265</v>
      </c>
      <c r="S84" s="1">
        <v>203.17999267578099</v>
      </c>
      <c r="T84" s="1">
        <v>2395.169921875</v>
      </c>
      <c r="U84" s="1">
        <v>2343.080078125</v>
      </c>
      <c r="V84" s="1">
        <v>223.19999694824199</v>
      </c>
      <c r="W84" s="1">
        <v>57.259998321533203</v>
      </c>
      <c r="X84" s="1">
        <v>411.33999633789</v>
      </c>
      <c r="Y84" s="1">
        <v>44.310001373291001</v>
      </c>
      <c r="Z84" s="1">
        <v>85.019996643066406</v>
      </c>
      <c r="AA84" s="1">
        <v>509.10998535156199</v>
      </c>
      <c r="AB84" s="1">
        <v>148.36749267578099</v>
      </c>
      <c r="AC84" s="1">
        <v>259.08999633789</v>
      </c>
      <c r="AD84" s="1">
        <v>137.42999267578099</v>
      </c>
      <c r="AE84" s="1">
        <v>115.720001220703</v>
      </c>
      <c r="AF84" s="1">
        <v>229.99000549316401</v>
      </c>
    </row>
    <row r="85" spans="1:32" hidden="1" x14ac:dyDescent="0.55000000000000004">
      <c r="A85" s="1" t="s">
        <v>120</v>
      </c>
      <c r="B85" s="1" t="s">
        <v>119</v>
      </c>
      <c r="C85" s="4">
        <v>13544.669921875</v>
      </c>
      <c r="D85" s="1">
        <v>127.84999847412099</v>
      </c>
      <c r="E85" s="1">
        <v>168.89999389648401</v>
      </c>
      <c r="F85" s="1">
        <v>490.70001220703102</v>
      </c>
      <c r="G85" s="1">
        <v>151.91000366210901</v>
      </c>
      <c r="H85" s="1">
        <v>193.97000122070301</v>
      </c>
      <c r="I85" s="1">
        <v>279.73001098632801</v>
      </c>
      <c r="J85" s="1">
        <v>78.610000610351506</v>
      </c>
      <c r="K85" s="1">
        <v>3311.8701171875</v>
      </c>
      <c r="L85" s="1">
        <v>350.600006103515</v>
      </c>
      <c r="M85" s="1">
        <v>88.690002441406193</v>
      </c>
      <c r="N85" s="1">
        <v>2382.93994140625</v>
      </c>
      <c r="O85" s="1">
        <v>375.29000854492102</v>
      </c>
      <c r="P85" s="1">
        <v>50.709999084472599</v>
      </c>
      <c r="Q85" s="1">
        <v>57.689998626708899</v>
      </c>
      <c r="R85" s="1">
        <v>318.35998535156199</v>
      </c>
      <c r="S85" s="1">
        <v>206.77999877929599</v>
      </c>
      <c r="T85" s="1">
        <v>2354.25</v>
      </c>
      <c r="U85" s="1">
        <v>2306.830078125</v>
      </c>
      <c r="V85" s="1">
        <v>225.42999267578099</v>
      </c>
      <c r="W85" s="1">
        <v>56.900001525878899</v>
      </c>
      <c r="X85" s="1">
        <v>397.61999511718699</v>
      </c>
      <c r="Y85" s="1">
        <v>44.490001678466797</v>
      </c>
      <c r="Z85" s="1">
        <v>84.410003662109304</v>
      </c>
      <c r="AA85" s="1">
        <v>503.17999267578102</v>
      </c>
      <c r="AB85" s="1">
        <v>143.51249694824199</v>
      </c>
      <c r="AC85" s="1">
        <v>250.16000366210901</v>
      </c>
      <c r="AD85" s="1">
        <v>134.11999511718699</v>
      </c>
      <c r="AE85" s="1">
        <v>114.11000061035099</v>
      </c>
      <c r="AF85" s="1">
        <v>225.02000427246</v>
      </c>
    </row>
    <row r="86" spans="1:32" hidden="1" x14ac:dyDescent="0.55000000000000004">
      <c r="A86" s="1" t="s">
        <v>121</v>
      </c>
      <c r="B86" s="1" t="s">
        <v>119</v>
      </c>
      <c r="C86" s="4">
        <v>13503.3701171875</v>
      </c>
      <c r="D86" s="1">
        <v>128.100006103515</v>
      </c>
      <c r="E86" s="1">
        <v>162.33000183105401</v>
      </c>
      <c r="F86" s="1">
        <v>486.69000244140602</v>
      </c>
      <c r="G86" s="1">
        <v>153.92999267578099</v>
      </c>
      <c r="H86" s="1">
        <v>193.66000366210901</v>
      </c>
      <c r="I86" s="1">
        <v>281.079986572265</v>
      </c>
      <c r="J86" s="1">
        <v>77.830001831054602</v>
      </c>
      <c r="K86" s="1">
        <v>3270.5400390625</v>
      </c>
      <c r="L86" s="1">
        <v>355.489990234375</v>
      </c>
      <c r="M86" s="1">
        <v>90.080001831054602</v>
      </c>
      <c r="N86" s="1">
        <v>2337.919921875</v>
      </c>
      <c r="O86" s="1">
        <v>372.5</v>
      </c>
      <c r="P86" s="1">
        <v>51.130001068115199</v>
      </c>
      <c r="Q86" s="1">
        <v>58.240001678466797</v>
      </c>
      <c r="R86" s="1">
        <v>315.01998901367102</v>
      </c>
      <c r="S86" s="1">
        <v>209.38000488281199</v>
      </c>
      <c r="T86" s="1">
        <v>2356.73999023437</v>
      </c>
      <c r="U86" s="1">
        <v>2314.77001953125</v>
      </c>
      <c r="V86" s="1">
        <v>226.19000244140599</v>
      </c>
      <c r="W86" s="1">
        <v>56.849998474121001</v>
      </c>
      <c r="X86" s="1">
        <v>392.04000854492102</v>
      </c>
      <c r="Y86" s="1">
        <v>44.790000915527301</v>
      </c>
      <c r="Z86" s="1">
        <v>85.150001525878906</v>
      </c>
      <c r="AA86" s="1">
        <v>496.079986572265</v>
      </c>
      <c r="AB86" s="1">
        <v>144.58500671386699</v>
      </c>
      <c r="AC86" s="1">
        <v>247.39999389648401</v>
      </c>
      <c r="AD86" s="1">
        <v>134.64999389648401</v>
      </c>
      <c r="AE86" s="1">
        <v>113.480003356933</v>
      </c>
      <c r="AF86" s="1">
        <v>223.5</v>
      </c>
    </row>
    <row r="87" spans="1:32" hidden="1" x14ac:dyDescent="0.55000000000000004">
      <c r="A87" s="1" t="s">
        <v>122</v>
      </c>
      <c r="B87" s="1" t="s">
        <v>119</v>
      </c>
      <c r="C87" s="4">
        <v>13613.73046875</v>
      </c>
      <c r="D87" s="1">
        <v>129.74000549316401</v>
      </c>
      <c r="E87" s="1">
        <v>153.63999938964801</v>
      </c>
      <c r="F87" s="1">
        <v>483.60998535156199</v>
      </c>
      <c r="G87" s="1">
        <v>155.419998168945</v>
      </c>
      <c r="H87" s="1">
        <v>195.32000732421801</v>
      </c>
      <c r="I87" s="1">
        <v>284.350006103515</v>
      </c>
      <c r="J87" s="1">
        <v>77.889999389648395</v>
      </c>
      <c r="K87" s="1">
        <v>3306.3701171875</v>
      </c>
      <c r="L87" s="1">
        <v>332.66000366210898</v>
      </c>
      <c r="M87" s="1">
        <v>93.029998779296804</v>
      </c>
      <c r="N87" s="1">
        <v>2279.35009765625</v>
      </c>
      <c r="O87" s="1">
        <v>382.760009765625</v>
      </c>
      <c r="P87" s="1">
        <v>52.439998626708899</v>
      </c>
      <c r="Q87" s="1">
        <v>58.819999694824197</v>
      </c>
      <c r="R87" s="1">
        <v>320.01998901367102</v>
      </c>
      <c r="S87" s="1">
        <v>206.509994506835</v>
      </c>
      <c r="T87" s="1">
        <v>2381.35009765625</v>
      </c>
      <c r="U87" s="1">
        <v>2337.35009765625</v>
      </c>
      <c r="V87" s="1">
        <v>228.66000366210901</v>
      </c>
      <c r="W87" s="1">
        <v>57.189998626708899</v>
      </c>
      <c r="X87" s="1">
        <v>394.07000732421801</v>
      </c>
      <c r="Y87" s="1">
        <v>45.540000915527301</v>
      </c>
      <c r="Z87" s="1">
        <v>84.800003051757798</v>
      </c>
      <c r="AA87" s="1">
        <v>499.54998779296801</v>
      </c>
      <c r="AB87" s="1">
        <v>145.22999572753901</v>
      </c>
      <c r="AC87" s="1">
        <v>252.02000427246</v>
      </c>
      <c r="AD87" s="1">
        <v>136</v>
      </c>
      <c r="AE87" s="1">
        <v>114.73999786376901</v>
      </c>
      <c r="AF87" s="1">
        <v>218.77000427246</v>
      </c>
    </row>
    <row r="88" spans="1:32" hidden="1" x14ac:dyDescent="0.55000000000000004">
      <c r="A88" s="1" t="s">
        <v>123</v>
      </c>
      <c r="B88" s="1" t="s">
        <v>119</v>
      </c>
      <c r="C88" s="4">
        <v>13719.6298828125</v>
      </c>
      <c r="D88" s="1">
        <v>130.21000671386699</v>
      </c>
      <c r="E88" s="1">
        <v>151.21000671386699</v>
      </c>
      <c r="F88" s="1">
        <v>488.73001098632801</v>
      </c>
      <c r="G88" s="1">
        <v>157.259994506835</v>
      </c>
      <c r="H88" s="1">
        <v>194.88999938964801</v>
      </c>
      <c r="I88" s="1">
        <v>285.760009765625</v>
      </c>
      <c r="J88" s="1">
        <v>78.809997558593693</v>
      </c>
      <c r="K88" s="1">
        <v>3291.61010742187</v>
      </c>
      <c r="L88" s="1">
        <v>332.38000488281199</v>
      </c>
      <c r="M88" s="1">
        <v>94.800003051757798</v>
      </c>
      <c r="N88" s="1">
        <v>2327.080078125</v>
      </c>
      <c r="O88" s="1">
        <v>384.32000732421801</v>
      </c>
      <c r="P88" s="1">
        <v>53.430000305175703</v>
      </c>
      <c r="Q88" s="1">
        <v>59.779998779296797</v>
      </c>
      <c r="R88" s="1">
        <v>319.079986572265</v>
      </c>
      <c r="S88" s="1">
        <v>211.77000427246</v>
      </c>
      <c r="T88" s="1">
        <v>2398.68994140625</v>
      </c>
      <c r="U88" s="1">
        <v>2351.92993164062</v>
      </c>
      <c r="V88" s="1">
        <v>228.78999328613199</v>
      </c>
      <c r="W88" s="1">
        <v>57.669998168945298</v>
      </c>
      <c r="X88" s="1">
        <v>401.04000854492102</v>
      </c>
      <c r="Y88" s="1">
        <v>45.959999084472599</v>
      </c>
      <c r="Z88" s="1">
        <v>85.980003356933594</v>
      </c>
      <c r="AA88" s="1">
        <v>503.83999633789</v>
      </c>
      <c r="AB88" s="1">
        <v>148.12249755859301</v>
      </c>
      <c r="AC88" s="1">
        <v>253.36000061035099</v>
      </c>
      <c r="AD88" s="1">
        <v>137.850006103515</v>
      </c>
      <c r="AE88" s="1">
        <v>114.33999633789</v>
      </c>
      <c r="AF88" s="1">
        <v>219.63000488281199</v>
      </c>
    </row>
    <row r="89" spans="1:32" hidden="1" x14ac:dyDescent="0.55000000000000004">
      <c r="A89" s="1" t="s">
        <v>124</v>
      </c>
      <c r="B89" s="1" t="s">
        <v>119</v>
      </c>
      <c r="C89" s="4">
        <v>13359.080078125</v>
      </c>
      <c r="D89" s="1">
        <v>126.84999847412099</v>
      </c>
      <c r="E89" s="1">
        <v>146.72999572753901</v>
      </c>
      <c r="F89" s="1">
        <v>479.38000488281199</v>
      </c>
      <c r="G89" s="1">
        <v>150.78999328613199</v>
      </c>
      <c r="H89" s="1">
        <v>194.39999389648401</v>
      </c>
      <c r="I89" s="1">
        <v>276.04998779296801</v>
      </c>
      <c r="J89" s="1">
        <v>75.989997863769503</v>
      </c>
      <c r="K89" s="1">
        <v>3190.48999023437</v>
      </c>
      <c r="L89" s="1">
        <v>323.17001342773398</v>
      </c>
      <c r="M89" s="1">
        <v>93.169998168945298</v>
      </c>
      <c r="N89" s="1">
        <v>2263.10009765625</v>
      </c>
      <c r="O89" s="1">
        <v>381.48001098632801</v>
      </c>
      <c r="P89" s="1">
        <v>53.159999847412102</v>
      </c>
      <c r="Q89" s="1">
        <v>61.439998626708899</v>
      </c>
      <c r="R89" s="1">
        <v>305.97000122070301</v>
      </c>
      <c r="S89" s="1">
        <v>204.28999328613199</v>
      </c>
      <c r="T89" s="1">
        <v>2341.65991210937</v>
      </c>
      <c r="U89" s="1">
        <v>2291.75</v>
      </c>
      <c r="V89" s="1">
        <v>230.94000244140599</v>
      </c>
      <c r="W89" s="1">
        <v>55.970001220703097</v>
      </c>
      <c r="X89" s="1">
        <v>392.54000854492102</v>
      </c>
      <c r="Y89" s="1">
        <v>44.319999694824197</v>
      </c>
      <c r="Z89" s="1">
        <v>80.849998474121094</v>
      </c>
      <c r="AA89" s="1">
        <v>486.69000244140602</v>
      </c>
      <c r="AB89" s="1">
        <v>142.65750122070301</v>
      </c>
      <c r="AC89" s="1">
        <v>243.63000488281199</v>
      </c>
      <c r="AD89" s="1">
        <v>128.94000244140599</v>
      </c>
      <c r="AE89" s="1">
        <v>114.300003051757</v>
      </c>
      <c r="AF89" s="1">
        <v>215.83000183105401</v>
      </c>
    </row>
    <row r="90" spans="1:32" hidden="1" x14ac:dyDescent="0.55000000000000004">
      <c r="A90" s="1" t="s">
        <v>125</v>
      </c>
      <c r="B90" s="1" t="s">
        <v>119</v>
      </c>
      <c r="C90" s="4">
        <v>13351.26953125</v>
      </c>
      <c r="D90" s="1">
        <v>125.91000366210901</v>
      </c>
      <c r="E90" s="1">
        <v>142.72999572753901</v>
      </c>
      <c r="F90" s="1">
        <v>485.19000244140602</v>
      </c>
      <c r="G90" s="1">
        <v>150.83999633789</v>
      </c>
      <c r="H90" s="1">
        <v>194.47000122070301</v>
      </c>
      <c r="I90" s="1">
        <v>277.42001342773398</v>
      </c>
      <c r="J90" s="1">
        <v>76.830001831054602</v>
      </c>
      <c r="K90" s="1">
        <v>3223.90991210937</v>
      </c>
      <c r="L90" s="1">
        <v>320.86999511718699</v>
      </c>
      <c r="M90" s="1">
        <v>95.339996337890597</v>
      </c>
      <c r="N90" s="1">
        <v>2247.67993164062</v>
      </c>
      <c r="O90" s="1">
        <v>378.17999267578102</v>
      </c>
      <c r="P90" s="1">
        <v>52.830001831054602</v>
      </c>
      <c r="Q90" s="1">
        <v>60.430000305175703</v>
      </c>
      <c r="R90" s="1">
        <v>306.52999877929602</v>
      </c>
      <c r="S90" s="1">
        <v>206.509994506835</v>
      </c>
      <c r="T90" s="1">
        <v>2308.76000976562</v>
      </c>
      <c r="U90" s="1">
        <v>2270.06005859375</v>
      </c>
      <c r="V90" s="1">
        <v>229.16000366210901</v>
      </c>
      <c r="W90" s="1">
        <v>55.040000915527301</v>
      </c>
      <c r="X90" s="1">
        <v>394.989990234375</v>
      </c>
      <c r="Y90" s="1">
        <v>44.220001220703097</v>
      </c>
      <c r="Z90" s="1">
        <v>80.680000305175696</v>
      </c>
      <c r="AA90" s="1">
        <v>495.079986572265</v>
      </c>
      <c r="AB90" s="1">
        <v>143.0625</v>
      </c>
      <c r="AC90" s="1">
        <v>248.600006103515</v>
      </c>
      <c r="AD90" s="1">
        <v>128.36999511718699</v>
      </c>
      <c r="AE90" s="1">
        <v>113.550003051757</v>
      </c>
      <c r="AF90" s="1">
        <v>224.44000244140599</v>
      </c>
    </row>
    <row r="91" spans="1:32" hidden="1" x14ac:dyDescent="0.55000000000000004">
      <c r="A91" s="1" t="s">
        <v>126</v>
      </c>
      <c r="B91" s="1" t="s">
        <v>119</v>
      </c>
      <c r="C91" s="4">
        <v>13001.6298828125</v>
      </c>
      <c r="D91" s="1">
        <v>122.76999664306599</v>
      </c>
      <c r="E91" s="1">
        <v>140.25</v>
      </c>
      <c r="F91" s="1">
        <v>472.08999633789</v>
      </c>
      <c r="G91" s="1">
        <v>146.05000305175699</v>
      </c>
      <c r="H91" s="1">
        <v>189.44000244140599</v>
      </c>
      <c r="I91" s="1">
        <v>269.54000854492102</v>
      </c>
      <c r="J91" s="1">
        <v>74.639999389648395</v>
      </c>
      <c r="K91" s="1">
        <v>3151.93994140625</v>
      </c>
      <c r="L91" s="1">
        <v>320.55999755859301</v>
      </c>
      <c r="M91" s="1">
        <v>92.660003662109304</v>
      </c>
      <c r="N91" s="1">
        <v>2172.25</v>
      </c>
      <c r="O91" s="1">
        <v>372.20001220703102</v>
      </c>
      <c r="P91" s="1">
        <v>51.599998474121001</v>
      </c>
      <c r="Q91" s="1">
        <v>58.279998779296797</v>
      </c>
      <c r="R91" s="1">
        <v>302.54998779296801</v>
      </c>
      <c r="S91" s="1">
        <v>197.02999877929599</v>
      </c>
      <c r="T91" s="1">
        <v>2239.080078125</v>
      </c>
      <c r="U91" s="1">
        <v>2200.25</v>
      </c>
      <c r="V91" s="1">
        <v>220.03999328613199</v>
      </c>
      <c r="W91" s="1">
        <v>53.619998931884702</v>
      </c>
      <c r="X91" s="1">
        <v>399.89001464843699</v>
      </c>
      <c r="Y91" s="1">
        <v>41.509998321533203</v>
      </c>
      <c r="Z91" s="1">
        <v>76.800003051757798</v>
      </c>
      <c r="AA91" s="1">
        <v>484.98001098632801</v>
      </c>
      <c r="AB91" s="1">
        <v>137.58500671386699</v>
      </c>
      <c r="AC91" s="1">
        <v>239.91000366210901</v>
      </c>
      <c r="AD91" s="1">
        <v>124.620002746582</v>
      </c>
      <c r="AE91" s="1">
        <v>109.790000915527</v>
      </c>
      <c r="AF91" s="1">
        <v>223.86999511718699</v>
      </c>
    </row>
    <row r="92" spans="1:32" hidden="1" x14ac:dyDescent="0.55000000000000004">
      <c r="A92" s="1" t="s">
        <v>127</v>
      </c>
      <c r="B92" s="1" t="s">
        <v>119</v>
      </c>
      <c r="C92" s="4">
        <v>13109.150390625</v>
      </c>
      <c r="D92" s="1">
        <v>124.970001220703</v>
      </c>
      <c r="E92" s="1">
        <v>135.75</v>
      </c>
      <c r="F92" s="1">
        <v>474.16000366210898</v>
      </c>
      <c r="G92" s="1">
        <v>146.63000488281199</v>
      </c>
      <c r="H92" s="1">
        <v>192.52000427246</v>
      </c>
      <c r="I92" s="1">
        <v>269.72000122070301</v>
      </c>
      <c r="J92" s="1">
        <v>73.089996337890597</v>
      </c>
      <c r="K92" s="1">
        <v>3161.46997070312</v>
      </c>
      <c r="L92" s="1">
        <v>317.67001342773398</v>
      </c>
      <c r="M92" s="1">
        <v>93.419998168945298</v>
      </c>
      <c r="N92" s="1">
        <v>2207.27001953125</v>
      </c>
      <c r="O92" s="1">
        <v>379.52999877929602</v>
      </c>
      <c r="P92" s="1">
        <v>52.490001678466797</v>
      </c>
      <c r="Q92" s="1">
        <v>58.740001678466797</v>
      </c>
      <c r="R92" s="1">
        <v>305.260009765625</v>
      </c>
      <c r="S92" s="1">
        <v>198.38999938964801</v>
      </c>
      <c r="T92" s="1">
        <v>2261.96997070312</v>
      </c>
      <c r="U92" s="1">
        <v>2229.0400390625</v>
      </c>
      <c r="V92" s="1">
        <v>223.67999267578099</v>
      </c>
      <c r="W92" s="1">
        <v>54.009998321533203</v>
      </c>
      <c r="X92" s="1">
        <v>403.51998901367102</v>
      </c>
      <c r="Y92" s="1">
        <v>41.599998474121001</v>
      </c>
      <c r="Z92" s="1">
        <v>77.190002441406193</v>
      </c>
      <c r="AA92" s="1">
        <v>486.66000366210898</v>
      </c>
      <c r="AB92" s="1">
        <v>136.65249633789</v>
      </c>
      <c r="AC92" s="1">
        <v>240.80000305175699</v>
      </c>
      <c r="AD92" s="1">
        <v>127.11000061035099</v>
      </c>
      <c r="AE92" s="1">
        <v>110.48999786376901</v>
      </c>
      <c r="AF92" s="1">
        <v>212.44999694824199</v>
      </c>
    </row>
    <row r="93" spans="1:32" hidden="1" x14ac:dyDescent="0.55000000000000004">
      <c r="A93" s="1" t="s">
        <v>128</v>
      </c>
      <c r="B93" s="1" t="s">
        <v>119</v>
      </c>
      <c r="C93" s="4">
        <v>13393.1201171875</v>
      </c>
      <c r="D93" s="1">
        <v>127.449996948242</v>
      </c>
      <c r="E93" s="1">
        <v>141.19999694824199</v>
      </c>
      <c r="F93" s="1">
        <v>486.55999755859301</v>
      </c>
      <c r="G93" s="1">
        <v>149.61000061035099</v>
      </c>
      <c r="H93" s="1">
        <v>194.63999938964801</v>
      </c>
      <c r="I93" s="1">
        <v>277.63000488281199</v>
      </c>
      <c r="J93" s="1">
        <v>74.589996337890597</v>
      </c>
      <c r="K93" s="1">
        <v>3222.89990234375</v>
      </c>
      <c r="L93" s="1">
        <v>326.47000122070301</v>
      </c>
      <c r="M93" s="1">
        <v>93.349998474121094</v>
      </c>
      <c r="N93" s="1">
        <v>2282.47998046875</v>
      </c>
      <c r="O93" s="1">
        <v>384.42001342773398</v>
      </c>
      <c r="P93" s="1">
        <v>52.900001525878899</v>
      </c>
      <c r="Q93" s="1">
        <v>60.860000610351499</v>
      </c>
      <c r="R93" s="1">
        <v>315.94000244140602</v>
      </c>
      <c r="S93" s="1">
        <v>205.86000061035099</v>
      </c>
      <c r="T93" s="1">
        <v>2316.15991210937</v>
      </c>
      <c r="U93" s="1">
        <v>2278.3798828125</v>
      </c>
      <c r="V93" s="1">
        <v>227.36000061035099</v>
      </c>
      <c r="W93" s="1">
        <v>55.349998474121001</v>
      </c>
      <c r="X93" s="1">
        <v>417.260009765625</v>
      </c>
      <c r="Y93" s="1">
        <v>43.360000610351499</v>
      </c>
      <c r="Z93" s="1">
        <v>79.699996948242102</v>
      </c>
      <c r="AA93" s="1">
        <v>493.36999511718699</v>
      </c>
      <c r="AB93" s="1">
        <v>142.42999267578099</v>
      </c>
      <c r="AC93" s="1">
        <v>246.28999328613199</v>
      </c>
      <c r="AD93" s="1">
        <v>130.14999389648401</v>
      </c>
      <c r="AE93" s="1">
        <v>111.199996948242</v>
      </c>
      <c r="AF93" s="1">
        <v>214.99000549316401</v>
      </c>
    </row>
    <row r="94" spans="1:32" hidden="1" x14ac:dyDescent="0.55000000000000004">
      <c r="A94" s="1" t="s">
        <v>129</v>
      </c>
      <c r="B94" s="1" t="s">
        <v>119</v>
      </c>
      <c r="C94" s="4">
        <v>13312.91015625</v>
      </c>
      <c r="D94" s="1">
        <v>126.26999664306599</v>
      </c>
      <c r="E94" s="1">
        <v>132.5</v>
      </c>
      <c r="F94" s="1">
        <v>482.739990234375</v>
      </c>
      <c r="G94" s="1">
        <v>148.100006103515</v>
      </c>
      <c r="H94" s="1">
        <v>194.57000732421801</v>
      </c>
      <c r="I94" s="1">
        <v>274.77999877929602</v>
      </c>
      <c r="J94" s="1">
        <v>74.650001525878906</v>
      </c>
      <c r="K94" s="1">
        <v>3270.38989257812</v>
      </c>
      <c r="L94" s="1">
        <v>321.23001098632801</v>
      </c>
      <c r="M94" s="1">
        <v>92.300003051757798</v>
      </c>
      <c r="N94" s="1">
        <v>2223.14990234375</v>
      </c>
      <c r="O94" s="1">
        <v>383.95999145507801</v>
      </c>
      <c r="P94" s="1">
        <v>52.939998626708899</v>
      </c>
      <c r="Q94" s="1">
        <v>61.689998626708899</v>
      </c>
      <c r="R94" s="1">
        <v>315.45999145507801</v>
      </c>
      <c r="S94" s="1">
        <v>204.33999633789</v>
      </c>
      <c r="T94" s="1">
        <v>2321.40991210937</v>
      </c>
      <c r="U94" s="1">
        <v>2288.919921875</v>
      </c>
      <c r="V94" s="1">
        <v>226.47000122070301</v>
      </c>
      <c r="W94" s="1">
        <v>55.330001831054602</v>
      </c>
      <c r="X94" s="1">
        <v>419.42001342773398</v>
      </c>
      <c r="Y94" s="1">
        <v>42.810001373291001</v>
      </c>
      <c r="Z94" s="1">
        <v>80.389999389648395</v>
      </c>
      <c r="AA94" s="1">
        <v>488.94000244140602</v>
      </c>
      <c r="AB94" s="1">
        <v>141.65499877929599</v>
      </c>
      <c r="AC94" s="1">
        <v>244.36000061035099</v>
      </c>
      <c r="AD94" s="1">
        <v>129.80000305175699</v>
      </c>
      <c r="AE94" s="1">
        <v>110.980003356933</v>
      </c>
      <c r="AF94" s="1">
        <v>212.30000305175699</v>
      </c>
    </row>
    <row r="95" spans="1:32" hidden="1" x14ac:dyDescent="0.55000000000000004">
      <c r="A95" s="1" t="s">
        <v>130</v>
      </c>
      <c r="B95" s="1" t="s">
        <v>119</v>
      </c>
      <c r="C95" s="4">
        <v>13217.6796875</v>
      </c>
      <c r="D95" s="1">
        <v>124.84999847412099</v>
      </c>
      <c r="E95" s="1">
        <v>135.02000427246</v>
      </c>
      <c r="F95" s="1">
        <v>480.61999511718699</v>
      </c>
      <c r="G95" s="1">
        <v>145.88999938964801</v>
      </c>
      <c r="H95" s="1">
        <v>192.53999328613199</v>
      </c>
      <c r="I95" s="1">
        <v>272.75</v>
      </c>
      <c r="J95" s="1">
        <v>74.440002441406193</v>
      </c>
      <c r="K95" s="1">
        <v>3232.28002929687</v>
      </c>
      <c r="L95" s="1">
        <v>321.17999267578102</v>
      </c>
      <c r="M95" s="1">
        <v>93.660003662109304</v>
      </c>
      <c r="N95" s="1">
        <v>2211.6201171875</v>
      </c>
      <c r="O95" s="1">
        <v>382.80999755859301</v>
      </c>
      <c r="P95" s="1">
        <v>52.930000305175703</v>
      </c>
      <c r="Q95" s="1">
        <v>61.290000915527301</v>
      </c>
      <c r="R95" s="1">
        <v>309.95999145507801</v>
      </c>
      <c r="S95" s="1">
        <v>204.25</v>
      </c>
      <c r="T95" s="1">
        <v>2303.42993164062</v>
      </c>
      <c r="U95" s="1">
        <v>2262.46997070312</v>
      </c>
      <c r="V95" s="1">
        <v>222.32000732421801</v>
      </c>
      <c r="W95" s="1">
        <v>54.840000152587798</v>
      </c>
      <c r="X95" s="1">
        <v>417.42999267578102</v>
      </c>
      <c r="Y95" s="1">
        <v>42.450000762939403</v>
      </c>
      <c r="Z95" s="1">
        <v>78.879997253417898</v>
      </c>
      <c r="AA95" s="1">
        <v>486.27999877929602</v>
      </c>
      <c r="AB95" s="1">
        <v>140.15750122070301</v>
      </c>
      <c r="AC95" s="1">
        <v>243.21000671386699</v>
      </c>
      <c r="AD95" s="1">
        <v>128.91000366210901</v>
      </c>
      <c r="AE95" s="1">
        <v>111.06999969482401</v>
      </c>
      <c r="AF95" s="1">
        <v>217.02000427246</v>
      </c>
    </row>
    <row r="96" spans="1:32" hidden="1" x14ac:dyDescent="0.55000000000000004">
      <c r="A96" s="1" t="s">
        <v>131</v>
      </c>
      <c r="B96" s="1" t="s">
        <v>119</v>
      </c>
      <c r="C96" s="4">
        <v>13237.91015625</v>
      </c>
      <c r="D96" s="1">
        <v>124.69000244140599</v>
      </c>
      <c r="E96" s="1">
        <v>138.19000244140599</v>
      </c>
      <c r="F96" s="1">
        <v>480.47000122070301</v>
      </c>
      <c r="G96" s="1">
        <v>153.11999511718699</v>
      </c>
      <c r="H96" s="1">
        <v>190.83999633789</v>
      </c>
      <c r="I96" s="1">
        <v>273.97000122070301</v>
      </c>
      <c r="J96" s="1">
        <v>76.230003356933594</v>
      </c>
      <c r="K96" s="1">
        <v>3231.80004882812</v>
      </c>
      <c r="L96" s="1">
        <v>326.489990234375</v>
      </c>
      <c r="M96" s="1">
        <v>94.260002136230398</v>
      </c>
      <c r="N96" s="1">
        <v>2270.01000976562</v>
      </c>
      <c r="O96" s="1">
        <v>379.66000366210898</v>
      </c>
      <c r="P96" s="1">
        <v>52.470001220703097</v>
      </c>
      <c r="Q96" s="1">
        <v>59.790000915527301</v>
      </c>
      <c r="R96" s="1">
        <v>313.58999633789</v>
      </c>
      <c r="S96" s="1">
        <v>207.600006103515</v>
      </c>
      <c r="T96" s="1">
        <v>2308.7099609375</v>
      </c>
      <c r="U96" s="1">
        <v>2271.5</v>
      </c>
      <c r="V96" s="1">
        <v>221.32000732421801</v>
      </c>
      <c r="W96" s="1">
        <v>55.360000610351499</v>
      </c>
      <c r="X96" s="1">
        <v>421.20001220703102</v>
      </c>
      <c r="Y96" s="1">
        <v>44.509998321533203</v>
      </c>
      <c r="Z96" s="1">
        <v>79.930000305175696</v>
      </c>
      <c r="AA96" s="1">
        <v>487.70001220703102</v>
      </c>
      <c r="AB96" s="1">
        <v>140.65750122070301</v>
      </c>
      <c r="AC96" s="1">
        <v>244.63000488281199</v>
      </c>
      <c r="AD96" s="1">
        <v>130.66000366210901</v>
      </c>
      <c r="AE96" s="1">
        <v>109.669998168945</v>
      </c>
      <c r="AF96" s="1">
        <v>216.17999267578099</v>
      </c>
    </row>
    <row r="97" spans="1:32" hidden="1" x14ac:dyDescent="0.55000000000000004">
      <c r="A97" s="1" t="s">
        <v>132</v>
      </c>
      <c r="B97" s="1" t="s">
        <v>119</v>
      </c>
      <c r="C97" s="4">
        <v>13494.08984375</v>
      </c>
      <c r="D97" s="1">
        <v>127.309997558593</v>
      </c>
      <c r="E97" s="1">
        <v>136.19999694824199</v>
      </c>
      <c r="F97" s="1">
        <v>491.67001342773398</v>
      </c>
      <c r="G97" s="1">
        <v>159.47000122070301</v>
      </c>
      <c r="H97" s="1">
        <v>194.13999938964801</v>
      </c>
      <c r="I97" s="1">
        <v>281.16000366210898</v>
      </c>
      <c r="J97" s="1">
        <v>78.059997558593693</v>
      </c>
      <c r="K97" s="1">
        <v>3247.67993164062</v>
      </c>
      <c r="L97" s="1">
        <v>333.72000122070301</v>
      </c>
      <c r="M97" s="1">
        <v>96.569999694824205</v>
      </c>
      <c r="N97" s="1">
        <v>2306.05004882812</v>
      </c>
      <c r="O97" s="1">
        <v>383.579986572265</v>
      </c>
      <c r="P97" s="1">
        <v>52.849998474121001</v>
      </c>
      <c r="Q97" s="1">
        <v>59.470001220703097</v>
      </c>
      <c r="R97" s="1">
        <v>318.60998535156199</v>
      </c>
      <c r="S97" s="1">
        <v>212.32000732421801</v>
      </c>
      <c r="T97" s="1">
        <v>2356.09008789062</v>
      </c>
      <c r="U97" s="1">
        <v>2306.94995117187</v>
      </c>
      <c r="V97" s="1">
        <v>222.13000488281199</v>
      </c>
      <c r="W97" s="1">
        <v>55.950000762939403</v>
      </c>
      <c r="X97" s="1">
        <v>435.26998901367102</v>
      </c>
      <c r="Y97" s="1">
        <v>46.259998321533203</v>
      </c>
      <c r="Z97" s="1">
        <v>81.129997253417898</v>
      </c>
      <c r="AA97" s="1">
        <v>501.67001342773398</v>
      </c>
      <c r="AB97" s="1">
        <v>146.125</v>
      </c>
      <c r="AC97" s="1">
        <v>251.53999328613199</v>
      </c>
      <c r="AD97" s="1">
        <v>132.63999938964801</v>
      </c>
      <c r="AE97" s="1">
        <v>111.41000366210901</v>
      </c>
      <c r="AF97" s="1">
        <v>224.66000366210901</v>
      </c>
    </row>
    <row r="98" spans="1:32" hidden="1" x14ac:dyDescent="0.55000000000000004">
      <c r="A98" s="1" t="s">
        <v>133</v>
      </c>
      <c r="B98" s="1" t="s">
        <v>119</v>
      </c>
      <c r="C98" s="4">
        <v>13411.740234375</v>
      </c>
      <c r="D98" s="1">
        <v>125.430000305175</v>
      </c>
      <c r="E98" s="1">
        <v>134.71000671386699</v>
      </c>
      <c r="F98" s="1">
        <v>488.07000732421801</v>
      </c>
      <c r="G98" s="1">
        <v>159.36000061035099</v>
      </c>
      <c r="H98" s="1">
        <v>195.27999877929599</v>
      </c>
      <c r="I98" s="1">
        <v>281.67999267578102</v>
      </c>
      <c r="J98" s="1">
        <v>77.169998168945298</v>
      </c>
      <c r="K98" s="1">
        <v>3203.080078125</v>
      </c>
      <c r="L98" s="1">
        <v>330.260009765625</v>
      </c>
      <c r="M98" s="1">
        <v>95.370002746582003</v>
      </c>
      <c r="N98" s="1">
        <v>2293.3798828125</v>
      </c>
      <c r="O98" s="1">
        <v>380.72000122070301</v>
      </c>
      <c r="P98" s="1">
        <v>52.430000305175703</v>
      </c>
      <c r="Q98" s="1">
        <v>61.020000457763601</v>
      </c>
      <c r="R98" s="1">
        <v>316.23001098632801</v>
      </c>
      <c r="S98" s="1">
        <v>210.83000183105401</v>
      </c>
      <c r="T98" s="1">
        <v>2345.10009765625</v>
      </c>
      <c r="U98" s="1">
        <v>2294.1298828125</v>
      </c>
      <c r="V98" s="1">
        <v>223.19999694824199</v>
      </c>
      <c r="W98" s="1">
        <v>56.080001831054602</v>
      </c>
      <c r="X98" s="1">
        <v>433.42999267578102</v>
      </c>
      <c r="Y98" s="1">
        <v>46.220001220703097</v>
      </c>
      <c r="Z98" s="1">
        <v>80.720001220703097</v>
      </c>
      <c r="AA98" s="1">
        <v>497.89001464843699</v>
      </c>
      <c r="AB98" s="1">
        <v>149.91749572753901</v>
      </c>
      <c r="AC98" s="1">
        <v>250.69000244140599</v>
      </c>
      <c r="AD98" s="1">
        <v>131.46000671386699</v>
      </c>
      <c r="AE98" s="1">
        <v>110.919998168945</v>
      </c>
      <c r="AF98" s="1">
        <v>223.64999389648401</v>
      </c>
    </row>
    <row r="99" spans="1:32" hidden="1" x14ac:dyDescent="0.55000000000000004">
      <c r="A99" s="1" t="s">
        <v>134</v>
      </c>
      <c r="B99" s="1" t="s">
        <v>119</v>
      </c>
      <c r="C99" s="4">
        <v>13641.75</v>
      </c>
      <c r="D99" s="1">
        <v>127.09999847412099</v>
      </c>
      <c r="E99" s="1">
        <v>135.91000366210901</v>
      </c>
      <c r="F99" s="1">
        <v>497.829986572265</v>
      </c>
      <c r="G99" s="1">
        <v>162.509994506835</v>
      </c>
      <c r="H99" s="1">
        <v>197.03999328613199</v>
      </c>
      <c r="I99" s="1">
        <v>287.48001098632801</v>
      </c>
      <c r="J99" s="1">
        <v>77.440002441406193</v>
      </c>
      <c r="K99" s="1">
        <v>3244.98999023437</v>
      </c>
      <c r="L99" s="1">
        <v>338.76998901367102</v>
      </c>
      <c r="M99" s="1">
        <v>96.5</v>
      </c>
      <c r="N99" s="1">
        <v>2348.47998046875</v>
      </c>
      <c r="O99" s="1">
        <v>383.45001220703102</v>
      </c>
      <c r="P99" s="1">
        <v>53.389999389648402</v>
      </c>
      <c r="Q99" s="1">
        <v>60.970001220703097</v>
      </c>
      <c r="R99" s="1">
        <v>324.63000488281199</v>
      </c>
      <c r="S99" s="1">
        <v>213.07000732421801</v>
      </c>
      <c r="T99" s="1">
        <v>2406.669921875</v>
      </c>
      <c r="U99" s="1">
        <v>2361.0400390625</v>
      </c>
      <c r="V99" s="1">
        <v>225</v>
      </c>
      <c r="W99" s="1">
        <v>56.959999084472599</v>
      </c>
      <c r="X99" s="1">
        <v>440.41000366210898</v>
      </c>
      <c r="Y99" s="1">
        <v>47.619998931884702</v>
      </c>
      <c r="Z99" s="1">
        <v>82.900001525878906</v>
      </c>
      <c r="AA99" s="1">
        <v>502.89999389648398</v>
      </c>
      <c r="AB99" s="1">
        <v>156.11999511718699</v>
      </c>
      <c r="AC99" s="1">
        <v>257.17001342773398</v>
      </c>
      <c r="AD99" s="1">
        <v>132.91000366210901</v>
      </c>
      <c r="AE99" s="1">
        <v>112.51999664306599</v>
      </c>
      <c r="AF99" s="1">
        <v>222.600006103515</v>
      </c>
    </row>
    <row r="100" spans="1:32" hidden="1" x14ac:dyDescent="0.55000000000000004">
      <c r="A100" s="1" t="s">
        <v>135</v>
      </c>
      <c r="B100" s="1" t="s">
        <v>119</v>
      </c>
      <c r="C100" s="4">
        <v>13657.73046875</v>
      </c>
      <c r="D100" s="1">
        <v>126.900001525878</v>
      </c>
      <c r="E100" s="1">
        <v>133.99000549316401</v>
      </c>
      <c r="F100" s="1">
        <v>505.079986572265</v>
      </c>
      <c r="G100" s="1">
        <v>163.72000122070301</v>
      </c>
      <c r="H100" s="1">
        <v>195.19999694824199</v>
      </c>
      <c r="I100" s="1">
        <v>289.47000122070301</v>
      </c>
      <c r="J100" s="1">
        <v>77.860000610351506</v>
      </c>
      <c r="K100" s="1">
        <v>3259.05004882812</v>
      </c>
      <c r="L100" s="1">
        <v>339.19000244140602</v>
      </c>
      <c r="M100" s="1">
        <v>96.569999694824205</v>
      </c>
      <c r="N100" s="1">
        <v>2339.01000976562</v>
      </c>
      <c r="O100" s="1">
        <v>385.38000488281199</v>
      </c>
      <c r="P100" s="1">
        <v>53.310001373291001</v>
      </c>
      <c r="Q100" s="1">
        <v>61.299999237060497</v>
      </c>
      <c r="R100" s="1">
        <v>327.79000854492102</v>
      </c>
      <c r="S100" s="1">
        <v>214.57000732421801</v>
      </c>
      <c r="T100" s="1">
        <v>2409.07006835937</v>
      </c>
      <c r="U100" s="1">
        <v>2362.8701171875</v>
      </c>
      <c r="V100" s="1">
        <v>224.03999328613199</v>
      </c>
      <c r="W100" s="1">
        <v>56.869998931884702</v>
      </c>
      <c r="X100" s="1">
        <v>438.989990234375</v>
      </c>
      <c r="Y100" s="1">
        <v>48.029998779296797</v>
      </c>
      <c r="Z100" s="1">
        <v>81.230003356933594</v>
      </c>
      <c r="AA100" s="1">
        <v>501.33999633789</v>
      </c>
      <c r="AB100" s="1">
        <v>156.47749328613199</v>
      </c>
      <c r="AC100" s="1">
        <v>258.64999389648398</v>
      </c>
      <c r="AD100" s="1">
        <v>133.75</v>
      </c>
      <c r="AE100" s="1">
        <v>112.629997253417</v>
      </c>
      <c r="AF100" s="1">
        <v>225.72000122070301</v>
      </c>
    </row>
    <row r="101" spans="1:32" hidden="1" x14ac:dyDescent="0.55000000000000004">
      <c r="A101" s="1" t="s">
        <v>136</v>
      </c>
      <c r="B101" s="1" t="s">
        <v>119</v>
      </c>
      <c r="C101" s="4">
        <v>13702.740234375</v>
      </c>
      <c r="D101" s="1">
        <v>126.84999847412099</v>
      </c>
      <c r="E101" s="1">
        <v>134.75</v>
      </c>
      <c r="F101" s="1">
        <v>506.98001098632801</v>
      </c>
      <c r="G101" s="1">
        <v>163.88000488281199</v>
      </c>
      <c r="H101" s="1">
        <v>194.38000488281199</v>
      </c>
      <c r="I101" s="1">
        <v>292.510009765625</v>
      </c>
      <c r="J101" s="1">
        <v>78.339996337890597</v>
      </c>
      <c r="K101" s="1">
        <v>3265.15991210937</v>
      </c>
      <c r="L101" s="1">
        <v>338.02999877929602</v>
      </c>
      <c r="M101" s="1">
        <v>97.300003051757798</v>
      </c>
      <c r="N101" s="1">
        <v>2347</v>
      </c>
      <c r="O101" s="1">
        <v>385.61999511718699</v>
      </c>
      <c r="P101" s="1">
        <v>52.909999847412102</v>
      </c>
      <c r="Q101" s="1">
        <v>61.439998626708899</v>
      </c>
      <c r="R101" s="1">
        <v>327.66000366210898</v>
      </c>
      <c r="S101" s="1">
        <v>215.71000671386699</v>
      </c>
      <c r="T101" s="1">
        <v>2433.53002929687</v>
      </c>
      <c r="U101" s="1">
        <v>2380.31005859375</v>
      </c>
      <c r="V101" s="1">
        <v>224.27000427246</v>
      </c>
      <c r="W101" s="1">
        <v>56.919998168945298</v>
      </c>
      <c r="X101" s="1">
        <v>442.80999755859301</v>
      </c>
      <c r="Y101" s="1">
        <v>48.619998931884702</v>
      </c>
      <c r="Z101" s="1">
        <v>82.239997863769503</v>
      </c>
      <c r="AA101" s="1">
        <v>502.35998535156199</v>
      </c>
      <c r="AB101" s="1">
        <v>157</v>
      </c>
      <c r="AC101" s="1">
        <v>261.36999511718699</v>
      </c>
      <c r="AD101" s="1">
        <v>133.08999633789</v>
      </c>
      <c r="AE101" s="1">
        <v>112.84999847412099</v>
      </c>
      <c r="AF101" s="1">
        <v>230.49000549316401</v>
      </c>
    </row>
    <row r="102" spans="1:32" hidden="1" x14ac:dyDescent="0.55000000000000004">
      <c r="A102" s="1" t="s">
        <v>137</v>
      </c>
      <c r="B102" s="1" t="s">
        <v>119</v>
      </c>
      <c r="C102" s="4">
        <v>13657.849609375</v>
      </c>
      <c r="D102" s="1">
        <v>125.27999877929599</v>
      </c>
      <c r="E102" s="1">
        <v>143.169998168945</v>
      </c>
      <c r="F102" s="1">
        <v>498.27999877929602</v>
      </c>
      <c r="G102" s="1">
        <v>163.21000671386699</v>
      </c>
      <c r="H102" s="1">
        <v>197.24000549316401</v>
      </c>
      <c r="I102" s="1">
        <v>286.67001342773398</v>
      </c>
      <c r="J102" s="1">
        <v>78.419998168945298</v>
      </c>
      <c r="K102" s="1">
        <v>3230.11010742187</v>
      </c>
      <c r="L102" s="1">
        <v>336.79000854492102</v>
      </c>
      <c r="M102" s="1">
        <v>97.25</v>
      </c>
      <c r="N102" s="1">
        <v>2334.78002929687</v>
      </c>
      <c r="O102" s="1">
        <v>387.5</v>
      </c>
      <c r="P102" s="1">
        <v>52.919998168945298</v>
      </c>
      <c r="Q102" s="1">
        <v>59.509998321533203</v>
      </c>
      <c r="R102" s="1">
        <v>332.75</v>
      </c>
      <c r="S102" s="1">
        <v>216.33999633789</v>
      </c>
      <c r="T102" s="1">
        <v>2402.51000976562</v>
      </c>
      <c r="U102" s="1">
        <v>2362.67993164062</v>
      </c>
      <c r="V102" s="1">
        <v>231.27000427246</v>
      </c>
      <c r="W102" s="1">
        <v>57.7299995422363</v>
      </c>
      <c r="X102" s="1">
        <v>432.10998535156199</v>
      </c>
      <c r="Y102" s="1">
        <v>48.360000610351499</v>
      </c>
      <c r="Z102" s="1">
        <v>83.930000305175696</v>
      </c>
      <c r="AA102" s="1">
        <v>503.85998535156199</v>
      </c>
      <c r="AB102" s="1">
        <v>154.88000488281199</v>
      </c>
      <c r="AC102" s="1">
        <v>259.47000122070301</v>
      </c>
      <c r="AD102" s="1">
        <v>133.63999938964801</v>
      </c>
      <c r="AE102" s="1">
        <v>113.51000213623</v>
      </c>
      <c r="AF102" s="1">
        <v>231.88999938964801</v>
      </c>
    </row>
    <row r="103" spans="1:32" hidden="1" x14ac:dyDescent="0.55000000000000004">
      <c r="A103" s="1" t="s">
        <v>138</v>
      </c>
      <c r="B103" s="1" t="s">
        <v>119</v>
      </c>
      <c r="C103" s="4">
        <v>13686.509765625</v>
      </c>
      <c r="D103" s="1">
        <v>124.61000061035099</v>
      </c>
      <c r="E103" s="1">
        <v>140.39999389648401</v>
      </c>
      <c r="F103" s="1">
        <v>504.579986572265</v>
      </c>
      <c r="G103" s="1">
        <v>164.600006103515</v>
      </c>
      <c r="H103" s="1">
        <v>196.02000427246</v>
      </c>
      <c r="I103" s="1">
        <v>285.85998535156199</v>
      </c>
      <c r="J103" s="1">
        <v>80.080001831054602</v>
      </c>
      <c r="K103" s="1">
        <v>3223.07006835937</v>
      </c>
      <c r="L103" s="1">
        <v>337.94000244140602</v>
      </c>
      <c r="M103" s="1">
        <v>97.25</v>
      </c>
      <c r="N103" s="1">
        <v>2361.55004882812</v>
      </c>
      <c r="O103" s="1">
        <v>378.26998901367102</v>
      </c>
      <c r="P103" s="1">
        <v>52.900001525878899</v>
      </c>
      <c r="Q103" s="1">
        <v>60.880001068115199</v>
      </c>
      <c r="R103" s="1">
        <v>328.73001098632801</v>
      </c>
      <c r="S103" s="1">
        <v>218.53999328613199</v>
      </c>
      <c r="T103" s="1">
        <v>2411.56005859375</v>
      </c>
      <c r="U103" s="1">
        <v>2356.85009765625</v>
      </c>
      <c r="V103" s="1">
        <v>230.91000366210901</v>
      </c>
      <c r="W103" s="1">
        <v>57.119998931884702</v>
      </c>
      <c r="X103" s="1">
        <v>439.08999633789</v>
      </c>
      <c r="Y103" s="1">
        <v>48.299999237060497</v>
      </c>
      <c r="Z103" s="1">
        <v>84.139999389648395</v>
      </c>
      <c r="AA103" s="1">
        <v>502.80999755859301</v>
      </c>
      <c r="AB103" s="1">
        <v>162.44500732421801</v>
      </c>
      <c r="AC103" s="1">
        <v>260.01998901367102</v>
      </c>
      <c r="AD103" s="1">
        <v>134.53999328613199</v>
      </c>
      <c r="AE103" s="1">
        <v>113.879997253417</v>
      </c>
      <c r="AF103" s="1">
        <v>233.27999877929599</v>
      </c>
    </row>
    <row r="104" spans="1:32" hidden="1" x14ac:dyDescent="0.55000000000000004">
      <c r="A104" s="1" t="s">
        <v>139</v>
      </c>
      <c r="B104" s="1" t="s">
        <v>140</v>
      </c>
      <c r="C104" s="4">
        <v>13654.58984375</v>
      </c>
      <c r="D104" s="1">
        <v>124.27999877929599</v>
      </c>
      <c r="E104" s="1">
        <v>144.30999755859301</v>
      </c>
      <c r="F104" s="1">
        <v>495.91000366210898</v>
      </c>
      <c r="G104" s="1">
        <v>163.69000244140599</v>
      </c>
      <c r="H104" s="1">
        <v>196.71000671386699</v>
      </c>
      <c r="I104" s="1">
        <v>281.29998779296801</v>
      </c>
      <c r="J104" s="1">
        <v>80.809997558593693</v>
      </c>
      <c r="K104" s="1">
        <v>3218.64990234375</v>
      </c>
      <c r="L104" s="1">
        <v>335.989990234375</v>
      </c>
      <c r="M104" s="1">
        <v>96.449996948242102</v>
      </c>
      <c r="N104" s="1">
        <v>2328.28002929687</v>
      </c>
      <c r="O104" s="1">
        <v>378.23001098632801</v>
      </c>
      <c r="P104" s="1">
        <v>52.619998931884702</v>
      </c>
      <c r="Q104" s="1">
        <v>61.369998931884702</v>
      </c>
      <c r="R104" s="1">
        <v>329.13000488281199</v>
      </c>
      <c r="S104" s="1">
        <v>214.99000549316401</v>
      </c>
      <c r="T104" s="1">
        <v>2429.81005859375</v>
      </c>
      <c r="U104" s="1">
        <v>2381.17993164062</v>
      </c>
      <c r="V104" s="1">
        <v>232.94999694824199</v>
      </c>
      <c r="W104" s="1">
        <v>56.889999389648402</v>
      </c>
      <c r="X104" s="1">
        <v>438.66000366210898</v>
      </c>
      <c r="Y104" s="1">
        <v>47.75</v>
      </c>
      <c r="Z104" s="1">
        <v>84.150001525878906</v>
      </c>
      <c r="AA104" s="1">
        <v>499.079986572265</v>
      </c>
      <c r="AB104" s="1">
        <v>162.64500427246</v>
      </c>
      <c r="AC104" s="1">
        <v>259.26998901367102</v>
      </c>
      <c r="AD104" s="1">
        <v>133.94000244140599</v>
      </c>
      <c r="AE104" s="1">
        <v>113.33999633789</v>
      </c>
      <c r="AF104" s="1">
        <v>231.97999572753901</v>
      </c>
    </row>
    <row r="105" spans="1:32" hidden="1" x14ac:dyDescent="0.55000000000000004">
      <c r="A105" s="1" t="s">
        <v>141</v>
      </c>
      <c r="B105" s="1" t="s">
        <v>140</v>
      </c>
      <c r="C105" s="4">
        <v>13675.7900390625</v>
      </c>
      <c r="D105" s="1">
        <v>125.059997558593</v>
      </c>
      <c r="E105" s="1">
        <v>151</v>
      </c>
      <c r="F105" s="1">
        <v>495.76998901367102</v>
      </c>
      <c r="G105" s="1">
        <v>164.5</v>
      </c>
      <c r="H105" s="1">
        <v>198.44000244140599</v>
      </c>
      <c r="I105" s="1">
        <v>279.67001342773398</v>
      </c>
      <c r="J105" s="1">
        <v>81.970001220703097</v>
      </c>
      <c r="K105" s="1">
        <v>3233.98999023437</v>
      </c>
      <c r="L105" s="1">
        <v>336.41000366210898</v>
      </c>
      <c r="M105" s="1">
        <v>95.389999389648395</v>
      </c>
      <c r="N105" s="1">
        <v>2317.919921875</v>
      </c>
      <c r="O105" s="1">
        <v>380.58999633789</v>
      </c>
      <c r="P105" s="1">
        <v>52.959999084472599</v>
      </c>
      <c r="Q105" s="1">
        <v>63.409999847412102</v>
      </c>
      <c r="R105" s="1">
        <v>329.14999389648398</v>
      </c>
      <c r="S105" s="1">
        <v>216.36999511718699</v>
      </c>
      <c r="T105" s="1">
        <v>2421.28002929687</v>
      </c>
      <c r="U105" s="1">
        <v>2370.59008789062</v>
      </c>
      <c r="V105" s="1">
        <v>230.74000549316401</v>
      </c>
      <c r="W105" s="1">
        <v>57.4799995422363</v>
      </c>
      <c r="X105" s="1">
        <v>445.44000244140602</v>
      </c>
      <c r="Y105" s="1">
        <v>47.520000457763601</v>
      </c>
      <c r="Z105" s="1">
        <v>84.339996337890597</v>
      </c>
      <c r="AA105" s="1">
        <v>499.239990234375</v>
      </c>
      <c r="AB105" s="1">
        <v>167.78250122070301</v>
      </c>
      <c r="AC105" s="1">
        <v>262.17001342773398</v>
      </c>
      <c r="AD105" s="1">
        <v>133.82000732421801</v>
      </c>
      <c r="AE105" s="1">
        <v>113</v>
      </c>
      <c r="AF105" s="1">
        <v>231.44999694824199</v>
      </c>
    </row>
    <row r="106" spans="1:32" hidden="1" x14ac:dyDescent="0.55000000000000004">
      <c r="A106" s="1" t="s">
        <v>142</v>
      </c>
      <c r="B106" s="1" t="s">
        <v>140</v>
      </c>
      <c r="C106" s="4">
        <v>13529.6796875</v>
      </c>
      <c r="D106" s="1">
        <v>123.540000915527</v>
      </c>
      <c r="E106" s="1">
        <v>144.19000244140599</v>
      </c>
      <c r="F106" s="1">
        <v>493.14001464843699</v>
      </c>
      <c r="G106" s="1">
        <v>162.07000732421801</v>
      </c>
      <c r="H106" s="1">
        <v>196.99000549316401</v>
      </c>
      <c r="I106" s="1">
        <v>274.47000122070301</v>
      </c>
      <c r="J106" s="1">
        <v>80.279998779296804</v>
      </c>
      <c r="K106" s="1">
        <v>3187.01000976562</v>
      </c>
      <c r="L106" s="1">
        <v>329.29998779296801</v>
      </c>
      <c r="M106" s="1">
        <v>94.980003356933594</v>
      </c>
      <c r="N106" s="1">
        <v>2295.81005859375</v>
      </c>
      <c r="O106" s="1">
        <v>383.86999511718699</v>
      </c>
      <c r="P106" s="1">
        <v>53.330001831054602</v>
      </c>
      <c r="Q106" s="1">
        <v>64.069999694824205</v>
      </c>
      <c r="R106" s="1">
        <v>326.04000854492102</v>
      </c>
      <c r="S106" s="1">
        <v>215.38000488281199</v>
      </c>
      <c r="T106" s="1">
        <v>2404.61010742187</v>
      </c>
      <c r="U106" s="1">
        <v>2347.580078125</v>
      </c>
      <c r="V106" s="1">
        <v>229.19999694824199</v>
      </c>
      <c r="W106" s="1">
        <v>56.240001678466797</v>
      </c>
      <c r="X106" s="1">
        <v>450.55999755859301</v>
      </c>
      <c r="Y106" s="1">
        <v>47.180000305175703</v>
      </c>
      <c r="Z106" s="1">
        <v>82.029998779296804</v>
      </c>
      <c r="AA106" s="1">
        <v>489.42999267578102</v>
      </c>
      <c r="AB106" s="1">
        <v>169.697494506835</v>
      </c>
      <c r="AC106" s="1">
        <v>257.79000854492102</v>
      </c>
      <c r="AD106" s="1">
        <v>131.77999877929599</v>
      </c>
      <c r="AE106" s="1">
        <v>111.120002746582</v>
      </c>
      <c r="AF106" s="1">
        <v>221.36999511718699</v>
      </c>
    </row>
    <row r="107" spans="1:32" hidden="1" x14ac:dyDescent="0.55000000000000004">
      <c r="A107" s="1" t="s">
        <v>143</v>
      </c>
      <c r="B107" s="1" t="s">
        <v>140</v>
      </c>
      <c r="C107" s="4">
        <v>13770.76953125</v>
      </c>
      <c r="D107" s="1">
        <v>125.889999389648</v>
      </c>
      <c r="E107" s="1">
        <v>150.72999572753901</v>
      </c>
      <c r="F107" s="1">
        <v>504.5</v>
      </c>
      <c r="G107" s="1">
        <v>165.58000183105401</v>
      </c>
      <c r="H107" s="1">
        <v>197.72000122070301</v>
      </c>
      <c r="I107" s="1">
        <v>284.77999877929602</v>
      </c>
      <c r="J107" s="1">
        <v>81.580001831054602</v>
      </c>
      <c r="K107" s="1">
        <v>3206.21997070312</v>
      </c>
      <c r="L107" s="1">
        <v>338.77999877929602</v>
      </c>
      <c r="M107" s="1">
        <v>96.839996337890597</v>
      </c>
      <c r="N107" s="1">
        <v>2315.68994140625</v>
      </c>
      <c r="O107" s="1">
        <v>387.51998901367102</v>
      </c>
      <c r="P107" s="1">
        <v>54.069999694824197</v>
      </c>
      <c r="Q107" s="1">
        <v>65.230003356933594</v>
      </c>
      <c r="R107" s="1">
        <v>330.350006103515</v>
      </c>
      <c r="S107" s="1">
        <v>221.759994506835</v>
      </c>
      <c r="T107" s="1">
        <v>2451.76000976562</v>
      </c>
      <c r="U107" s="1">
        <v>2393.57006835937</v>
      </c>
      <c r="V107" s="1">
        <v>230.05000305175699</v>
      </c>
      <c r="W107" s="1">
        <v>57.369998931884702</v>
      </c>
      <c r="X107" s="1">
        <v>461.92999267578102</v>
      </c>
      <c r="Y107" s="1">
        <v>48.700000762939403</v>
      </c>
      <c r="Z107" s="1">
        <v>83.760002136230398</v>
      </c>
      <c r="AA107" s="1">
        <v>494.739990234375</v>
      </c>
      <c r="AB107" s="1">
        <v>175.78250122070301</v>
      </c>
      <c r="AC107" s="1">
        <v>263.04000854492102</v>
      </c>
      <c r="AD107" s="1">
        <v>134.33999633789</v>
      </c>
      <c r="AE107" s="1">
        <v>111.98999786376901</v>
      </c>
      <c r="AF107" s="1">
        <v>225.88000488281199</v>
      </c>
    </row>
    <row r="108" spans="1:32" hidden="1" x14ac:dyDescent="0.55000000000000004">
      <c r="A108" s="1" t="s">
        <v>144</v>
      </c>
      <c r="B108" s="1" t="s">
        <v>140</v>
      </c>
      <c r="C108" s="4">
        <v>13802.8896484375</v>
      </c>
      <c r="D108" s="1">
        <v>125.900001525878</v>
      </c>
      <c r="E108" s="1">
        <v>148.97000122070301</v>
      </c>
      <c r="F108" s="1">
        <v>509.47000122070301</v>
      </c>
      <c r="G108" s="1">
        <v>164.47999572753901</v>
      </c>
      <c r="H108" s="1">
        <v>196.72000122070301</v>
      </c>
      <c r="I108" s="1">
        <v>278.89001464843699</v>
      </c>
      <c r="J108" s="1">
        <v>81.349998474121094</v>
      </c>
      <c r="K108" s="1">
        <v>3198.01000976562</v>
      </c>
      <c r="L108" s="1">
        <v>328.57000732421801</v>
      </c>
      <c r="M108" s="1">
        <v>97.120002746582003</v>
      </c>
      <c r="N108" s="1">
        <v>2298.52001953125</v>
      </c>
      <c r="O108" s="1">
        <v>380.39999389648398</v>
      </c>
      <c r="P108" s="1">
        <v>53.919998168945298</v>
      </c>
      <c r="Q108" s="1">
        <v>65.449996948242102</v>
      </c>
      <c r="R108" s="1">
        <v>336.579986572265</v>
      </c>
      <c r="S108" s="1">
        <v>223.53999328613199</v>
      </c>
      <c r="T108" s="1">
        <v>2466.09008789062</v>
      </c>
      <c r="U108" s="1">
        <v>2402.30004882812</v>
      </c>
      <c r="V108" s="1">
        <v>228.19000244140599</v>
      </c>
      <c r="W108" s="1">
        <v>57.090000152587798</v>
      </c>
      <c r="X108" s="1">
        <v>457.20999145507801</v>
      </c>
      <c r="Y108" s="1">
        <v>48.270000457763601</v>
      </c>
      <c r="Z108" s="1">
        <v>84.040000915527301</v>
      </c>
      <c r="AA108" s="1">
        <v>494.66000366210898</v>
      </c>
      <c r="AB108" s="1">
        <v>176.19000244140599</v>
      </c>
      <c r="AC108" s="1">
        <v>260.600006103515</v>
      </c>
      <c r="AD108" s="1">
        <v>133.32000732421801</v>
      </c>
      <c r="AE108" s="1">
        <v>111.33000183105401</v>
      </c>
      <c r="AF108" s="1">
        <v>228.13000488281199</v>
      </c>
    </row>
    <row r="109" spans="1:32" hidden="1" x14ac:dyDescent="0.55000000000000004">
      <c r="A109" s="1" t="s">
        <v>145</v>
      </c>
      <c r="B109" s="1" t="s">
        <v>140</v>
      </c>
      <c r="C109" s="4">
        <v>13810.8603515625</v>
      </c>
      <c r="D109" s="1">
        <v>126.73999786376901</v>
      </c>
      <c r="E109" s="1">
        <v>147.009994506835</v>
      </c>
      <c r="F109" s="1">
        <v>509.20001220703102</v>
      </c>
      <c r="G109" s="1">
        <v>164.91000366210901</v>
      </c>
      <c r="H109" s="1">
        <v>198.88000488281199</v>
      </c>
      <c r="I109" s="1">
        <v>278.66000366210898</v>
      </c>
      <c r="J109" s="1">
        <v>80.889999389648395</v>
      </c>
      <c r="K109" s="1">
        <v>3264.11010742187</v>
      </c>
      <c r="L109" s="1">
        <v>329.39001464843699</v>
      </c>
      <c r="M109" s="1">
        <v>96.800003051757798</v>
      </c>
      <c r="N109" s="1">
        <v>2303.73999023437</v>
      </c>
      <c r="O109" s="1">
        <v>379.70001220703102</v>
      </c>
      <c r="P109" s="1">
        <v>54.130001068115199</v>
      </c>
      <c r="Q109" s="1">
        <v>65.800003051757798</v>
      </c>
      <c r="R109" s="1">
        <v>333.67999267578102</v>
      </c>
      <c r="S109" s="1">
        <v>227.36000061035099</v>
      </c>
      <c r="T109" s="1">
        <v>2482.85009765625</v>
      </c>
      <c r="U109" s="1">
        <v>2398.43994140625</v>
      </c>
      <c r="V109" s="1">
        <v>229.80999755859301</v>
      </c>
      <c r="W109" s="1">
        <v>57</v>
      </c>
      <c r="X109" s="1">
        <v>465.260009765625</v>
      </c>
      <c r="Y109" s="1">
        <v>50.7299995422363</v>
      </c>
      <c r="Z109" s="1">
        <v>80.529998779296804</v>
      </c>
      <c r="AA109" s="1">
        <v>492.39001464843699</v>
      </c>
      <c r="AB109" s="1">
        <v>174.57000732421801</v>
      </c>
      <c r="AC109" s="1">
        <v>263.14999389648398</v>
      </c>
      <c r="AD109" s="1">
        <v>134.19999694824199</v>
      </c>
      <c r="AE109" s="1">
        <v>111.51999664306599</v>
      </c>
      <c r="AF109" s="1">
        <v>228.92999267578099</v>
      </c>
    </row>
    <row r="110" spans="1:32" hidden="1" x14ac:dyDescent="0.55000000000000004">
      <c r="A110" s="1" t="s">
        <v>146</v>
      </c>
      <c r="B110" s="1" t="s">
        <v>140</v>
      </c>
      <c r="C110" s="4">
        <v>13814.9404296875</v>
      </c>
      <c r="D110" s="1">
        <v>127.129997253417</v>
      </c>
      <c r="E110" s="1">
        <v>144.850006103515</v>
      </c>
      <c r="F110" s="1">
        <v>514.67999267578102</v>
      </c>
      <c r="G110" s="1">
        <v>166.36999511718699</v>
      </c>
      <c r="H110" s="1">
        <v>198.19000244140599</v>
      </c>
      <c r="I110" s="1">
        <v>275.5</v>
      </c>
      <c r="J110" s="1">
        <v>79.959999084472599</v>
      </c>
      <c r="K110" s="1">
        <v>3281.14990234375</v>
      </c>
      <c r="L110" s="1">
        <v>326.850006103515</v>
      </c>
      <c r="M110" s="1">
        <v>96.529998779296804</v>
      </c>
      <c r="N110" s="1">
        <v>2314.06005859375</v>
      </c>
      <c r="O110" s="1">
        <v>379.95999145507801</v>
      </c>
      <c r="P110" s="1">
        <v>54.020000457763601</v>
      </c>
      <c r="Q110" s="1">
        <v>65.959999084472599</v>
      </c>
      <c r="R110" s="1">
        <v>330.25</v>
      </c>
      <c r="S110" s="1">
        <v>225.52000427246</v>
      </c>
      <c r="T110" s="1">
        <v>2491.39990234375</v>
      </c>
      <c r="U110" s="1">
        <v>2407.93994140625</v>
      </c>
      <c r="V110" s="1">
        <v>227.80999755859301</v>
      </c>
      <c r="W110" s="1">
        <v>57</v>
      </c>
      <c r="X110" s="1">
        <v>468.329986572265</v>
      </c>
      <c r="Y110" s="1">
        <v>50.349998474121001</v>
      </c>
      <c r="Z110" s="1">
        <v>78.660003662109304</v>
      </c>
      <c r="AA110" s="1">
        <v>485.80999755859301</v>
      </c>
      <c r="AB110" s="1">
        <v>173.58250427246</v>
      </c>
      <c r="AC110" s="1">
        <v>263.600006103515</v>
      </c>
      <c r="AD110" s="1">
        <v>132.88999938964801</v>
      </c>
      <c r="AE110" s="1">
        <v>111.389999389648</v>
      </c>
      <c r="AF110" s="1">
        <v>232.30999755859301</v>
      </c>
    </row>
    <row r="111" spans="1:32" hidden="1" x14ac:dyDescent="0.55000000000000004">
      <c r="A111" s="1" t="s">
        <v>147</v>
      </c>
      <c r="B111" s="1" t="s">
        <v>140</v>
      </c>
      <c r="C111" s="4">
        <v>13960.349609375</v>
      </c>
      <c r="D111" s="1">
        <v>126.11000061035099</v>
      </c>
      <c r="E111" s="1">
        <v>146.11999511718699</v>
      </c>
      <c r="F111" s="1">
        <v>535.52001953125</v>
      </c>
      <c r="G111" s="1">
        <v>167.33999633789</v>
      </c>
      <c r="H111" s="1">
        <v>200.05999755859301</v>
      </c>
      <c r="I111" s="1">
        <v>277.5</v>
      </c>
      <c r="J111" s="1">
        <v>81.559997558593693</v>
      </c>
      <c r="K111" s="1">
        <v>3349.64990234375</v>
      </c>
      <c r="L111" s="1">
        <v>335.73001098632801</v>
      </c>
      <c r="M111" s="1">
        <v>97.690002441406193</v>
      </c>
      <c r="N111" s="1">
        <v>2324.44995117187</v>
      </c>
      <c r="O111" s="1">
        <v>383.010009765625</v>
      </c>
      <c r="P111" s="1">
        <v>55.029998779296797</v>
      </c>
      <c r="Q111" s="1">
        <v>66.75</v>
      </c>
      <c r="R111" s="1">
        <v>332.45999145507801</v>
      </c>
      <c r="S111" s="1">
        <v>228.94999694824199</v>
      </c>
      <c r="T111" s="1">
        <v>2521.60009765625</v>
      </c>
      <c r="U111" s="1">
        <v>2435.1298828125</v>
      </c>
      <c r="V111" s="1">
        <v>226.25</v>
      </c>
      <c r="W111" s="1">
        <v>57.380001068115199</v>
      </c>
      <c r="X111" s="1">
        <v>471.329986572265</v>
      </c>
      <c r="Y111" s="1">
        <v>51.799999237060497</v>
      </c>
      <c r="Z111" s="1">
        <v>79.279998779296804</v>
      </c>
      <c r="AA111" s="1">
        <v>487.26998901367102</v>
      </c>
      <c r="AB111" s="1">
        <v>174.25</v>
      </c>
      <c r="AC111" s="1">
        <v>269.47000122070301</v>
      </c>
      <c r="AD111" s="1">
        <v>134.22000122070301</v>
      </c>
      <c r="AE111" s="1">
        <v>112.209999084472</v>
      </c>
      <c r="AF111" s="1">
        <v>238.55999755859301</v>
      </c>
    </row>
    <row r="112" spans="1:32" hidden="1" x14ac:dyDescent="0.55000000000000004">
      <c r="A112" s="1" t="s">
        <v>148</v>
      </c>
      <c r="B112" s="1" t="s">
        <v>140</v>
      </c>
      <c r="C112" s="4">
        <v>13998.2998046875</v>
      </c>
      <c r="D112" s="1">
        <v>127.34999847412099</v>
      </c>
      <c r="E112" s="1">
        <v>148.44000244140599</v>
      </c>
      <c r="F112" s="1">
        <v>541.260009765625</v>
      </c>
      <c r="G112" s="1">
        <v>167.600006103515</v>
      </c>
      <c r="H112" s="1">
        <v>199.64999389648401</v>
      </c>
      <c r="I112" s="1">
        <v>277.510009765625</v>
      </c>
      <c r="J112" s="1">
        <v>81.309997558593693</v>
      </c>
      <c r="K112" s="1">
        <v>3346.830078125</v>
      </c>
      <c r="L112" s="1">
        <v>336.42001342773398</v>
      </c>
      <c r="M112" s="1">
        <v>98.150001525878906</v>
      </c>
      <c r="N112" s="1">
        <v>2304.3701171875</v>
      </c>
      <c r="O112" s="1">
        <v>381.829986572265</v>
      </c>
      <c r="P112" s="1">
        <v>54.770000457763601</v>
      </c>
      <c r="Q112" s="1">
        <v>67.129997253417898</v>
      </c>
      <c r="R112" s="1">
        <v>331.260009765625</v>
      </c>
      <c r="S112" s="1">
        <v>228.94000244140599</v>
      </c>
      <c r="T112" s="1">
        <v>2513.92993164062</v>
      </c>
      <c r="U112" s="1">
        <v>2430.19995117187</v>
      </c>
      <c r="V112" s="1">
        <v>225.17999267578099</v>
      </c>
      <c r="W112" s="1">
        <v>57.849998474121001</v>
      </c>
      <c r="X112" s="1">
        <v>472.16000366210898</v>
      </c>
      <c r="Y112" s="1">
        <v>52.099998474121001</v>
      </c>
      <c r="Z112" s="1">
        <v>79.339996337890597</v>
      </c>
      <c r="AA112" s="1">
        <v>488.76998901367102</v>
      </c>
      <c r="AB112" s="1">
        <v>178.25250244140599</v>
      </c>
      <c r="AC112" s="1">
        <v>271.45001220703102</v>
      </c>
      <c r="AD112" s="1">
        <v>134.61999511718699</v>
      </c>
      <c r="AE112" s="1">
        <v>112.559997558593</v>
      </c>
      <c r="AF112" s="1">
        <v>244.08999633789</v>
      </c>
    </row>
    <row r="113" spans="1:32" hidden="1" x14ac:dyDescent="0.55000000000000004">
      <c r="A113" s="1" t="s">
        <v>149</v>
      </c>
      <c r="B113" s="1" t="s">
        <v>140</v>
      </c>
      <c r="C113" s="4">
        <v>14128.2001953125</v>
      </c>
      <c r="D113" s="1">
        <v>130.47999572753901</v>
      </c>
      <c r="E113" s="1">
        <v>149.21000671386699</v>
      </c>
      <c r="F113" s="1">
        <v>556.95001220703102</v>
      </c>
      <c r="G113" s="1">
        <v>168.44000244140599</v>
      </c>
      <c r="H113" s="1">
        <v>199.169998168945</v>
      </c>
      <c r="I113" s="1">
        <v>280.51998901367102</v>
      </c>
      <c r="J113" s="1">
        <v>81.550003051757798</v>
      </c>
      <c r="K113" s="1">
        <v>3383.8701171875</v>
      </c>
      <c r="L113" s="1">
        <v>338.5</v>
      </c>
      <c r="M113" s="1">
        <v>99.180000305175696</v>
      </c>
      <c r="N113" s="1">
        <v>2305.0400390625</v>
      </c>
      <c r="O113" s="1">
        <v>383.760009765625</v>
      </c>
      <c r="P113" s="1">
        <v>54.169998168945298</v>
      </c>
      <c r="Q113" s="1">
        <v>65.889999389648395</v>
      </c>
      <c r="R113" s="1">
        <v>336.76998901367102</v>
      </c>
      <c r="S113" s="1">
        <v>231.46000671386699</v>
      </c>
      <c r="T113" s="1">
        <v>2527.0400390625</v>
      </c>
      <c r="U113" s="1">
        <v>2448.90991210937</v>
      </c>
      <c r="V113" s="1">
        <v>223.169998168945</v>
      </c>
      <c r="W113" s="1">
        <v>58.189998626708899</v>
      </c>
      <c r="X113" s="1">
        <v>476.97000122070301</v>
      </c>
      <c r="Y113" s="1">
        <v>53.799999237060497</v>
      </c>
      <c r="Z113" s="1">
        <v>80.489997863769503</v>
      </c>
      <c r="AA113" s="1">
        <v>499.89001464843699</v>
      </c>
      <c r="AB113" s="1">
        <v>180.1875</v>
      </c>
      <c r="AC113" s="1">
        <v>274.92999267578102</v>
      </c>
      <c r="AD113" s="1">
        <v>137.30999755859301</v>
      </c>
      <c r="AE113" s="1">
        <v>112.449996948242</v>
      </c>
      <c r="AF113" s="1">
        <v>250.88999938964801</v>
      </c>
    </row>
    <row r="114" spans="1:32" hidden="1" x14ac:dyDescent="0.55000000000000004">
      <c r="A114" s="1" t="s">
        <v>150</v>
      </c>
      <c r="B114" s="1" t="s">
        <v>140</v>
      </c>
      <c r="C114" s="4">
        <v>14030.41015625</v>
      </c>
      <c r="D114" s="1">
        <v>129.63999938964801</v>
      </c>
      <c r="E114" s="1">
        <v>151.77999877929599</v>
      </c>
      <c r="F114" s="1">
        <v>548.46002197265602</v>
      </c>
      <c r="G114" s="1">
        <v>167.61999511718699</v>
      </c>
      <c r="H114" s="1">
        <v>199.02999877929599</v>
      </c>
      <c r="I114" s="1">
        <v>276.760009765625</v>
      </c>
      <c r="J114" s="1">
        <v>80.470001220703097</v>
      </c>
      <c r="K114" s="1">
        <v>3383.1298828125</v>
      </c>
      <c r="L114" s="1">
        <v>335.510009765625</v>
      </c>
      <c r="M114" s="1">
        <v>95.970001220703097</v>
      </c>
      <c r="N114" s="1">
        <v>2301.9599609375</v>
      </c>
      <c r="O114" s="1">
        <v>383.91000366210898</v>
      </c>
      <c r="P114" s="1">
        <v>53.790000915527301</v>
      </c>
      <c r="Q114" s="1">
        <v>65.959999084472599</v>
      </c>
      <c r="R114" s="1">
        <v>336.75</v>
      </c>
      <c r="S114" s="1">
        <v>230.05999755859301</v>
      </c>
      <c r="T114" s="1">
        <v>2520.65991210937</v>
      </c>
      <c r="U114" s="1">
        <v>2428.38989257812</v>
      </c>
      <c r="V114" s="1">
        <v>222.5</v>
      </c>
      <c r="W114" s="1">
        <v>57.990001678466797</v>
      </c>
      <c r="X114" s="1">
        <v>470.70999145507801</v>
      </c>
      <c r="Y114" s="1">
        <v>53.590000152587798</v>
      </c>
      <c r="Z114" s="1">
        <v>82.180000305175696</v>
      </c>
      <c r="AA114" s="1">
        <v>491.89999389648398</v>
      </c>
      <c r="AB114" s="1">
        <v>177.884994506835</v>
      </c>
      <c r="AC114" s="1">
        <v>271.89001464843699</v>
      </c>
      <c r="AD114" s="1">
        <v>135.58000183105401</v>
      </c>
      <c r="AE114" s="1">
        <v>111.889999389648</v>
      </c>
      <c r="AF114" s="1">
        <v>245.80000305175699</v>
      </c>
    </row>
    <row r="115" spans="1:32" hidden="1" x14ac:dyDescent="0.55000000000000004">
      <c r="A115" s="1" t="s">
        <v>151</v>
      </c>
      <c r="B115" s="1" t="s">
        <v>140</v>
      </c>
      <c r="C115" s="4">
        <v>13983.009765625</v>
      </c>
      <c r="D115" s="1">
        <v>130.14999389648401</v>
      </c>
      <c r="E115" s="1">
        <v>149.14999389648401</v>
      </c>
      <c r="F115" s="1">
        <v>543.33001708984295</v>
      </c>
      <c r="G115" s="1">
        <v>166.02000427246</v>
      </c>
      <c r="H115" s="1">
        <v>197.22999572753901</v>
      </c>
      <c r="I115" s="1">
        <v>273.70999145507801</v>
      </c>
      <c r="J115" s="1">
        <v>80.110000610351506</v>
      </c>
      <c r="K115" s="1">
        <v>3415.25</v>
      </c>
      <c r="L115" s="1">
        <v>332.16000366210898</v>
      </c>
      <c r="M115" s="1">
        <v>94.059997558593693</v>
      </c>
      <c r="N115" s="1">
        <v>2298.22998046875</v>
      </c>
      <c r="O115" s="1">
        <v>379.41000366210898</v>
      </c>
      <c r="P115" s="1">
        <v>53.470001220703097</v>
      </c>
      <c r="Q115" s="1">
        <v>66.089996337890597</v>
      </c>
      <c r="R115" s="1">
        <v>331.079986572265</v>
      </c>
      <c r="S115" s="1">
        <v>230.27000427246</v>
      </c>
      <c r="T115" s="1">
        <v>2513.92993164062</v>
      </c>
      <c r="U115" s="1">
        <v>2415.44995117187</v>
      </c>
      <c r="V115" s="1">
        <v>218.99000549316401</v>
      </c>
      <c r="W115" s="1">
        <v>57.220001220703097</v>
      </c>
      <c r="X115" s="1">
        <v>469.33999633789</v>
      </c>
      <c r="Y115" s="1">
        <v>54.110000610351499</v>
      </c>
      <c r="Z115" s="1">
        <v>80.489997863769503</v>
      </c>
      <c r="AA115" s="1">
        <v>492.41000366210898</v>
      </c>
      <c r="AB115" s="1">
        <v>178.10249328613199</v>
      </c>
      <c r="AC115" s="1">
        <v>268.82000732421801</v>
      </c>
      <c r="AD115" s="1">
        <v>134.94999694824199</v>
      </c>
      <c r="AE115" s="1">
        <v>111.36000061035099</v>
      </c>
      <c r="AF115" s="1">
        <v>248.46000671386699</v>
      </c>
    </row>
    <row r="116" spans="1:32" hidden="1" x14ac:dyDescent="0.55000000000000004">
      <c r="A116" s="1" t="s">
        <v>152</v>
      </c>
      <c r="B116" s="1" t="s">
        <v>140</v>
      </c>
      <c r="C116" s="4">
        <v>14163.8095703125</v>
      </c>
      <c r="D116" s="1">
        <v>131.78999328613199</v>
      </c>
      <c r="E116" s="1">
        <v>150.69999694824199</v>
      </c>
      <c r="F116" s="1">
        <v>551.35998535156205</v>
      </c>
      <c r="G116" s="1">
        <v>166.22000122070301</v>
      </c>
      <c r="H116" s="1">
        <v>197.5</v>
      </c>
      <c r="I116" s="1">
        <v>276.33999633789</v>
      </c>
      <c r="J116" s="1">
        <v>84.559997558593693</v>
      </c>
      <c r="K116" s="1">
        <v>3489.23999023437</v>
      </c>
      <c r="L116" s="1">
        <v>336.57000732421801</v>
      </c>
      <c r="M116" s="1">
        <v>93.190002441406193</v>
      </c>
      <c r="N116" s="1">
        <v>2294</v>
      </c>
      <c r="O116" s="1">
        <v>384.75</v>
      </c>
      <c r="P116" s="1">
        <v>53.130001068115199</v>
      </c>
      <c r="Q116" s="1">
        <v>65.330001831054602</v>
      </c>
      <c r="R116" s="1">
        <v>336.510009765625</v>
      </c>
      <c r="S116" s="1">
        <v>236.97999572753901</v>
      </c>
      <c r="T116" s="1">
        <v>2527.419921875</v>
      </c>
      <c r="U116" s="1">
        <v>2434.8701171875</v>
      </c>
      <c r="V116" s="1">
        <v>216.28999328613199</v>
      </c>
      <c r="W116" s="1">
        <v>57.180000305175703</v>
      </c>
      <c r="X116" s="1">
        <v>474.73001098632801</v>
      </c>
      <c r="Y116" s="1">
        <v>55.119998931884702</v>
      </c>
      <c r="Z116" s="1">
        <v>80.639999389648395</v>
      </c>
      <c r="AA116" s="1">
        <v>498.33999633789</v>
      </c>
      <c r="AB116" s="1">
        <v>186.572494506835</v>
      </c>
      <c r="AC116" s="1">
        <v>278.10998535156199</v>
      </c>
      <c r="AD116" s="1">
        <v>135.350006103515</v>
      </c>
      <c r="AE116" s="1">
        <v>111.389999389648</v>
      </c>
      <c r="AF116" s="1">
        <v>262.510009765625</v>
      </c>
    </row>
    <row r="117" spans="1:32" hidden="1" x14ac:dyDescent="0.55000000000000004">
      <c r="A117" s="1" t="s">
        <v>153</v>
      </c>
      <c r="B117" s="1" t="s">
        <v>140</v>
      </c>
      <c r="C117" s="4">
        <v>14049.580078125</v>
      </c>
      <c r="D117" s="1">
        <v>130.46000671386699</v>
      </c>
      <c r="E117" s="1">
        <v>152.52000427246</v>
      </c>
      <c r="F117" s="1">
        <v>565.59002685546795</v>
      </c>
      <c r="G117" s="1">
        <v>162.19000244140599</v>
      </c>
      <c r="H117" s="1">
        <v>192.89999389648401</v>
      </c>
      <c r="I117" s="1">
        <v>277.98001098632801</v>
      </c>
      <c r="J117" s="1">
        <v>84.650001525878906</v>
      </c>
      <c r="K117" s="1">
        <v>3486.89990234375</v>
      </c>
      <c r="L117" s="1">
        <v>331.42999267578102</v>
      </c>
      <c r="M117" s="1">
        <v>91.489997863769503</v>
      </c>
      <c r="N117" s="1">
        <v>2242.61010742187</v>
      </c>
      <c r="O117" s="1">
        <v>380.88000488281199</v>
      </c>
      <c r="P117" s="1">
        <v>52.069999694824197</v>
      </c>
      <c r="Q117" s="1">
        <v>63.259998321533203</v>
      </c>
      <c r="R117" s="1">
        <v>329.66000366210898</v>
      </c>
      <c r="S117" s="1">
        <v>233.66000366210901</v>
      </c>
      <c r="T117" s="1">
        <v>2511.35009765625</v>
      </c>
      <c r="U117" s="1">
        <v>2402.21997070312</v>
      </c>
      <c r="V117" s="1">
        <v>212.5</v>
      </c>
      <c r="W117" s="1">
        <v>55.669998168945298</v>
      </c>
      <c r="X117" s="1">
        <v>473.39999389648398</v>
      </c>
      <c r="Y117" s="1">
        <v>54.270000457763601</v>
      </c>
      <c r="Z117" s="1">
        <v>76.949996948242102</v>
      </c>
      <c r="AA117" s="1">
        <v>500.76998901367102</v>
      </c>
      <c r="AB117" s="1">
        <v>186.38749694824199</v>
      </c>
      <c r="AC117" s="1">
        <v>283.38000488281199</v>
      </c>
      <c r="AD117" s="1">
        <v>133</v>
      </c>
      <c r="AE117" s="1">
        <v>109.699996948242</v>
      </c>
      <c r="AF117" s="1">
        <v>266.55999755859301</v>
      </c>
    </row>
    <row r="118" spans="1:32" hidden="1" x14ac:dyDescent="0.55000000000000004">
      <c r="A118" s="1" t="s">
        <v>154</v>
      </c>
      <c r="B118" s="1" t="s">
        <v>140</v>
      </c>
      <c r="C118" s="4">
        <v>14137.23046875</v>
      </c>
      <c r="D118" s="1">
        <v>132.30000305175699</v>
      </c>
      <c r="E118" s="1">
        <v>149.69999694824199</v>
      </c>
      <c r="F118" s="1">
        <v>567.34997558593705</v>
      </c>
      <c r="G118" s="1">
        <v>164.14999389648401</v>
      </c>
      <c r="H118" s="1">
        <v>196.47000122070301</v>
      </c>
      <c r="I118" s="1">
        <v>283.22000122070301</v>
      </c>
      <c r="J118" s="1">
        <v>82.589996337890597</v>
      </c>
      <c r="K118" s="1">
        <v>3453.9599609375</v>
      </c>
      <c r="L118" s="1">
        <v>336.829986572265</v>
      </c>
      <c r="M118" s="1">
        <v>91.819999694824205</v>
      </c>
      <c r="N118" s="1">
        <v>2263.07006835937</v>
      </c>
      <c r="O118" s="1">
        <v>386.79998779296801</v>
      </c>
      <c r="P118" s="1">
        <v>53.180000305175703</v>
      </c>
      <c r="Q118" s="1">
        <v>64.400001525878906</v>
      </c>
      <c r="R118" s="1">
        <v>332.29000854492102</v>
      </c>
      <c r="S118" s="1">
        <v>237.919998168945</v>
      </c>
      <c r="T118" s="1">
        <v>2529.10009765625</v>
      </c>
      <c r="U118" s="1">
        <v>2436.25</v>
      </c>
      <c r="V118" s="1">
        <v>216</v>
      </c>
      <c r="W118" s="1">
        <v>55.869998931884702</v>
      </c>
      <c r="X118" s="1">
        <v>477.89999389648398</v>
      </c>
      <c r="Y118" s="1">
        <v>54.819999694824197</v>
      </c>
      <c r="Z118" s="1">
        <v>77.069999694824205</v>
      </c>
      <c r="AA118" s="1">
        <v>497</v>
      </c>
      <c r="AB118" s="1">
        <v>184.27250671386699</v>
      </c>
      <c r="AC118" s="1">
        <v>283.100006103515</v>
      </c>
      <c r="AD118" s="1">
        <v>133.96000671386699</v>
      </c>
      <c r="AE118" s="1">
        <v>110.970001220703</v>
      </c>
      <c r="AF118" s="1">
        <v>267.16000366210898</v>
      </c>
    </row>
    <row r="119" spans="1:32" x14ac:dyDescent="0.55000000000000004">
      <c r="A119" s="1" t="s">
        <v>155</v>
      </c>
      <c r="B119" s="1" t="s">
        <v>140</v>
      </c>
      <c r="C119" s="4">
        <v>14270.419921875</v>
      </c>
      <c r="D119" s="1">
        <v>133.97999572753901</v>
      </c>
      <c r="E119" s="1">
        <v>149.67999267578099</v>
      </c>
      <c r="F119" s="1">
        <v>575.739990234375</v>
      </c>
      <c r="G119" s="1">
        <v>163.669998168945</v>
      </c>
      <c r="H119" s="1">
        <v>196.78999328613199</v>
      </c>
      <c r="I119" s="1">
        <v>286.07000732421801</v>
      </c>
      <c r="J119" s="1">
        <v>83.580001831054602</v>
      </c>
      <c r="K119" s="1">
        <v>3505.43994140625</v>
      </c>
      <c r="L119" s="1">
        <v>340.61999511718699</v>
      </c>
      <c r="M119" s="1">
        <v>91.879997253417898</v>
      </c>
      <c r="N119" s="1">
        <v>2250.89990234375</v>
      </c>
      <c r="O119" s="1">
        <v>392.17999267578102</v>
      </c>
      <c r="P119" s="1">
        <v>53.259998321533203</v>
      </c>
      <c r="Q119" s="1">
        <v>64.889999389648395</v>
      </c>
      <c r="R119" s="1">
        <v>339.02999877929602</v>
      </c>
      <c r="S119" s="1">
        <v>241.89999389648401</v>
      </c>
      <c r="T119" s="1">
        <v>2539.98999023437</v>
      </c>
      <c r="U119" s="1">
        <v>2446.61010742187</v>
      </c>
      <c r="V119" s="1">
        <v>215.49000549316401</v>
      </c>
      <c r="W119" s="1">
        <v>55.869998931884702</v>
      </c>
      <c r="X119" s="1">
        <v>477.55999755859301</v>
      </c>
      <c r="Y119" s="1">
        <v>54.360000610351499</v>
      </c>
      <c r="Z119" s="1">
        <v>77.660003662109304</v>
      </c>
      <c r="AA119" s="1">
        <v>508.82000732421801</v>
      </c>
      <c r="AB119" s="1">
        <v>188.86749267578099</v>
      </c>
      <c r="AC119" s="1">
        <v>286.75</v>
      </c>
      <c r="AD119" s="1">
        <v>135.08000183105401</v>
      </c>
      <c r="AE119" s="1">
        <v>111.84999847412099</v>
      </c>
      <c r="AF119" s="1">
        <v>267.95999145507801</v>
      </c>
    </row>
    <row r="120" spans="1:32" x14ac:dyDescent="0.55000000000000004">
      <c r="A120" s="1" t="s">
        <v>156</v>
      </c>
      <c r="B120" s="1" t="s">
        <v>140</v>
      </c>
      <c r="C120" s="4">
        <v>14274.240234375</v>
      </c>
      <c r="D120" s="1">
        <v>133.69999694824199</v>
      </c>
      <c r="E120" s="1">
        <v>151.58000183105401</v>
      </c>
      <c r="F120" s="1">
        <v>574.22998046875</v>
      </c>
      <c r="G120" s="1">
        <v>163.63000488281199</v>
      </c>
      <c r="H120" s="1">
        <v>195.22999572753901</v>
      </c>
      <c r="I120" s="1">
        <v>283.67001342773398</v>
      </c>
      <c r="J120" s="1">
        <v>83.819999694824205</v>
      </c>
      <c r="K120" s="1">
        <v>3503.82006835937</v>
      </c>
      <c r="L120" s="1">
        <v>339</v>
      </c>
      <c r="M120" s="1">
        <v>90.790000915527301</v>
      </c>
      <c r="N120" s="1">
        <v>2246.28002929687</v>
      </c>
      <c r="O120" s="1">
        <v>391.97000122070301</v>
      </c>
      <c r="P120" s="1">
        <v>52.759998321533203</v>
      </c>
      <c r="Q120" s="1">
        <v>65.300003051757798</v>
      </c>
      <c r="R120" s="1">
        <v>340.58999633789</v>
      </c>
      <c r="S120" s="1">
        <v>240.05999755859301</v>
      </c>
      <c r="T120" s="1">
        <v>2529.22998046875</v>
      </c>
      <c r="U120" s="1">
        <v>2442.5400390625</v>
      </c>
      <c r="V120" s="1">
        <v>214.66000366210901</v>
      </c>
      <c r="W120" s="1">
        <v>55.259998321533203</v>
      </c>
      <c r="X120" s="1">
        <v>478.58999633789</v>
      </c>
      <c r="Y120" s="1">
        <v>54.529998779296797</v>
      </c>
      <c r="Z120" s="1">
        <v>79.019996643066406</v>
      </c>
      <c r="AA120" s="1">
        <v>512.739990234375</v>
      </c>
      <c r="AB120" s="1">
        <v>190.572494506835</v>
      </c>
      <c r="AC120" s="1">
        <v>288.11999511718699</v>
      </c>
      <c r="AD120" s="1">
        <v>135.52000427246</v>
      </c>
      <c r="AE120" s="1">
        <v>111.559997558593</v>
      </c>
      <c r="AF120" s="1">
        <v>267.489990234375</v>
      </c>
    </row>
    <row r="121" spans="1:32" x14ac:dyDescent="0.55000000000000004">
      <c r="A121" s="1" t="s">
        <v>157</v>
      </c>
      <c r="B121" s="1" t="s">
        <v>140</v>
      </c>
      <c r="C121" s="4">
        <v>14365.9599609375</v>
      </c>
      <c r="D121" s="1">
        <v>133.41000366210901</v>
      </c>
      <c r="E121" s="1">
        <v>150.72999572753901</v>
      </c>
      <c r="F121" s="1">
        <v>578.260009765625</v>
      </c>
      <c r="G121" s="1">
        <v>167.03999328613199</v>
      </c>
      <c r="H121" s="1">
        <v>196.08000183105401</v>
      </c>
      <c r="I121" s="1">
        <v>286.95999145507801</v>
      </c>
      <c r="J121" s="1">
        <v>86.099998474121094</v>
      </c>
      <c r="K121" s="1">
        <v>3449.080078125</v>
      </c>
      <c r="L121" s="1">
        <v>341.54998779296801</v>
      </c>
      <c r="M121" s="1">
        <v>92.510002136230398</v>
      </c>
      <c r="N121" s="1">
        <v>2246.22998046875</v>
      </c>
      <c r="O121" s="1">
        <v>392.07000732421801</v>
      </c>
      <c r="P121" s="1">
        <v>52.779998779296797</v>
      </c>
      <c r="Q121" s="1">
        <v>66.569999694824205</v>
      </c>
      <c r="R121" s="1">
        <v>343.17999267578102</v>
      </c>
      <c r="S121" s="1">
        <v>239.99000549316401</v>
      </c>
      <c r="T121" s="1">
        <v>2545.63989257812</v>
      </c>
      <c r="U121" s="1">
        <v>2450</v>
      </c>
      <c r="V121" s="1">
        <v>217.69000244140599</v>
      </c>
      <c r="W121" s="1">
        <v>56.069999694824197</v>
      </c>
      <c r="X121" s="1">
        <v>482.61999511718699</v>
      </c>
      <c r="Y121" s="1">
        <v>56.139999389648402</v>
      </c>
      <c r="Z121" s="1">
        <v>80.580001831054602</v>
      </c>
      <c r="AA121" s="1">
        <v>518.05999755859295</v>
      </c>
      <c r="AB121" s="1">
        <v>192.05499267578099</v>
      </c>
      <c r="AC121" s="1">
        <v>293.20999145507801</v>
      </c>
      <c r="AD121" s="1">
        <v>137.919998168945</v>
      </c>
      <c r="AE121" s="1">
        <v>111.98999786376901</v>
      </c>
      <c r="AF121" s="1">
        <v>266.95999145507801</v>
      </c>
    </row>
    <row r="122" spans="1:32" x14ac:dyDescent="0.55000000000000004">
      <c r="A122" s="1" t="s">
        <v>158</v>
      </c>
      <c r="B122" s="1" t="s">
        <v>140</v>
      </c>
      <c r="C122" s="4">
        <v>14345.1796875</v>
      </c>
      <c r="D122" s="1">
        <v>133.11000061035099</v>
      </c>
      <c r="E122" s="1">
        <v>149.669998168945</v>
      </c>
      <c r="F122" s="1">
        <v>579.65997314453102</v>
      </c>
      <c r="G122" s="1">
        <v>167.66000366210901</v>
      </c>
      <c r="H122" s="1">
        <v>197.36000061035099</v>
      </c>
      <c r="I122" s="1">
        <v>288.739990234375</v>
      </c>
      <c r="J122" s="1">
        <v>85.620002746582003</v>
      </c>
      <c r="K122" s="1">
        <v>3401.4599609375</v>
      </c>
      <c r="L122" s="1">
        <v>343.48001098632801</v>
      </c>
      <c r="M122" s="1">
        <v>92.260002136230398</v>
      </c>
      <c r="N122" s="1">
        <v>2281.65991210937</v>
      </c>
      <c r="O122" s="1">
        <v>394.510009765625</v>
      </c>
      <c r="P122" s="1">
        <v>53.060001373291001</v>
      </c>
      <c r="Q122" s="1">
        <v>67.900001525878906</v>
      </c>
      <c r="R122" s="1">
        <v>341.36999511718699</v>
      </c>
      <c r="S122" s="1">
        <v>242.02999877929599</v>
      </c>
      <c r="T122" s="1">
        <v>2539.89990234375</v>
      </c>
      <c r="U122" s="1">
        <v>2450.169921875</v>
      </c>
      <c r="V122" s="1">
        <v>218.74000549316401</v>
      </c>
      <c r="W122" s="1">
        <v>55.909999847412102</v>
      </c>
      <c r="X122" s="1">
        <v>486.08999633789</v>
      </c>
      <c r="Y122" s="1">
        <v>56.299999237060497</v>
      </c>
      <c r="Z122" s="1">
        <v>82.029998779296804</v>
      </c>
      <c r="AA122" s="1">
        <v>527.07000732421795</v>
      </c>
      <c r="AB122" s="1">
        <v>190.30999755859301</v>
      </c>
      <c r="AC122" s="1">
        <v>289.600006103515</v>
      </c>
      <c r="AD122" s="1">
        <v>137.64999389648401</v>
      </c>
      <c r="AE122" s="1">
        <v>113.040000915527</v>
      </c>
      <c r="AF122" s="1">
        <v>264.69000244140602</v>
      </c>
    </row>
    <row r="123" spans="1:32" x14ac:dyDescent="0.55000000000000004">
      <c r="A123" s="1" t="s">
        <v>159</v>
      </c>
      <c r="B123" s="1" t="s">
        <v>140</v>
      </c>
      <c r="C123" s="4">
        <v>14524.98046875</v>
      </c>
      <c r="D123" s="1">
        <v>134.77999877929599</v>
      </c>
      <c r="E123" s="1">
        <v>149.94000244140599</v>
      </c>
      <c r="F123" s="1">
        <v>588.79998779296795</v>
      </c>
      <c r="G123" s="1">
        <v>170.57000732421801</v>
      </c>
      <c r="H123" s="1">
        <v>196.63000488281199</v>
      </c>
      <c r="I123" s="1">
        <v>293.35998535156199</v>
      </c>
      <c r="J123" s="1">
        <v>87.080001831054602</v>
      </c>
      <c r="K123" s="1">
        <v>3443.88989257812</v>
      </c>
      <c r="L123" s="1">
        <v>349.13000488281199</v>
      </c>
      <c r="M123" s="1">
        <v>95.400001525878906</v>
      </c>
      <c r="N123" s="1">
        <v>2204.55004882812</v>
      </c>
      <c r="O123" s="1">
        <v>396.54000854492102</v>
      </c>
      <c r="P123" s="1">
        <v>52.959999084472599</v>
      </c>
      <c r="Q123" s="1">
        <v>68.819999694824205</v>
      </c>
      <c r="R123" s="1">
        <v>355.64001464843699</v>
      </c>
      <c r="S123" s="1">
        <v>247.03999328613199</v>
      </c>
      <c r="T123" s="1">
        <v>2536.38989257812</v>
      </c>
      <c r="U123" s="1">
        <v>2450.71997070312</v>
      </c>
      <c r="V123" s="1">
        <v>216.78999328613199</v>
      </c>
      <c r="W123" s="1">
        <v>57.4799995422363</v>
      </c>
      <c r="X123" s="1">
        <v>486.989990234375</v>
      </c>
      <c r="Y123" s="1">
        <v>58.599998474121001</v>
      </c>
      <c r="Z123" s="1">
        <v>83.379997253417898</v>
      </c>
      <c r="AA123" s="1">
        <v>533.030029296875</v>
      </c>
      <c r="AB123" s="1">
        <v>199.850006103515</v>
      </c>
      <c r="AC123" s="1">
        <v>293.64999389648398</v>
      </c>
      <c r="AD123" s="1">
        <v>139.72000122070301</v>
      </c>
      <c r="AE123" s="1">
        <v>112.23999786376901</v>
      </c>
      <c r="AF123" s="1">
        <v>263.23001098632801</v>
      </c>
    </row>
    <row r="124" spans="1:32" x14ac:dyDescent="0.55000000000000004">
      <c r="A124" s="1" t="s">
        <v>160</v>
      </c>
      <c r="B124" s="1" t="s">
        <v>140</v>
      </c>
      <c r="C124" s="4">
        <v>14572.75</v>
      </c>
      <c r="D124" s="1">
        <v>136.33000183105401</v>
      </c>
      <c r="E124" s="1">
        <v>146.08000183105401</v>
      </c>
      <c r="F124" s="1">
        <v>590.75</v>
      </c>
      <c r="G124" s="1">
        <v>171.39999389648401</v>
      </c>
      <c r="H124" s="1">
        <v>197.61999511718699</v>
      </c>
      <c r="I124" s="1">
        <v>297.739990234375</v>
      </c>
      <c r="J124" s="1">
        <v>89.519996643066406</v>
      </c>
      <c r="K124" s="1">
        <v>3448.13989257812</v>
      </c>
      <c r="L124" s="1">
        <v>352.52999877929602</v>
      </c>
      <c r="M124" s="1">
        <v>95.610000610351506</v>
      </c>
      <c r="N124" s="1">
        <v>2172.18994140625</v>
      </c>
      <c r="O124" s="1">
        <v>398.79000854492102</v>
      </c>
      <c r="P124" s="1">
        <v>52.909999847412102</v>
      </c>
      <c r="Q124" s="1">
        <v>70.489997863769503</v>
      </c>
      <c r="R124" s="1">
        <v>351.89001464843699</v>
      </c>
      <c r="S124" s="1">
        <v>243.24000549316401</v>
      </c>
      <c r="T124" s="1">
        <v>2520.3701171875</v>
      </c>
      <c r="U124" s="1">
        <v>2445.44995117187</v>
      </c>
      <c r="V124" s="1">
        <v>215.94999694824199</v>
      </c>
      <c r="W124" s="1">
        <v>56.75</v>
      </c>
      <c r="X124" s="1">
        <v>491.39999389648398</v>
      </c>
      <c r="Y124" s="1">
        <v>58.759998321533203</v>
      </c>
      <c r="Z124" s="1">
        <v>82.930000305175696</v>
      </c>
      <c r="AA124" s="1">
        <v>533.5</v>
      </c>
      <c r="AB124" s="1">
        <v>200.26750183105401</v>
      </c>
      <c r="AC124" s="1">
        <v>292.760009765625</v>
      </c>
      <c r="AD124" s="1">
        <v>142.61999511718699</v>
      </c>
      <c r="AE124" s="1">
        <v>112.26999664306599</v>
      </c>
      <c r="AF124" s="1">
        <v>264.14999389648398</v>
      </c>
    </row>
    <row r="125" spans="1:32" x14ac:dyDescent="0.55000000000000004">
      <c r="A125" s="1" t="s">
        <v>161</v>
      </c>
      <c r="B125" s="1" t="s">
        <v>140</v>
      </c>
      <c r="C125" s="4">
        <v>14554.7998046875</v>
      </c>
      <c r="D125" s="1">
        <v>136.96000671386699</v>
      </c>
      <c r="E125" s="1">
        <v>153.13999938964801</v>
      </c>
      <c r="F125" s="1">
        <v>585.64001464843705</v>
      </c>
      <c r="G125" s="1">
        <v>172.16000366210901</v>
      </c>
      <c r="H125" s="1">
        <v>198.61999511718699</v>
      </c>
      <c r="I125" s="1">
        <v>291.89999389648398</v>
      </c>
      <c r="J125" s="1">
        <v>93.930000305175696</v>
      </c>
      <c r="K125" s="1">
        <v>3440.15991210937</v>
      </c>
      <c r="L125" s="1">
        <v>347.05999755859301</v>
      </c>
      <c r="M125" s="1">
        <v>95.440002441406193</v>
      </c>
      <c r="N125" s="1">
        <v>2188.09008789062</v>
      </c>
      <c r="O125" s="1">
        <v>395.67001342773398</v>
      </c>
      <c r="P125" s="1">
        <v>53</v>
      </c>
      <c r="Q125" s="1">
        <v>70.209999084472599</v>
      </c>
      <c r="R125" s="1">
        <v>347.70999145507801</v>
      </c>
      <c r="S125" s="1">
        <v>238.19000244140599</v>
      </c>
      <c r="T125" s="1">
        <v>2506.32006835937</v>
      </c>
      <c r="U125" s="1">
        <v>2441.7900390625</v>
      </c>
      <c r="V125" s="1">
        <v>219.350006103515</v>
      </c>
      <c r="W125" s="1">
        <v>56.139999389648402</v>
      </c>
      <c r="X125" s="1">
        <v>490.17001342773398</v>
      </c>
      <c r="Y125" s="1">
        <v>58.330001831054602</v>
      </c>
      <c r="Z125" s="1">
        <v>84.980003356933594</v>
      </c>
      <c r="AA125" s="1">
        <v>528.21002197265602</v>
      </c>
      <c r="AB125" s="1">
        <v>200.02499389648401</v>
      </c>
      <c r="AC125" s="1">
        <v>291.48001098632801</v>
      </c>
      <c r="AD125" s="1">
        <v>142.92999267578099</v>
      </c>
      <c r="AE125" s="1">
        <v>111.809997558593</v>
      </c>
      <c r="AF125" s="1">
        <v>256.85998535156199</v>
      </c>
    </row>
    <row r="126" spans="1:32" x14ac:dyDescent="0.55000000000000004">
      <c r="A126" s="1" t="s">
        <v>162</v>
      </c>
      <c r="B126" s="1" t="s">
        <v>163</v>
      </c>
      <c r="C126" s="4">
        <v>14560.0498046875</v>
      </c>
      <c r="D126" s="1">
        <v>137.27000427246</v>
      </c>
      <c r="E126" s="1">
        <v>153.08000183105401</v>
      </c>
      <c r="F126" s="1">
        <v>584.72998046875</v>
      </c>
      <c r="G126" s="1">
        <v>169.169998168945</v>
      </c>
      <c r="H126" s="1">
        <v>199.80999755859301</v>
      </c>
      <c r="I126" s="1">
        <v>293.70001220703102</v>
      </c>
      <c r="J126" s="1">
        <v>93.309997558593693</v>
      </c>
      <c r="K126" s="1">
        <v>3432.96997070312</v>
      </c>
      <c r="L126" s="1">
        <v>349.239990234375</v>
      </c>
      <c r="M126" s="1">
        <v>93.900001525878906</v>
      </c>
      <c r="N126" s="1">
        <v>2210.02001953125</v>
      </c>
      <c r="O126" s="1">
        <v>394.52999877929602</v>
      </c>
      <c r="P126" s="1">
        <v>53.439998626708899</v>
      </c>
      <c r="Q126" s="1">
        <v>69.800003051757798</v>
      </c>
      <c r="R126" s="1">
        <v>354.39001464843699</v>
      </c>
      <c r="S126" s="1">
        <v>242.33999633789</v>
      </c>
      <c r="T126" s="1">
        <v>2527.3701171875</v>
      </c>
      <c r="U126" s="1">
        <v>2448.88989257812</v>
      </c>
      <c r="V126" s="1">
        <v>220.61999511718699</v>
      </c>
      <c r="W126" s="1">
        <v>56.009998321533203</v>
      </c>
      <c r="X126" s="1">
        <v>491.04998779296801</v>
      </c>
      <c r="Y126" s="1">
        <v>57.389999389648402</v>
      </c>
      <c r="Z126" s="1">
        <v>80.110000610351506</v>
      </c>
      <c r="AA126" s="1">
        <v>533.53997802734295</v>
      </c>
      <c r="AB126" s="1">
        <v>202.11999511718699</v>
      </c>
      <c r="AC126" s="1">
        <v>289</v>
      </c>
      <c r="AD126" s="1">
        <v>140.80000305175699</v>
      </c>
      <c r="AE126" s="1">
        <v>113.41000366210901</v>
      </c>
      <c r="AF126" s="1">
        <v>258.42999267578102</v>
      </c>
    </row>
    <row r="127" spans="1:32" x14ac:dyDescent="0.55000000000000004">
      <c r="A127" s="1" t="s">
        <v>164</v>
      </c>
      <c r="B127" s="1" t="s">
        <v>163</v>
      </c>
      <c r="C127" s="4">
        <v>14727.6298828125</v>
      </c>
      <c r="D127" s="1">
        <v>139.96000671386699</v>
      </c>
      <c r="E127" s="1">
        <v>150.22999572753901</v>
      </c>
      <c r="F127" s="1">
        <v>593.07000732421795</v>
      </c>
      <c r="G127" s="1">
        <v>170.669998168945</v>
      </c>
      <c r="H127" s="1">
        <v>201.47999572753901</v>
      </c>
      <c r="I127" s="1">
        <v>297.739990234375</v>
      </c>
      <c r="J127" s="1">
        <v>94.699996948242102</v>
      </c>
      <c r="K127" s="1">
        <v>3510.97998046875</v>
      </c>
      <c r="L127" s="1">
        <v>353.41000366210898</v>
      </c>
      <c r="M127" s="1">
        <v>94.269996643066406</v>
      </c>
      <c r="N127" s="1">
        <v>2238.88989257812</v>
      </c>
      <c r="O127" s="1">
        <v>398.94000244140602</v>
      </c>
      <c r="P127" s="1">
        <v>53.540000915527301</v>
      </c>
      <c r="Q127" s="1">
        <v>70.080001831054602</v>
      </c>
      <c r="R127" s="1">
        <v>354.70001220703102</v>
      </c>
      <c r="S127" s="1">
        <v>248.03999328613199</v>
      </c>
      <c r="T127" s="1">
        <v>2574.3798828125</v>
      </c>
      <c r="U127" s="1">
        <v>2505.14990234375</v>
      </c>
      <c r="V127" s="1">
        <v>221.32000732421801</v>
      </c>
      <c r="W127" s="1">
        <v>56.759998321533203</v>
      </c>
      <c r="X127" s="1">
        <v>497.64001464843699</v>
      </c>
      <c r="Y127" s="1">
        <v>57.419998168945298</v>
      </c>
      <c r="Z127" s="1">
        <v>80.330001831054602</v>
      </c>
      <c r="AA127" s="1">
        <v>533.97998046875</v>
      </c>
      <c r="AB127" s="1">
        <v>204.86999511718699</v>
      </c>
      <c r="AC127" s="1">
        <v>290.239990234375</v>
      </c>
      <c r="AD127" s="1">
        <v>142.58000183105401</v>
      </c>
      <c r="AE127" s="1">
        <v>114.970001220703</v>
      </c>
      <c r="AF127" s="1">
        <v>262.72000122070301</v>
      </c>
    </row>
    <row r="128" spans="1:32" x14ac:dyDescent="0.55000000000000004">
      <c r="A128" s="1" t="s">
        <v>165</v>
      </c>
      <c r="B128" s="1" t="s">
        <v>163</v>
      </c>
      <c r="C128" s="4">
        <v>14786.3603515625</v>
      </c>
      <c r="D128" s="1">
        <v>142.02000427246</v>
      </c>
      <c r="E128" s="1">
        <v>148.36999511718699</v>
      </c>
      <c r="F128" s="1">
        <v>596.90002441406205</v>
      </c>
      <c r="G128" s="1">
        <v>168.32000732421801</v>
      </c>
      <c r="H128" s="1">
        <v>201.11000061035099</v>
      </c>
      <c r="I128" s="1">
        <v>295.600006103515</v>
      </c>
      <c r="J128" s="1">
        <v>94.470001220703097</v>
      </c>
      <c r="K128" s="1">
        <v>3675.73999023437</v>
      </c>
      <c r="L128" s="1">
        <v>355.64001464843699</v>
      </c>
      <c r="M128" s="1">
        <v>94.400001525878906</v>
      </c>
      <c r="N128" s="1">
        <v>2222.32006835937</v>
      </c>
      <c r="O128" s="1">
        <v>398.85998535156199</v>
      </c>
      <c r="P128" s="1">
        <v>52.9799995422363</v>
      </c>
      <c r="Q128" s="1">
        <v>69.019996643066406</v>
      </c>
      <c r="R128" s="1">
        <v>352.77999877929602</v>
      </c>
      <c r="S128" s="1">
        <v>251.14999389648401</v>
      </c>
      <c r="T128" s="1">
        <v>2595.419921875</v>
      </c>
      <c r="U128" s="1">
        <v>2523.80004882812</v>
      </c>
      <c r="V128" s="1">
        <v>218.55999755859301</v>
      </c>
      <c r="W128" s="1">
        <v>56.090000152587798</v>
      </c>
      <c r="X128" s="1">
        <v>500.97000122070301</v>
      </c>
      <c r="Y128" s="1">
        <v>57.5</v>
      </c>
      <c r="Z128" s="1">
        <v>81.080001831054602</v>
      </c>
      <c r="AA128" s="1">
        <v>541.64001464843705</v>
      </c>
      <c r="AB128" s="1">
        <v>206.98500061035099</v>
      </c>
      <c r="AC128" s="1">
        <v>292.64001464843699</v>
      </c>
      <c r="AD128" s="1">
        <v>141.19000244140599</v>
      </c>
      <c r="AE128" s="1">
        <v>115.730003356933</v>
      </c>
      <c r="AF128" s="1">
        <v>268.42999267578102</v>
      </c>
    </row>
    <row r="129" spans="1:32" x14ac:dyDescent="0.55000000000000004">
      <c r="A129" s="1" t="s">
        <v>166</v>
      </c>
      <c r="B129" s="1" t="s">
        <v>163</v>
      </c>
      <c r="C129" s="4">
        <v>14810.5400390625</v>
      </c>
      <c r="D129" s="1">
        <v>144.57000732421801</v>
      </c>
      <c r="E129" s="1">
        <v>143.72000122070301</v>
      </c>
      <c r="F129" s="1">
        <v>605.77001953125</v>
      </c>
      <c r="G129" s="1">
        <v>165.42999267578099</v>
      </c>
      <c r="H129" s="1">
        <v>203.33999633789</v>
      </c>
      <c r="I129" s="1">
        <v>296.10998535156199</v>
      </c>
      <c r="J129" s="1">
        <v>90.540000915527301</v>
      </c>
      <c r="K129" s="1">
        <v>3696.580078125</v>
      </c>
      <c r="L129" s="1">
        <v>353.27999877929602</v>
      </c>
      <c r="M129" s="1">
        <v>93.309997558593693</v>
      </c>
      <c r="N129" s="1">
        <v>2166.77001953125</v>
      </c>
      <c r="O129" s="1">
        <v>404.67999267578102</v>
      </c>
      <c r="P129" s="1">
        <v>53.259998321533203</v>
      </c>
      <c r="Q129" s="1">
        <v>70.069999694824205</v>
      </c>
      <c r="R129" s="1">
        <v>350.489990234375</v>
      </c>
      <c r="S129" s="1">
        <v>253.33000183105401</v>
      </c>
      <c r="T129" s="1">
        <v>2601.55004882812</v>
      </c>
      <c r="U129" s="1">
        <v>2529.47998046875</v>
      </c>
      <c r="V129" s="1">
        <v>220.74000549316401</v>
      </c>
      <c r="W129" s="1">
        <v>55.959999084472599</v>
      </c>
      <c r="X129" s="1">
        <v>506.08999633789</v>
      </c>
      <c r="Y129" s="1">
        <v>56.680000305175703</v>
      </c>
      <c r="Z129" s="1">
        <v>78.220001220703097</v>
      </c>
      <c r="AA129" s="1">
        <v>535.96002197265602</v>
      </c>
      <c r="AB129" s="1">
        <v>203.71749877929599</v>
      </c>
      <c r="AC129" s="1">
        <v>297.13000488281199</v>
      </c>
      <c r="AD129" s="1">
        <v>139.97000122070301</v>
      </c>
      <c r="AE129" s="1">
        <v>117.139999389648</v>
      </c>
      <c r="AF129" s="1">
        <v>269.05999755859301</v>
      </c>
    </row>
    <row r="130" spans="1:32" x14ac:dyDescent="0.55000000000000004">
      <c r="A130" s="1" t="s">
        <v>167</v>
      </c>
      <c r="B130" s="1" t="s">
        <v>163</v>
      </c>
      <c r="C130" s="4">
        <v>14722.1396484375</v>
      </c>
      <c r="D130" s="1">
        <v>143.24000549316401</v>
      </c>
      <c r="E130" s="1">
        <v>142.52999877929599</v>
      </c>
      <c r="F130" s="1">
        <v>605.95001220703102</v>
      </c>
      <c r="G130" s="1">
        <v>163.91000366210901</v>
      </c>
      <c r="H130" s="1">
        <v>201.86000061035099</v>
      </c>
      <c r="I130" s="1">
        <v>294.47000122070301</v>
      </c>
      <c r="J130" s="1">
        <v>89.739997863769503</v>
      </c>
      <c r="K130" s="1">
        <v>3731.40991210937</v>
      </c>
      <c r="L130" s="1">
        <v>352.239990234375</v>
      </c>
      <c r="M130" s="1">
        <v>92.180000305175696</v>
      </c>
      <c r="N130" s="1">
        <v>2163.919921875</v>
      </c>
      <c r="O130" s="1">
        <v>407.14999389648398</v>
      </c>
      <c r="P130" s="1">
        <v>53.259998321533203</v>
      </c>
      <c r="Q130" s="1">
        <v>68.650001525878906</v>
      </c>
      <c r="R130" s="1">
        <v>345.64999389648398</v>
      </c>
      <c r="S130" s="1">
        <v>252.92999267578099</v>
      </c>
      <c r="T130" s="1">
        <v>2583.5400390625</v>
      </c>
      <c r="U130" s="1">
        <v>2500.8798828125</v>
      </c>
      <c r="V130" s="1">
        <v>219.32000732421801</v>
      </c>
      <c r="W130" s="1">
        <v>55.389999389648402</v>
      </c>
      <c r="X130" s="1">
        <v>506.08999633789</v>
      </c>
      <c r="Y130" s="1">
        <v>56.270000457763601</v>
      </c>
      <c r="Z130" s="1">
        <v>77.110000610351506</v>
      </c>
      <c r="AA130" s="1">
        <v>530.760009765625</v>
      </c>
      <c r="AB130" s="1">
        <v>199.02749633789</v>
      </c>
      <c r="AC130" s="1">
        <v>295.04998779296801</v>
      </c>
      <c r="AD130" s="1">
        <v>138.28999328613199</v>
      </c>
      <c r="AE130" s="1">
        <v>115.98999786376901</v>
      </c>
      <c r="AF130" s="1">
        <v>266.66000366210898</v>
      </c>
    </row>
    <row r="131" spans="1:32" x14ac:dyDescent="0.55000000000000004">
      <c r="A131" s="1" t="s">
        <v>168</v>
      </c>
      <c r="B131" s="1" t="s">
        <v>163</v>
      </c>
      <c r="C131" s="4">
        <v>14826.08984375</v>
      </c>
      <c r="D131" s="1">
        <v>145.11000061035099</v>
      </c>
      <c r="E131" s="1">
        <v>149.63999938964801</v>
      </c>
      <c r="F131" s="1">
        <v>604.5</v>
      </c>
      <c r="G131" s="1">
        <v>166.27000427246</v>
      </c>
      <c r="H131" s="1">
        <v>203.72000122070301</v>
      </c>
      <c r="I131" s="1">
        <v>295.38000488281199</v>
      </c>
      <c r="J131" s="1">
        <v>90.900001525878906</v>
      </c>
      <c r="K131" s="1">
        <v>3719.34008789062</v>
      </c>
      <c r="L131" s="1">
        <v>353.760009765625</v>
      </c>
      <c r="M131" s="1">
        <v>92.379997253417898</v>
      </c>
      <c r="N131" s="1">
        <v>2194.98999023437</v>
      </c>
      <c r="O131" s="1">
        <v>412.36999511718699</v>
      </c>
      <c r="P131" s="1">
        <v>53.740001678466797</v>
      </c>
      <c r="Q131" s="1">
        <v>69.459999084472599</v>
      </c>
      <c r="R131" s="1">
        <v>350.42001342773398</v>
      </c>
      <c r="S131" s="1">
        <v>256.80999755859301</v>
      </c>
      <c r="T131" s="1">
        <v>2591.48999023437</v>
      </c>
      <c r="U131" s="1">
        <v>2510.3701171875</v>
      </c>
      <c r="V131" s="1">
        <v>224.33999633789</v>
      </c>
      <c r="W131" s="1">
        <v>55.990001678466797</v>
      </c>
      <c r="X131" s="1">
        <v>503.92999267578102</v>
      </c>
      <c r="Y131" s="1">
        <v>57</v>
      </c>
      <c r="Z131" s="1">
        <v>78.739997863769503</v>
      </c>
      <c r="AA131" s="1">
        <v>535.97998046875</v>
      </c>
      <c r="AB131" s="1">
        <v>200.50250244140599</v>
      </c>
      <c r="AC131" s="1">
        <v>300.20999145507801</v>
      </c>
      <c r="AD131" s="1">
        <v>141.42999267578099</v>
      </c>
      <c r="AE131" s="1">
        <v>117.470001220703</v>
      </c>
      <c r="AF131" s="1">
        <v>268.64001464843699</v>
      </c>
    </row>
    <row r="132" spans="1:32" x14ac:dyDescent="0.55000000000000004">
      <c r="A132" s="1" t="s">
        <v>169</v>
      </c>
      <c r="B132" s="1" t="s">
        <v>163</v>
      </c>
      <c r="C132" s="4">
        <v>14877.8896484375</v>
      </c>
      <c r="D132" s="1">
        <v>144.5</v>
      </c>
      <c r="E132" s="1">
        <v>146.69000244140599</v>
      </c>
      <c r="F132" s="1">
        <v>600.20001220703102</v>
      </c>
      <c r="G132" s="1">
        <v>167.55000305175699</v>
      </c>
      <c r="H132" s="1">
        <v>203.75</v>
      </c>
      <c r="I132" s="1">
        <v>291.92999267578102</v>
      </c>
      <c r="J132" s="1">
        <v>90.809997558593693</v>
      </c>
      <c r="K132" s="1">
        <v>3718.55004882812</v>
      </c>
      <c r="L132" s="1">
        <v>350.94000244140602</v>
      </c>
      <c r="M132" s="1">
        <v>92.910003662109304</v>
      </c>
      <c r="N132" s="1">
        <v>2204</v>
      </c>
      <c r="O132" s="1">
        <v>407.88000488281199</v>
      </c>
      <c r="P132" s="1">
        <v>53.2299995422363</v>
      </c>
      <c r="Q132" s="1">
        <v>68.970001220703097</v>
      </c>
      <c r="R132" s="1">
        <v>353.16000366210898</v>
      </c>
      <c r="S132" s="1">
        <v>255.78999328613199</v>
      </c>
      <c r="T132" s="1">
        <v>2611.28002929687</v>
      </c>
      <c r="U132" s="1">
        <v>2539.51000976562</v>
      </c>
      <c r="V132" s="1">
        <v>225.02000427246</v>
      </c>
      <c r="W132" s="1">
        <v>56.7299995422363</v>
      </c>
      <c r="X132" s="1">
        <v>505.100006103515</v>
      </c>
      <c r="Y132" s="1">
        <v>57.330001831054602</v>
      </c>
      <c r="Z132" s="1">
        <v>79.559997558593693</v>
      </c>
      <c r="AA132" s="1">
        <v>537.30999755859295</v>
      </c>
      <c r="AB132" s="1">
        <v>205.125</v>
      </c>
      <c r="AC132" s="1">
        <v>302.97000122070301</v>
      </c>
      <c r="AD132" s="1">
        <v>142.47000122070301</v>
      </c>
      <c r="AE132" s="1">
        <v>118.459999084472</v>
      </c>
      <c r="AF132" s="1">
        <v>261.35998535156199</v>
      </c>
    </row>
    <row r="133" spans="1:32" x14ac:dyDescent="0.55000000000000004">
      <c r="A133" s="1" t="s">
        <v>170</v>
      </c>
      <c r="B133" s="1" t="s">
        <v>163</v>
      </c>
      <c r="C133" s="4">
        <v>14874.5400390625</v>
      </c>
      <c r="D133" s="1">
        <v>145.63999938964801</v>
      </c>
      <c r="E133" s="1">
        <v>143.41000366210901</v>
      </c>
      <c r="F133" s="1">
        <v>605.010009765625</v>
      </c>
      <c r="G133" s="1">
        <v>167.259994506835</v>
      </c>
      <c r="H133" s="1">
        <v>203.91000366210901</v>
      </c>
      <c r="I133" s="1">
        <v>296.42001342773398</v>
      </c>
      <c r="J133" s="1">
        <v>90.260002136230398</v>
      </c>
      <c r="K133" s="1">
        <v>3677.36010742187</v>
      </c>
      <c r="L133" s="1">
        <v>351.51998901367102</v>
      </c>
      <c r="M133" s="1">
        <v>93.25</v>
      </c>
      <c r="N133" s="1">
        <v>2188.43994140625</v>
      </c>
      <c r="O133" s="1">
        <v>407.05999755859301</v>
      </c>
      <c r="P133" s="1">
        <v>53.319999694824197</v>
      </c>
      <c r="Q133" s="1">
        <v>68.739997863769503</v>
      </c>
      <c r="R133" s="1">
        <v>352.08999633789</v>
      </c>
      <c r="S133" s="1">
        <v>257.04000854492102</v>
      </c>
      <c r="T133" s="1">
        <v>2619.88989257812</v>
      </c>
      <c r="U133" s="1">
        <v>2546.830078125</v>
      </c>
      <c r="V133" s="1">
        <v>224.08000183105401</v>
      </c>
      <c r="W133" s="1">
        <v>56.869998931884702</v>
      </c>
      <c r="X133" s="1">
        <v>506.69000244140602</v>
      </c>
      <c r="Y133" s="1">
        <v>56.770000457763601</v>
      </c>
      <c r="Z133" s="1">
        <v>78.449996948242102</v>
      </c>
      <c r="AA133" s="1">
        <v>540.67999267578102</v>
      </c>
      <c r="AB133" s="1">
        <v>202.5</v>
      </c>
      <c r="AC133" s="1">
        <v>301.19000244140602</v>
      </c>
      <c r="AD133" s="1">
        <v>141.17999267578099</v>
      </c>
      <c r="AE133" s="1">
        <v>119.550003051757</v>
      </c>
      <c r="AF133" s="1">
        <v>261.14001464843699</v>
      </c>
    </row>
    <row r="134" spans="1:32" x14ac:dyDescent="0.55000000000000004">
      <c r="A134" s="1" t="s">
        <v>171</v>
      </c>
      <c r="B134" s="1" t="s">
        <v>163</v>
      </c>
      <c r="C134" s="4">
        <v>14900.4404296875</v>
      </c>
      <c r="D134" s="1">
        <v>149.14999389648401</v>
      </c>
      <c r="E134" s="1">
        <v>139.08999633789</v>
      </c>
      <c r="F134" s="1">
        <v>608.83001708984295</v>
      </c>
      <c r="G134" s="1">
        <v>166.16000366210901</v>
      </c>
      <c r="H134" s="1">
        <v>204.5</v>
      </c>
      <c r="I134" s="1">
        <v>297.100006103515</v>
      </c>
      <c r="J134" s="1">
        <v>89.050003051757798</v>
      </c>
      <c r="K134" s="1">
        <v>3681.67993164062</v>
      </c>
      <c r="L134" s="1">
        <v>352.36999511718699</v>
      </c>
      <c r="M134" s="1">
        <v>92.319999694824205</v>
      </c>
      <c r="N134" s="1">
        <v>2176.6201171875</v>
      </c>
      <c r="O134" s="1">
        <v>409.95001220703102</v>
      </c>
      <c r="P134" s="1">
        <v>54.090000152587798</v>
      </c>
      <c r="Q134" s="1">
        <v>68.029998779296804</v>
      </c>
      <c r="R134" s="1">
        <v>347.63000488281199</v>
      </c>
      <c r="S134" s="1">
        <v>255.83999633789</v>
      </c>
      <c r="T134" s="1">
        <v>2641.64990234375</v>
      </c>
      <c r="U134" s="1">
        <v>2564.73999023437</v>
      </c>
      <c r="V134" s="1">
        <v>227.77000427246</v>
      </c>
      <c r="W134" s="1">
        <v>56.520000457763601</v>
      </c>
      <c r="X134" s="1">
        <v>505.55999755859301</v>
      </c>
      <c r="Y134" s="1">
        <v>56.009998321533203</v>
      </c>
      <c r="Z134" s="1">
        <v>78.489997863769503</v>
      </c>
      <c r="AA134" s="1">
        <v>547.95001220703102</v>
      </c>
      <c r="AB134" s="1">
        <v>198.41499328613199</v>
      </c>
      <c r="AC134" s="1">
        <v>300.75</v>
      </c>
      <c r="AD134" s="1">
        <v>143.75</v>
      </c>
      <c r="AE134" s="1">
        <v>119.800003051757</v>
      </c>
      <c r="AF134" s="1">
        <v>259.22000122070301</v>
      </c>
    </row>
    <row r="135" spans="1:32" x14ac:dyDescent="0.55000000000000004">
      <c r="A135" s="1" t="s">
        <v>172</v>
      </c>
      <c r="B135" s="1" t="s">
        <v>163</v>
      </c>
      <c r="C135" s="4">
        <v>14794.6904296875</v>
      </c>
      <c r="D135" s="1">
        <v>148.47999572753901</v>
      </c>
      <c r="E135" s="1">
        <v>137.5</v>
      </c>
      <c r="F135" s="1">
        <v>606.16998291015602</v>
      </c>
      <c r="G135" s="1">
        <v>163.66000366210901</v>
      </c>
      <c r="H135" s="1">
        <v>207.02999877929599</v>
      </c>
      <c r="I135" s="1">
        <v>294.79000854492102</v>
      </c>
      <c r="J135" s="1">
        <v>86.930000305175696</v>
      </c>
      <c r="K135" s="1">
        <v>3631.19995117187</v>
      </c>
      <c r="L135" s="1">
        <v>352.20999145507801</v>
      </c>
      <c r="M135" s="1">
        <v>90.680000305175696</v>
      </c>
      <c r="N135" s="1">
        <v>2169.38989257812</v>
      </c>
      <c r="O135" s="1">
        <v>411.82000732421801</v>
      </c>
      <c r="P135" s="1">
        <v>53.650001525878899</v>
      </c>
      <c r="Q135" s="1">
        <v>68.139999389648395</v>
      </c>
      <c r="R135" s="1">
        <v>344.45999145507801</v>
      </c>
      <c r="S135" s="1">
        <v>256.29998779296801</v>
      </c>
      <c r="T135" s="1">
        <v>2625.330078125</v>
      </c>
      <c r="U135" s="1">
        <v>2540.10009765625</v>
      </c>
      <c r="V135" s="1">
        <v>232.80999755859301</v>
      </c>
      <c r="W135" s="1">
        <v>55.810001373291001</v>
      </c>
      <c r="X135" s="1">
        <v>503.17001342773398</v>
      </c>
      <c r="Y135" s="1">
        <v>55.700000762939403</v>
      </c>
      <c r="Z135" s="1">
        <v>76.919998168945298</v>
      </c>
      <c r="AA135" s="1">
        <v>542.95001220703102</v>
      </c>
      <c r="AB135" s="1">
        <v>189.662506103515</v>
      </c>
      <c r="AC135" s="1">
        <v>296.510009765625</v>
      </c>
      <c r="AD135" s="1">
        <v>141.46000671386699</v>
      </c>
      <c r="AE135" s="1">
        <v>118.970001220703</v>
      </c>
      <c r="AF135" s="1">
        <v>259.35998535156199</v>
      </c>
    </row>
    <row r="136" spans="1:32" x14ac:dyDescent="0.55000000000000004">
      <c r="A136" s="1" t="s">
        <v>173</v>
      </c>
      <c r="B136" s="1" t="s">
        <v>163</v>
      </c>
      <c r="C136" s="4">
        <v>14681.3798828125</v>
      </c>
      <c r="D136" s="1">
        <v>146.38999938964801</v>
      </c>
      <c r="E136" s="1">
        <v>134.30999755859301</v>
      </c>
      <c r="F136" s="1">
        <v>606.09997558593705</v>
      </c>
      <c r="G136" s="1">
        <v>160.44000244140599</v>
      </c>
      <c r="H136" s="1">
        <v>205.600006103515</v>
      </c>
      <c r="I136" s="1">
        <v>293.329986572265</v>
      </c>
      <c r="J136" s="1">
        <v>85.889999389648395</v>
      </c>
      <c r="K136" s="1">
        <v>3573.6298828125</v>
      </c>
      <c r="L136" s="1">
        <v>349.79000854492102</v>
      </c>
      <c r="M136" s="1">
        <v>91.800003051757798</v>
      </c>
      <c r="N136" s="1">
        <v>2144.71997070312</v>
      </c>
      <c r="O136" s="1">
        <v>410.36999511718699</v>
      </c>
      <c r="P136" s="1">
        <v>53.700000762939403</v>
      </c>
      <c r="Q136" s="1">
        <v>68.180000305175696</v>
      </c>
      <c r="R136" s="1">
        <v>341.16000366210898</v>
      </c>
      <c r="S136" s="1">
        <v>258.44000244140602</v>
      </c>
      <c r="T136" s="1">
        <v>2636.90991210937</v>
      </c>
      <c r="U136" s="1">
        <v>2539.39990234375</v>
      </c>
      <c r="V136" s="1">
        <v>230.33000183105401</v>
      </c>
      <c r="W136" s="1">
        <v>54.970001220703097</v>
      </c>
      <c r="X136" s="1">
        <v>501.510009765625</v>
      </c>
      <c r="Y136" s="1">
        <v>53.970001220703097</v>
      </c>
      <c r="Z136" s="1">
        <v>75.010002136230398</v>
      </c>
      <c r="AA136" s="1">
        <v>530.30999755859295</v>
      </c>
      <c r="AB136" s="1">
        <v>181.61000061035099</v>
      </c>
      <c r="AC136" s="1">
        <v>294.63000488281199</v>
      </c>
      <c r="AD136" s="1">
        <v>139.71000671386699</v>
      </c>
      <c r="AE136" s="1">
        <v>118.730003356933</v>
      </c>
      <c r="AF136" s="1">
        <v>260.64001464843699</v>
      </c>
    </row>
    <row r="137" spans="1:32" x14ac:dyDescent="0.55000000000000004">
      <c r="A137" s="1" t="s">
        <v>174</v>
      </c>
      <c r="B137" s="1" t="s">
        <v>163</v>
      </c>
      <c r="C137" s="4">
        <v>14549.08984375</v>
      </c>
      <c r="D137" s="1">
        <v>142.44999694824199</v>
      </c>
      <c r="E137" s="1">
        <v>131.88000488281199</v>
      </c>
      <c r="F137" s="1">
        <v>602.04998779296795</v>
      </c>
      <c r="G137" s="1">
        <v>158.97999572753901</v>
      </c>
      <c r="H137" s="1">
        <v>201.67999267578099</v>
      </c>
      <c r="I137" s="1">
        <v>287.30999755859301</v>
      </c>
      <c r="J137" s="1">
        <v>86.580001831054602</v>
      </c>
      <c r="K137" s="1">
        <v>3549.59008789062</v>
      </c>
      <c r="L137" s="1">
        <v>343.47000122070301</v>
      </c>
      <c r="M137" s="1">
        <v>90.300003051757798</v>
      </c>
      <c r="N137" s="1">
        <v>2067.55004882812</v>
      </c>
      <c r="O137" s="1">
        <v>414.14999389648398</v>
      </c>
      <c r="P137" s="1">
        <v>53.060001373291001</v>
      </c>
      <c r="Q137" s="1">
        <v>68.529998779296804</v>
      </c>
      <c r="R137" s="1">
        <v>336.95001220703102</v>
      </c>
      <c r="S137" s="1">
        <v>256.63000488281199</v>
      </c>
      <c r="T137" s="1">
        <v>2585.080078125</v>
      </c>
      <c r="U137" s="1">
        <v>2491.56005859375</v>
      </c>
      <c r="V137" s="1">
        <v>220.66000366210901</v>
      </c>
      <c r="W137" s="1">
        <v>54.639999389648402</v>
      </c>
      <c r="X137" s="1">
        <v>498.77999877929602</v>
      </c>
      <c r="Y137" s="1">
        <v>54.799999237060497</v>
      </c>
      <c r="Z137" s="1">
        <v>74.580001831054602</v>
      </c>
      <c r="AA137" s="1">
        <v>532.280029296875</v>
      </c>
      <c r="AB137" s="1">
        <v>187.79750061035099</v>
      </c>
      <c r="AC137" s="1">
        <v>294.850006103515</v>
      </c>
      <c r="AD137" s="1">
        <v>138.78999328613199</v>
      </c>
      <c r="AE137" s="1">
        <v>115.31999969482401</v>
      </c>
      <c r="AF137" s="1">
        <v>262.86999511718699</v>
      </c>
    </row>
    <row r="138" spans="1:32" x14ac:dyDescent="0.55000000000000004">
      <c r="A138" s="1" t="s">
        <v>175</v>
      </c>
      <c r="B138" s="1" t="s">
        <v>163</v>
      </c>
      <c r="C138" s="4">
        <v>14728.2099609375</v>
      </c>
      <c r="D138" s="1">
        <v>146.14999389648401</v>
      </c>
      <c r="E138" s="1">
        <v>136.08999633789</v>
      </c>
      <c r="F138" s="1">
        <v>608.719970703125</v>
      </c>
      <c r="G138" s="1">
        <v>160.91000366210901</v>
      </c>
      <c r="H138" s="1">
        <v>203.13999938964801</v>
      </c>
      <c r="I138" s="1">
        <v>296.11999511718699</v>
      </c>
      <c r="J138" s="1">
        <v>87.110000610351506</v>
      </c>
      <c r="K138" s="1">
        <v>3573.18994140625</v>
      </c>
      <c r="L138" s="1">
        <v>350.86999511718699</v>
      </c>
      <c r="M138" s="1">
        <v>91.510002136230398</v>
      </c>
      <c r="N138" s="1">
        <v>2130.42993164062</v>
      </c>
      <c r="O138" s="1">
        <v>416.239990234375</v>
      </c>
      <c r="P138" s="1">
        <v>53.580001831054602</v>
      </c>
      <c r="Q138" s="1">
        <v>69.569999694824205</v>
      </c>
      <c r="R138" s="1">
        <v>341.66000366210898</v>
      </c>
      <c r="S138" s="1">
        <v>263.83999633789</v>
      </c>
      <c r="T138" s="1">
        <v>2622.03002929687</v>
      </c>
      <c r="U138" s="1">
        <v>2524.18994140625</v>
      </c>
      <c r="V138" s="1">
        <v>229.66000366210901</v>
      </c>
      <c r="W138" s="1">
        <v>55.240001678466797</v>
      </c>
      <c r="X138" s="1">
        <v>508.55999755859301</v>
      </c>
      <c r="Y138" s="1">
        <v>56.560001373291001</v>
      </c>
      <c r="Z138" s="1">
        <v>75.389999389648395</v>
      </c>
      <c r="AA138" s="1">
        <v>531.04998779296795</v>
      </c>
      <c r="AB138" s="1">
        <v>186.11999511718699</v>
      </c>
      <c r="AC138" s="1">
        <v>298.07000732421801</v>
      </c>
      <c r="AD138" s="1">
        <v>139.55000305175699</v>
      </c>
      <c r="AE138" s="1">
        <v>117.419998168945</v>
      </c>
      <c r="AF138" s="1">
        <v>267.61999511718699</v>
      </c>
    </row>
    <row r="139" spans="1:32" x14ac:dyDescent="0.55000000000000004">
      <c r="A139" s="1" t="s">
        <v>176</v>
      </c>
      <c r="B139" s="1" t="s">
        <v>163</v>
      </c>
      <c r="C139" s="4">
        <v>14842.6298828125</v>
      </c>
      <c r="D139" s="1">
        <v>145.39999389648401</v>
      </c>
      <c r="E139" s="1">
        <v>139.25</v>
      </c>
      <c r="F139" s="1">
        <v>612.260009765625</v>
      </c>
      <c r="G139" s="1">
        <v>164.83999633789</v>
      </c>
      <c r="H139" s="1">
        <v>204.47000122070301</v>
      </c>
      <c r="I139" s="1">
        <v>301.77999877929602</v>
      </c>
      <c r="J139" s="1">
        <v>89.410003662109304</v>
      </c>
      <c r="K139" s="1">
        <v>3585.19995117187</v>
      </c>
      <c r="L139" s="1">
        <v>354.38000488281199</v>
      </c>
      <c r="M139" s="1">
        <v>91.169998168945298</v>
      </c>
      <c r="N139" s="1">
        <v>2194.03002929687</v>
      </c>
      <c r="O139" s="1">
        <v>415.010009765625</v>
      </c>
      <c r="P139" s="1">
        <v>53.880001068115199</v>
      </c>
      <c r="Q139" s="1">
        <v>69.860000610351506</v>
      </c>
      <c r="R139" s="1">
        <v>346.23001098632801</v>
      </c>
      <c r="S139" s="1">
        <v>264.64999389648398</v>
      </c>
      <c r="T139" s="1">
        <v>2652.01000976562</v>
      </c>
      <c r="U139" s="1">
        <v>2550.97998046875</v>
      </c>
      <c r="V139" s="1">
        <v>231.850006103515</v>
      </c>
      <c r="W139" s="1">
        <v>56.2299995422363</v>
      </c>
      <c r="X139" s="1">
        <v>514.45001220703102</v>
      </c>
      <c r="Y139" s="1">
        <v>58.330001831054602</v>
      </c>
      <c r="Z139" s="1">
        <v>77.190002441406193</v>
      </c>
      <c r="AA139" s="1">
        <v>513.63000488281205</v>
      </c>
      <c r="AB139" s="1">
        <v>194.100006103515</v>
      </c>
      <c r="AC139" s="1">
        <v>301.76998901367102</v>
      </c>
      <c r="AD139" s="1">
        <v>142.169998168945</v>
      </c>
      <c r="AE139" s="1">
        <v>119.26999664306599</v>
      </c>
      <c r="AF139" s="1">
        <v>268.850006103515</v>
      </c>
    </row>
    <row r="140" spans="1:32" x14ac:dyDescent="0.55000000000000004">
      <c r="A140" s="1" t="s">
        <v>177</v>
      </c>
      <c r="B140" s="1" t="s">
        <v>163</v>
      </c>
      <c r="C140" s="4">
        <v>14940.169921875</v>
      </c>
      <c r="D140" s="1">
        <v>146.80000305175699</v>
      </c>
      <c r="E140" s="1">
        <v>139.47000122070301</v>
      </c>
      <c r="F140" s="1">
        <v>623.67999267578102</v>
      </c>
      <c r="G140" s="1">
        <v>162.02000427246</v>
      </c>
      <c r="H140" s="1">
        <v>203.28999328613199</v>
      </c>
      <c r="I140" s="1">
        <v>308.510009765625</v>
      </c>
      <c r="J140" s="1">
        <v>91.209999084472599</v>
      </c>
      <c r="K140" s="1">
        <v>3638.03002929687</v>
      </c>
      <c r="L140" s="1">
        <v>358.23001098632801</v>
      </c>
      <c r="M140" s="1">
        <v>90.470001220703097</v>
      </c>
      <c r="N140" s="1">
        <v>2194.40991210937</v>
      </c>
      <c r="O140" s="1">
        <v>417.54000854492102</v>
      </c>
      <c r="P140" s="1">
        <v>54.540000915527301</v>
      </c>
      <c r="Q140" s="1">
        <v>72.059997558593693</v>
      </c>
      <c r="R140" s="1">
        <v>351.19000244140602</v>
      </c>
      <c r="S140" s="1">
        <v>270.75</v>
      </c>
      <c r="T140" s="1">
        <v>2666.57006835937</v>
      </c>
      <c r="U140" s="1">
        <v>2568.42993164062</v>
      </c>
      <c r="V140" s="1">
        <v>232.74000549316401</v>
      </c>
      <c r="W140" s="1">
        <v>55.959999084472599</v>
      </c>
      <c r="X140" s="1">
        <v>521.30999755859295</v>
      </c>
      <c r="Y140" s="1">
        <v>57.9799995422363</v>
      </c>
      <c r="Z140" s="1">
        <v>75.529998779296804</v>
      </c>
      <c r="AA140" s="1">
        <v>511.76998901367102</v>
      </c>
      <c r="AB140" s="1">
        <v>195.94000244140599</v>
      </c>
      <c r="AC140" s="1">
        <v>303.69000244140602</v>
      </c>
      <c r="AD140" s="1">
        <v>142.44000244140599</v>
      </c>
      <c r="AE140" s="1">
        <v>122.629997253417</v>
      </c>
      <c r="AF140" s="1">
        <v>269.13000488281199</v>
      </c>
    </row>
    <row r="141" spans="1:32" x14ac:dyDescent="0.55000000000000004">
      <c r="A141" s="1" t="s">
        <v>178</v>
      </c>
      <c r="B141" s="1" t="s">
        <v>163</v>
      </c>
      <c r="C141" s="4">
        <v>15111.7900390625</v>
      </c>
      <c r="D141" s="1">
        <v>148.55999755859301</v>
      </c>
      <c r="E141" s="1">
        <v>138.72999572753901</v>
      </c>
      <c r="F141" s="1">
        <v>625.86999511718705</v>
      </c>
      <c r="G141" s="1">
        <v>163.55000305175699</v>
      </c>
      <c r="H141" s="1">
        <v>206.08000183105401</v>
      </c>
      <c r="I141" s="1">
        <v>312.64999389648398</v>
      </c>
      <c r="J141" s="1">
        <v>92.150001525878906</v>
      </c>
      <c r="K141" s="1">
        <v>3656.63989257812</v>
      </c>
      <c r="L141" s="1">
        <v>365.39999389648398</v>
      </c>
      <c r="M141" s="1">
        <v>91.5</v>
      </c>
      <c r="N141" s="1">
        <v>2202.57006835937</v>
      </c>
      <c r="O141" s="1">
        <v>423.42999267578102</v>
      </c>
      <c r="P141" s="1">
        <v>55.2299995422363</v>
      </c>
      <c r="Q141" s="1">
        <v>73.540000915527301</v>
      </c>
      <c r="R141" s="1">
        <v>369.79000854492102</v>
      </c>
      <c r="S141" s="1">
        <v>275.70999145507801</v>
      </c>
      <c r="T141" s="1">
        <v>2756.32006835937</v>
      </c>
      <c r="U141" s="1">
        <v>2660.30004882812</v>
      </c>
      <c r="V141" s="1">
        <v>229.32000732421801</v>
      </c>
      <c r="W141" s="1">
        <v>53</v>
      </c>
      <c r="X141" s="1">
        <v>528.42999267578102</v>
      </c>
      <c r="Y141" s="1">
        <v>58.919998168945298</v>
      </c>
      <c r="Z141" s="1">
        <v>75.940002441406193</v>
      </c>
      <c r="AA141" s="1">
        <v>515.40997314453102</v>
      </c>
      <c r="AB141" s="1">
        <v>195.58000183105401</v>
      </c>
      <c r="AC141" s="1">
        <v>308.52999877929602</v>
      </c>
      <c r="AD141" s="1">
        <v>144.88000488281199</v>
      </c>
      <c r="AE141" s="1">
        <v>125.970001220703</v>
      </c>
      <c r="AF141" s="1">
        <v>271.29000854492102</v>
      </c>
    </row>
    <row r="142" spans="1:32" x14ac:dyDescent="0.55000000000000004">
      <c r="A142" s="1" t="s">
        <v>179</v>
      </c>
      <c r="B142" s="1" t="s">
        <v>163</v>
      </c>
      <c r="C142" s="4">
        <v>15125.9501953125</v>
      </c>
      <c r="D142" s="1">
        <v>148.99000549316401</v>
      </c>
      <c r="E142" s="1">
        <v>142</v>
      </c>
      <c r="F142" s="1">
        <v>620.79998779296795</v>
      </c>
      <c r="G142" s="1">
        <v>163.89999389648401</v>
      </c>
      <c r="H142" s="1">
        <v>206.27000427246</v>
      </c>
      <c r="I142" s="1">
        <v>313.61999511718699</v>
      </c>
      <c r="J142" s="1">
        <v>91.819999694824205</v>
      </c>
      <c r="K142" s="1">
        <v>3699.82006835937</v>
      </c>
      <c r="L142" s="1">
        <v>363.25</v>
      </c>
      <c r="M142" s="1">
        <v>90.139999389648395</v>
      </c>
      <c r="N142" s="1">
        <v>2230.69995117187</v>
      </c>
      <c r="O142" s="1">
        <v>423.23001098632801</v>
      </c>
      <c r="P142" s="1">
        <v>55.470001220703097</v>
      </c>
      <c r="Q142" s="1">
        <v>73.260002136230398</v>
      </c>
      <c r="R142" s="1">
        <v>372.45999145507801</v>
      </c>
      <c r="S142" s="1">
        <v>272.33999633789</v>
      </c>
      <c r="T142" s="1">
        <v>2792.88989257812</v>
      </c>
      <c r="U142" s="1">
        <v>2680.69995117187</v>
      </c>
      <c r="V142" s="1">
        <v>229.25</v>
      </c>
      <c r="W142" s="1">
        <v>54.310001373291001</v>
      </c>
      <c r="X142" s="1">
        <v>529.30999755859295</v>
      </c>
      <c r="Y142" s="1">
        <v>58.950000762939403</v>
      </c>
      <c r="Z142" s="1">
        <v>76.300003051757798</v>
      </c>
      <c r="AA142" s="1">
        <v>516.489990234375</v>
      </c>
      <c r="AB142" s="1">
        <v>192.94000244140599</v>
      </c>
      <c r="AC142" s="1">
        <v>306.79998779296801</v>
      </c>
      <c r="AD142" s="1">
        <v>143.5</v>
      </c>
      <c r="AE142" s="1">
        <v>126.059997558593</v>
      </c>
      <c r="AF142" s="1">
        <v>267.54000854492102</v>
      </c>
    </row>
    <row r="143" spans="1:32" x14ac:dyDescent="0.55000000000000004">
      <c r="A143" s="1" t="s">
        <v>180</v>
      </c>
      <c r="B143" s="1" t="s">
        <v>163</v>
      </c>
      <c r="C143" s="4">
        <v>14956.9697265625</v>
      </c>
      <c r="D143" s="1">
        <v>146.77000427246</v>
      </c>
      <c r="E143" s="1">
        <v>141.58000183105401</v>
      </c>
      <c r="F143" s="1">
        <v>618.280029296875</v>
      </c>
      <c r="G143" s="1">
        <v>162.58999633789</v>
      </c>
      <c r="H143" s="1">
        <v>207.88999938964801</v>
      </c>
      <c r="I143" s="1">
        <v>308.25</v>
      </c>
      <c r="J143" s="1">
        <v>91.029998779296804</v>
      </c>
      <c r="K143" s="1">
        <v>3626.38989257812</v>
      </c>
      <c r="L143" s="1">
        <v>359.850006103515</v>
      </c>
      <c r="M143" s="1">
        <v>84.050003051757798</v>
      </c>
      <c r="N143" s="1">
        <v>2246.18994140625</v>
      </c>
      <c r="O143" s="1">
        <v>424.33999633789</v>
      </c>
      <c r="P143" s="1">
        <v>55.279998779296797</v>
      </c>
      <c r="Q143" s="1">
        <v>72.290000915527301</v>
      </c>
      <c r="R143" s="1">
        <v>367.80999755859301</v>
      </c>
      <c r="S143" s="1">
        <v>271.14001464843699</v>
      </c>
      <c r="T143" s="1">
        <v>2735.92993164062</v>
      </c>
      <c r="U143" s="1">
        <v>2638</v>
      </c>
      <c r="V143" s="1">
        <v>230.36000061035099</v>
      </c>
      <c r="W143" s="1">
        <v>53.180000305175703</v>
      </c>
      <c r="X143" s="1">
        <v>522.90997314453102</v>
      </c>
      <c r="Y143" s="1">
        <v>57.9799995422363</v>
      </c>
      <c r="Z143" s="1">
        <v>74.220001220703097</v>
      </c>
      <c r="AA143" s="1">
        <v>518.90997314453102</v>
      </c>
      <c r="AB143" s="1">
        <v>192.08000183105401</v>
      </c>
      <c r="AC143" s="1">
        <v>300.48001098632801</v>
      </c>
      <c r="AD143" s="1">
        <v>140.92999267578099</v>
      </c>
      <c r="AE143" s="1">
        <v>126.02999877929599</v>
      </c>
      <c r="AF143" s="1">
        <v>264.97000122070301</v>
      </c>
    </row>
    <row r="144" spans="1:32" x14ac:dyDescent="0.55000000000000004">
      <c r="A144" s="1" t="s">
        <v>181</v>
      </c>
      <c r="B144" s="1" t="s">
        <v>163</v>
      </c>
      <c r="C144" s="4">
        <v>15018.099609375</v>
      </c>
      <c r="D144" s="1">
        <v>144.97999572753901</v>
      </c>
      <c r="E144" s="1">
        <v>143.30000305175699</v>
      </c>
      <c r="F144" s="1">
        <v>620.91998291015602</v>
      </c>
      <c r="G144" s="1">
        <v>164.03999328613199</v>
      </c>
      <c r="H144" s="1">
        <v>206.88000488281199</v>
      </c>
      <c r="I144" s="1">
        <v>313.13000488281199</v>
      </c>
      <c r="J144" s="1">
        <v>97.930000305175696</v>
      </c>
      <c r="K144" s="1">
        <v>3630.32006835937</v>
      </c>
      <c r="L144" s="1">
        <v>362.63000488281199</v>
      </c>
      <c r="M144" s="1">
        <v>84.819999694824205</v>
      </c>
      <c r="N144" s="1">
        <v>2226.330078125</v>
      </c>
      <c r="O144" s="1">
        <v>422.22000122070301</v>
      </c>
      <c r="P144" s="1">
        <v>54.770000457763601</v>
      </c>
      <c r="Q144" s="1">
        <v>72.889999389648395</v>
      </c>
      <c r="R144" s="1">
        <v>373.27999877929602</v>
      </c>
      <c r="S144" s="1">
        <v>271.69000244140602</v>
      </c>
      <c r="T144" s="1">
        <v>2727.6298828125</v>
      </c>
      <c r="U144" s="1">
        <v>2721.8798828125</v>
      </c>
      <c r="V144" s="1">
        <v>230.49000549316401</v>
      </c>
      <c r="W144" s="1">
        <v>53.069999694824197</v>
      </c>
      <c r="X144" s="1">
        <v>523.09997558593705</v>
      </c>
      <c r="Y144" s="1">
        <v>58.990001678466797</v>
      </c>
      <c r="Z144" s="1">
        <v>75.550003051757798</v>
      </c>
      <c r="AA144" s="1">
        <v>519.29998779296795</v>
      </c>
      <c r="AB144" s="1">
        <v>195.02999877929599</v>
      </c>
      <c r="AC144" s="1">
        <v>301.98001098632801</v>
      </c>
      <c r="AD144" s="1">
        <v>142.44000244140599</v>
      </c>
      <c r="AE144" s="1">
        <v>122.41000366210901</v>
      </c>
      <c r="AF144" s="1">
        <v>269.079986572265</v>
      </c>
    </row>
    <row r="145" spans="1:32" x14ac:dyDescent="0.55000000000000004">
      <c r="A145" s="1" t="s">
        <v>182</v>
      </c>
      <c r="B145" s="1" t="s">
        <v>163</v>
      </c>
      <c r="C145" s="4">
        <v>15048.3603515625</v>
      </c>
      <c r="D145" s="1">
        <v>145.63999938964801</v>
      </c>
      <c r="E145" s="1">
        <v>143.47000122070301</v>
      </c>
      <c r="F145" s="1">
        <v>621.70001220703102</v>
      </c>
      <c r="G145" s="1">
        <v>166.53999328613199</v>
      </c>
      <c r="H145" s="1">
        <v>208.83000183105401</v>
      </c>
      <c r="I145" s="1">
        <v>320.5</v>
      </c>
      <c r="J145" s="1">
        <v>102.949996948242</v>
      </c>
      <c r="K145" s="1">
        <v>3599.919921875</v>
      </c>
      <c r="L145" s="1">
        <v>365.36999511718699</v>
      </c>
      <c r="M145" s="1">
        <v>83.569999694824205</v>
      </c>
      <c r="N145" s="1">
        <v>2214.34008789062</v>
      </c>
      <c r="O145" s="1">
        <v>425.27999877929602</v>
      </c>
      <c r="P145" s="1">
        <v>55.069999694824197</v>
      </c>
      <c r="Q145" s="1">
        <v>73.410003662109304</v>
      </c>
      <c r="R145" s="1">
        <v>358.32000732421801</v>
      </c>
      <c r="S145" s="1">
        <v>274.20999145507801</v>
      </c>
      <c r="T145" s="1">
        <v>2730.81005859375</v>
      </c>
      <c r="U145" s="1">
        <v>2715.55004882812</v>
      </c>
      <c r="V145" s="1">
        <v>232.88000488281199</v>
      </c>
      <c r="W145" s="1">
        <v>53.700000762939403</v>
      </c>
      <c r="X145" s="1">
        <v>525.510009765625</v>
      </c>
      <c r="Y145" s="1">
        <v>60.310001373291001</v>
      </c>
      <c r="Z145" s="1">
        <v>77.080001831054602</v>
      </c>
      <c r="AA145" s="1">
        <v>514.25</v>
      </c>
      <c r="AB145" s="1">
        <v>196.61999511718699</v>
      </c>
      <c r="AC145" s="1">
        <v>283.17001342773398</v>
      </c>
      <c r="AD145" s="1">
        <v>150.99000549316401</v>
      </c>
      <c r="AE145" s="1">
        <v>122.379997253417</v>
      </c>
      <c r="AF145" s="1">
        <v>266.79000854492102</v>
      </c>
    </row>
    <row r="146" spans="1:32" x14ac:dyDescent="0.55000000000000004">
      <c r="A146" s="1" t="s">
        <v>183</v>
      </c>
      <c r="B146" s="1" t="s">
        <v>163</v>
      </c>
      <c r="C146" s="4">
        <v>14959.900390625</v>
      </c>
      <c r="D146" s="1">
        <v>145.86000061035099</v>
      </c>
      <c r="E146" s="1">
        <v>144.009994506835</v>
      </c>
      <c r="F146" s="1">
        <v>621.63000488281205</v>
      </c>
      <c r="G146" s="1">
        <v>167.419998168945</v>
      </c>
      <c r="H146" s="1">
        <v>209.63000488281199</v>
      </c>
      <c r="I146" s="1">
        <v>321.13000488281199</v>
      </c>
      <c r="J146" s="1">
        <v>106.19000244140599</v>
      </c>
      <c r="K146" s="1">
        <v>3327.59008789062</v>
      </c>
      <c r="L146" s="1">
        <v>368.45999145507801</v>
      </c>
      <c r="M146" s="1">
        <v>83.620002746582003</v>
      </c>
      <c r="N146" s="1">
        <v>2178.26000976562</v>
      </c>
      <c r="O146" s="1">
        <v>429.72000122070301</v>
      </c>
      <c r="P146" s="1">
        <v>55.369998931884702</v>
      </c>
      <c r="Q146" s="1">
        <v>68.209999084472599</v>
      </c>
      <c r="R146" s="1">
        <v>356.29998779296801</v>
      </c>
      <c r="S146" s="1">
        <v>272.239990234375</v>
      </c>
      <c r="T146" s="1">
        <v>2704.419921875</v>
      </c>
      <c r="U146" s="1">
        <v>2694.53002929687</v>
      </c>
      <c r="V146" s="1">
        <v>233.78999328613199</v>
      </c>
      <c r="W146" s="1">
        <v>53.720001220703097</v>
      </c>
      <c r="X146" s="1">
        <v>529.969970703125</v>
      </c>
      <c r="Y146" s="1">
        <v>60.509998321533203</v>
      </c>
      <c r="Z146" s="1">
        <v>77.580001831054602</v>
      </c>
      <c r="AA146" s="1">
        <v>517.57000732421795</v>
      </c>
      <c r="AB146" s="1">
        <v>194.99000549316401</v>
      </c>
      <c r="AC146" s="1">
        <v>275.52999877929602</v>
      </c>
      <c r="AD146" s="1">
        <v>149.80000305175699</v>
      </c>
      <c r="AE146" s="1">
        <v>121.430000305175</v>
      </c>
      <c r="AF146" s="1">
        <v>325.11999511718699</v>
      </c>
    </row>
    <row r="147" spans="1:32" x14ac:dyDescent="0.55000000000000004">
      <c r="A147" s="1" t="s">
        <v>184</v>
      </c>
      <c r="B147" s="1" t="s">
        <v>185</v>
      </c>
      <c r="C147" s="4">
        <v>14963.6201171875</v>
      </c>
      <c r="D147" s="1">
        <v>145.52000427246</v>
      </c>
      <c r="E147" s="1">
        <v>145.49000549316401</v>
      </c>
      <c r="F147" s="1">
        <v>618.75</v>
      </c>
      <c r="G147" s="1">
        <v>167.61999511718699</v>
      </c>
      <c r="H147" s="1">
        <v>209.44999694824199</v>
      </c>
      <c r="I147" s="1">
        <v>322.07000732421801</v>
      </c>
      <c r="J147" s="1">
        <v>108.629997253417</v>
      </c>
      <c r="K147" s="1">
        <v>3331.47998046875</v>
      </c>
      <c r="L147" s="1">
        <v>369.63000488281199</v>
      </c>
      <c r="M147" s="1">
        <v>82.760002136230398</v>
      </c>
      <c r="N147" s="1">
        <v>2170.93994140625</v>
      </c>
      <c r="O147" s="1">
        <v>428.92001342773398</v>
      </c>
      <c r="P147" s="1">
        <v>55.450000762939403</v>
      </c>
      <c r="Q147" s="1">
        <v>68.629997253417898</v>
      </c>
      <c r="R147" s="1">
        <v>351.95001220703102</v>
      </c>
      <c r="S147" s="1">
        <v>284.61999511718699</v>
      </c>
      <c r="T147" s="1">
        <v>2719.7900390625</v>
      </c>
      <c r="U147" s="1">
        <v>2697.09008789062</v>
      </c>
      <c r="V147" s="1">
        <v>232.419998168945</v>
      </c>
      <c r="W147" s="1">
        <v>53.680000305175703</v>
      </c>
      <c r="X147" s="1">
        <v>527.510009765625</v>
      </c>
      <c r="Y147" s="1">
        <v>60.569999694824197</v>
      </c>
      <c r="Z147" s="1">
        <v>77.639999389648395</v>
      </c>
      <c r="AA147" s="1">
        <v>515.15002441406205</v>
      </c>
      <c r="AB147" s="1">
        <v>197.5</v>
      </c>
      <c r="AC147" s="1">
        <v>270.989990234375</v>
      </c>
      <c r="AD147" s="1">
        <v>148.86000061035099</v>
      </c>
      <c r="AE147" s="1">
        <v>120.370002746582</v>
      </c>
      <c r="AF147" s="1">
        <v>322.579986572265</v>
      </c>
    </row>
    <row r="148" spans="1:32" x14ac:dyDescent="0.55000000000000004">
      <c r="A148" s="1" t="s">
        <v>186</v>
      </c>
      <c r="B148" s="1" t="s">
        <v>185</v>
      </c>
      <c r="C148" s="4">
        <v>15061.419921875</v>
      </c>
      <c r="D148" s="1">
        <v>147.36000061035099</v>
      </c>
      <c r="E148" s="1">
        <v>145.64999389648401</v>
      </c>
      <c r="F148" s="1">
        <v>621.280029296875</v>
      </c>
      <c r="G148" s="1">
        <v>168.67999267578099</v>
      </c>
      <c r="H148" s="1">
        <v>213.44000244140599</v>
      </c>
      <c r="I148" s="1">
        <v>327.60998535156199</v>
      </c>
      <c r="J148" s="1">
        <v>112.559997558593</v>
      </c>
      <c r="K148" s="1">
        <v>3366.23999023437</v>
      </c>
      <c r="L148" s="1">
        <v>370.82000732421801</v>
      </c>
      <c r="M148" s="1">
        <v>79.830001831054602</v>
      </c>
      <c r="N148" s="1">
        <v>2139.2900390625</v>
      </c>
      <c r="O148" s="1">
        <v>435.07000732421801</v>
      </c>
      <c r="P148" s="1">
        <v>56.25</v>
      </c>
      <c r="Q148" s="1">
        <v>68.010002136230398</v>
      </c>
      <c r="R148" s="1">
        <v>351.239990234375</v>
      </c>
      <c r="S148" s="1">
        <v>297.760009765625</v>
      </c>
      <c r="T148" s="1">
        <v>2725.60009765625</v>
      </c>
      <c r="U148" s="1">
        <v>2712.60009765625</v>
      </c>
      <c r="V148" s="1">
        <v>232.64999389648401</v>
      </c>
      <c r="W148" s="1">
        <v>54.060001373291001</v>
      </c>
      <c r="X148" s="1">
        <v>530.17999267578102</v>
      </c>
      <c r="Y148" s="1">
        <v>61.340000152587798</v>
      </c>
      <c r="Z148" s="1">
        <v>80.860000610351506</v>
      </c>
      <c r="AA148" s="1">
        <v>510.82000732421801</v>
      </c>
      <c r="AB148" s="1">
        <v>198.14999389648401</v>
      </c>
      <c r="AC148" s="1">
        <v>273.5</v>
      </c>
      <c r="AD148" s="1">
        <v>147.94999694824199</v>
      </c>
      <c r="AE148" s="1">
        <v>119.129997253417</v>
      </c>
      <c r="AF148" s="1">
        <v>329.42001342773398</v>
      </c>
    </row>
    <row r="149" spans="1:32" x14ac:dyDescent="0.55000000000000004">
      <c r="A149" s="1" t="s">
        <v>187</v>
      </c>
      <c r="B149" s="1" t="s">
        <v>185</v>
      </c>
      <c r="C149" s="4">
        <v>15083.3896484375</v>
      </c>
      <c r="D149" s="1">
        <v>146.94999694824199</v>
      </c>
      <c r="E149" s="1">
        <v>147.39999389648401</v>
      </c>
      <c r="F149" s="1">
        <v>625.67999267578102</v>
      </c>
      <c r="G149" s="1">
        <v>172.58000183105401</v>
      </c>
      <c r="H149" s="1">
        <v>212</v>
      </c>
      <c r="I149" s="1">
        <v>329.08999633789</v>
      </c>
      <c r="J149" s="1">
        <v>118.76999664306599</v>
      </c>
      <c r="K149" s="1">
        <v>3354.71997070312</v>
      </c>
      <c r="L149" s="1">
        <v>372.57000732421801</v>
      </c>
      <c r="M149" s="1">
        <v>81.519996643066406</v>
      </c>
      <c r="N149" s="1">
        <v>2085.63989257812</v>
      </c>
      <c r="O149" s="1">
        <v>435.04000854492102</v>
      </c>
      <c r="P149" s="1">
        <v>55.689998626708899</v>
      </c>
      <c r="Q149" s="1">
        <v>68</v>
      </c>
      <c r="R149" s="1">
        <v>358.92001342773398</v>
      </c>
      <c r="S149" s="1">
        <v>304.01998901367102</v>
      </c>
      <c r="T149" s="1">
        <v>2720.57006835937</v>
      </c>
      <c r="U149" s="1">
        <v>2702.51000976562</v>
      </c>
      <c r="V149" s="1">
        <v>229.58999633789</v>
      </c>
      <c r="W149" s="1">
        <v>53.900001525878899</v>
      </c>
      <c r="X149" s="1">
        <v>536.05999755859295</v>
      </c>
      <c r="Y149" s="1">
        <v>61.889999389648402</v>
      </c>
      <c r="Z149" s="1">
        <v>81.980003356933594</v>
      </c>
      <c r="AA149" s="1">
        <v>517.34997558593705</v>
      </c>
      <c r="AB149" s="1">
        <v>202.74000549316401</v>
      </c>
      <c r="AC149" s="1">
        <v>275.5</v>
      </c>
      <c r="AD149" s="1">
        <v>148.22000122070301</v>
      </c>
      <c r="AE149" s="1">
        <v>118.25</v>
      </c>
      <c r="AF149" s="1">
        <v>340.44000244140602</v>
      </c>
    </row>
    <row r="150" spans="1:32" x14ac:dyDescent="0.55000000000000004">
      <c r="A150" s="1" t="s">
        <v>188</v>
      </c>
      <c r="B150" s="1" t="s">
        <v>185</v>
      </c>
      <c r="C150" s="4">
        <v>15181.6396484375</v>
      </c>
      <c r="D150" s="1">
        <v>147.05999755859301</v>
      </c>
      <c r="E150" s="1">
        <v>150.32000732421801</v>
      </c>
      <c r="F150" s="1">
        <v>632.08001708984295</v>
      </c>
      <c r="G150" s="1">
        <v>169.92999267578099</v>
      </c>
      <c r="H150" s="1">
        <v>213.28999328613199</v>
      </c>
      <c r="I150" s="1">
        <v>328.82000732421801</v>
      </c>
      <c r="J150" s="1">
        <v>112.34999847412099</v>
      </c>
      <c r="K150" s="1">
        <v>3375.98999023437</v>
      </c>
      <c r="L150" s="1">
        <v>373.47000122070301</v>
      </c>
      <c r="M150" s="1">
        <v>80.319999694824205</v>
      </c>
      <c r="N150" s="1">
        <v>2207.7099609375</v>
      </c>
      <c r="O150" s="1">
        <v>443.19000244140602</v>
      </c>
      <c r="P150" s="1">
        <v>55.759998321533203</v>
      </c>
      <c r="Q150" s="1">
        <v>67.279998779296804</v>
      </c>
      <c r="R150" s="1">
        <v>362.97000122070301</v>
      </c>
      <c r="S150" s="1">
        <v>300.01998901367102</v>
      </c>
      <c r="T150" s="1">
        <v>2738.80004882812</v>
      </c>
      <c r="U150" s="1">
        <v>2725.03002929687</v>
      </c>
      <c r="V150" s="1">
        <v>229.88000488281199</v>
      </c>
      <c r="W150" s="1">
        <v>53.889999389648402</v>
      </c>
      <c r="X150" s="1">
        <v>538.010009765625</v>
      </c>
      <c r="Y150" s="1">
        <v>61.049999237060497</v>
      </c>
      <c r="Z150" s="1">
        <v>81.489997863769503</v>
      </c>
      <c r="AA150" s="1">
        <v>524.89001464843705</v>
      </c>
      <c r="AB150" s="1">
        <v>206.36999511718699</v>
      </c>
      <c r="AC150" s="1">
        <v>280.67001342773398</v>
      </c>
      <c r="AD150" s="1">
        <v>146.83000183105401</v>
      </c>
      <c r="AE150" s="1">
        <v>119.02999877929599</v>
      </c>
      <c r="AF150" s="1">
        <v>342.42999267578102</v>
      </c>
    </row>
    <row r="151" spans="1:32" x14ac:dyDescent="0.55000000000000004">
      <c r="A151" s="1" t="s">
        <v>189</v>
      </c>
      <c r="B151" s="1" t="s">
        <v>185</v>
      </c>
      <c r="C151" s="4">
        <v>15109.3603515625</v>
      </c>
      <c r="D151" s="1">
        <v>146.13999938964801</v>
      </c>
      <c r="E151" s="1">
        <v>149.99000549316401</v>
      </c>
      <c r="F151" s="1">
        <v>631.38000488281205</v>
      </c>
      <c r="G151" s="1">
        <v>171.13000488281199</v>
      </c>
      <c r="H151" s="1">
        <v>213</v>
      </c>
      <c r="I151" s="1">
        <v>332.76998901367102</v>
      </c>
      <c r="J151" s="1">
        <v>110.11000061035099</v>
      </c>
      <c r="K151" s="1">
        <v>3344.93994140625</v>
      </c>
      <c r="L151" s="1">
        <v>374.739990234375</v>
      </c>
      <c r="M151" s="1">
        <v>82.430000305175696</v>
      </c>
      <c r="N151" s="1">
        <v>2182.97998046875</v>
      </c>
      <c r="O151" s="1">
        <v>439.63000488281199</v>
      </c>
      <c r="P151" s="1">
        <v>55.590000152587798</v>
      </c>
      <c r="Q151" s="1">
        <v>65.489997863769503</v>
      </c>
      <c r="R151" s="1">
        <v>363.510009765625</v>
      </c>
      <c r="S151" s="1">
        <v>303.67999267578102</v>
      </c>
      <c r="T151" s="1">
        <v>2740.71997070312</v>
      </c>
      <c r="U151" s="1">
        <v>2714.77001953125</v>
      </c>
      <c r="V151" s="1">
        <v>229.67999267578099</v>
      </c>
      <c r="W151" s="1">
        <v>53.919998168945298</v>
      </c>
      <c r="X151" s="1">
        <v>534.28997802734295</v>
      </c>
      <c r="Y151" s="1">
        <v>60.540000915527301</v>
      </c>
      <c r="Z151" s="1">
        <v>82</v>
      </c>
      <c r="AA151" s="1">
        <v>520.54998779296795</v>
      </c>
      <c r="AB151" s="1">
        <v>203.66000366210901</v>
      </c>
      <c r="AC151" s="1">
        <v>279.54000854492102</v>
      </c>
      <c r="AD151" s="1">
        <v>146.27999877929599</v>
      </c>
      <c r="AE151" s="1">
        <v>119.050003051757</v>
      </c>
      <c r="AF151" s="1">
        <v>334.510009765625</v>
      </c>
    </row>
    <row r="152" spans="1:32" x14ac:dyDescent="0.55000000000000004">
      <c r="A152" s="1" t="s">
        <v>190</v>
      </c>
      <c r="B152" s="1" t="s">
        <v>185</v>
      </c>
      <c r="C152" s="4">
        <v>15133.1103515625</v>
      </c>
      <c r="D152" s="1">
        <v>146.08999633789</v>
      </c>
      <c r="E152" s="1">
        <v>149.44000244140599</v>
      </c>
      <c r="F152" s="1">
        <v>629.219970703125</v>
      </c>
      <c r="G152" s="1">
        <v>171.30999755859301</v>
      </c>
      <c r="H152" s="1">
        <v>213.69999694824199</v>
      </c>
      <c r="I152" s="1">
        <v>332.76998901367102</v>
      </c>
      <c r="J152" s="1">
        <v>107.58000183105401</v>
      </c>
      <c r="K152" s="1">
        <v>3341.8701171875</v>
      </c>
      <c r="L152" s="1">
        <v>371.63000488281199</v>
      </c>
      <c r="M152" s="1">
        <v>81.410003662109304</v>
      </c>
      <c r="N152" s="1">
        <v>2157.78002929687</v>
      </c>
      <c r="O152" s="1">
        <v>440.47000122070301</v>
      </c>
      <c r="P152" s="1">
        <v>55.470001220703097</v>
      </c>
      <c r="Q152" s="1">
        <v>65.349998474121094</v>
      </c>
      <c r="R152" s="1">
        <v>361.60998535156199</v>
      </c>
      <c r="S152" s="1">
        <v>301.10998535156199</v>
      </c>
      <c r="T152" s="1">
        <v>2760.0400390625</v>
      </c>
      <c r="U152" s="1">
        <v>2738.26000976562</v>
      </c>
      <c r="V152" s="1">
        <v>228.22999572753901</v>
      </c>
      <c r="W152" s="1">
        <v>54.049999237060497</v>
      </c>
      <c r="X152" s="1">
        <v>535.22998046875</v>
      </c>
      <c r="Y152" s="1">
        <v>60.4799995422363</v>
      </c>
      <c r="Z152" s="1">
        <v>80.209999084472599</v>
      </c>
      <c r="AA152" s="1">
        <v>519.969970703125</v>
      </c>
      <c r="AB152" s="1">
        <v>202.94999694824199</v>
      </c>
      <c r="AC152" s="1">
        <v>278.14999389648398</v>
      </c>
      <c r="AD152" s="1">
        <v>146.919998168945</v>
      </c>
      <c r="AE152" s="1">
        <v>117.94000244140599</v>
      </c>
      <c r="AF152" s="1">
        <v>335.83999633789</v>
      </c>
    </row>
    <row r="153" spans="1:32" x14ac:dyDescent="0.55000000000000004">
      <c r="A153" s="1" t="s">
        <v>191</v>
      </c>
      <c r="B153" s="1" t="s">
        <v>185</v>
      </c>
      <c r="C153" s="4">
        <v>15053.580078125</v>
      </c>
      <c r="D153" s="1">
        <v>145.600006103515</v>
      </c>
      <c r="E153" s="1">
        <v>147.94999694824199</v>
      </c>
      <c r="F153" s="1">
        <v>621.739990234375</v>
      </c>
      <c r="G153" s="1">
        <v>171</v>
      </c>
      <c r="H153" s="1">
        <v>216.72000122070301</v>
      </c>
      <c r="I153" s="1">
        <v>331.27999877929602</v>
      </c>
      <c r="J153" s="1">
        <v>106.480003356933</v>
      </c>
      <c r="K153" s="1">
        <v>3320.67993164062</v>
      </c>
      <c r="L153" s="1">
        <v>361.67999267578102</v>
      </c>
      <c r="M153" s="1">
        <v>82.989997863769503</v>
      </c>
      <c r="N153" s="1">
        <v>2200.46997070312</v>
      </c>
      <c r="O153" s="1">
        <v>443.02999877929602</v>
      </c>
      <c r="P153" s="1">
        <v>55.610000610351499</v>
      </c>
      <c r="Q153" s="1">
        <v>67.309997558593693</v>
      </c>
      <c r="R153" s="1">
        <v>361.13000488281199</v>
      </c>
      <c r="S153" s="1">
        <v>300.39999389648398</v>
      </c>
      <c r="T153" s="1">
        <v>2761.92993164062</v>
      </c>
      <c r="U153" s="1">
        <v>2736.13989257812</v>
      </c>
      <c r="V153" s="1">
        <v>231.88000488281199</v>
      </c>
      <c r="W153" s="1">
        <v>53.939998626708899</v>
      </c>
      <c r="X153" s="1">
        <v>530.13000488281205</v>
      </c>
      <c r="Y153" s="1">
        <v>59.75</v>
      </c>
      <c r="Z153" s="1">
        <v>75.910003662109304</v>
      </c>
      <c r="AA153" s="1">
        <v>515.84002685546795</v>
      </c>
      <c r="AB153" s="1">
        <v>199.36000061035099</v>
      </c>
      <c r="AC153" s="1">
        <v>274.36999511718699</v>
      </c>
      <c r="AD153" s="1">
        <v>145.86999511718699</v>
      </c>
      <c r="AE153" s="1">
        <v>116.389999389648</v>
      </c>
      <c r="AF153" s="1">
        <v>327.51998901367102</v>
      </c>
    </row>
    <row r="154" spans="1:32" x14ac:dyDescent="0.55000000000000004">
      <c r="A154" s="1" t="s">
        <v>192</v>
      </c>
      <c r="B154" s="1" t="s">
        <v>185</v>
      </c>
      <c r="C154" s="4">
        <v>15027.759765625</v>
      </c>
      <c r="D154" s="1">
        <v>145.86000061035099</v>
      </c>
      <c r="E154" s="1">
        <v>148.16000366210901</v>
      </c>
      <c r="F154" s="1">
        <v>626.030029296875</v>
      </c>
      <c r="G154" s="1">
        <v>170.46000671386699</v>
      </c>
      <c r="H154" s="1">
        <v>216.25</v>
      </c>
      <c r="I154" s="1">
        <v>328.64001464843699</v>
      </c>
      <c r="J154" s="1">
        <v>107.680000305175</v>
      </c>
      <c r="K154" s="1">
        <v>3292.11010742187</v>
      </c>
      <c r="L154" s="1">
        <v>363.079986572265</v>
      </c>
      <c r="M154" s="1">
        <v>85</v>
      </c>
      <c r="N154" s="1">
        <v>2200.21997070312</v>
      </c>
      <c r="O154" s="1">
        <v>444.29998779296801</v>
      </c>
      <c r="P154" s="1">
        <v>55.860000610351499</v>
      </c>
      <c r="Q154" s="1">
        <v>68.019996643066406</v>
      </c>
      <c r="R154" s="1">
        <v>359.95999145507801</v>
      </c>
      <c r="S154" s="1">
        <v>298.67001342773398</v>
      </c>
      <c r="T154" s="1">
        <v>2753.7900390625</v>
      </c>
      <c r="U154" s="1">
        <v>2725.580078125</v>
      </c>
      <c r="V154" s="1">
        <v>234.17999267578099</v>
      </c>
      <c r="W154" s="1">
        <v>54.139999389648402</v>
      </c>
      <c r="X154" s="1">
        <v>532.22998046875</v>
      </c>
      <c r="Y154" s="1">
        <v>59.790000915527301</v>
      </c>
      <c r="Z154" s="1">
        <v>75.029998779296804</v>
      </c>
      <c r="AA154" s="1">
        <v>512.40002441406205</v>
      </c>
      <c r="AB154" s="1">
        <v>196.99000549316401</v>
      </c>
      <c r="AC154" s="1">
        <v>276.41000366210898</v>
      </c>
      <c r="AD154" s="1">
        <v>146.67999267578099</v>
      </c>
      <c r="AE154" s="1">
        <v>116.5</v>
      </c>
      <c r="AF154" s="1">
        <v>332.55999755859301</v>
      </c>
    </row>
    <row r="155" spans="1:32" x14ac:dyDescent="0.55000000000000004">
      <c r="A155" s="1" t="s">
        <v>193</v>
      </c>
      <c r="B155" s="1" t="s">
        <v>185</v>
      </c>
      <c r="C155" s="4">
        <v>15088.98046875</v>
      </c>
      <c r="D155" s="1">
        <v>148.88999938964801</v>
      </c>
      <c r="E155" s="1">
        <v>151.14999389648401</v>
      </c>
      <c r="F155" s="1">
        <v>634.34997558593705</v>
      </c>
      <c r="G155" s="1">
        <v>168.58000183105401</v>
      </c>
      <c r="H155" s="1">
        <v>214.89999389648401</v>
      </c>
      <c r="I155" s="1">
        <v>332.04998779296801</v>
      </c>
      <c r="J155" s="1">
        <v>106.5</v>
      </c>
      <c r="K155" s="1">
        <v>3303.5</v>
      </c>
      <c r="L155" s="1">
        <v>363.45001220703102</v>
      </c>
      <c r="M155" s="1">
        <v>85.169998168945298</v>
      </c>
      <c r="N155" s="1">
        <v>2193.169921875</v>
      </c>
      <c r="O155" s="1">
        <v>445.35998535156199</v>
      </c>
      <c r="P155" s="1">
        <v>56.389999389648402</v>
      </c>
      <c r="Q155" s="1">
        <v>68.889999389648395</v>
      </c>
      <c r="R155" s="1">
        <v>362.64999389648398</v>
      </c>
      <c r="S155" s="1">
        <v>305.66000366210898</v>
      </c>
      <c r="T155" s="1">
        <v>2767.7900390625</v>
      </c>
      <c r="U155" s="1">
        <v>2743.8798828125</v>
      </c>
      <c r="V155" s="1">
        <v>231.94000244140599</v>
      </c>
      <c r="W155" s="1">
        <v>53.540000915527301</v>
      </c>
      <c r="X155" s="1">
        <v>536.91998291015602</v>
      </c>
      <c r="Y155" s="1">
        <v>59.860000610351499</v>
      </c>
      <c r="Z155" s="1">
        <v>70.25</v>
      </c>
      <c r="AA155" s="1">
        <v>510.72000122070301</v>
      </c>
      <c r="AB155" s="1">
        <v>199.05000305175699</v>
      </c>
      <c r="AC155" s="1">
        <v>274.58999633789</v>
      </c>
      <c r="AD155" s="1">
        <v>147.14999389648401</v>
      </c>
      <c r="AE155" s="1">
        <v>115.75</v>
      </c>
      <c r="AF155" s="1">
        <v>338.04000854492102</v>
      </c>
    </row>
    <row r="156" spans="1:32" x14ac:dyDescent="0.55000000000000004">
      <c r="A156" s="1" t="s">
        <v>194</v>
      </c>
      <c r="B156" s="1" t="s">
        <v>185</v>
      </c>
      <c r="C156" s="4">
        <v>15136.6796875</v>
      </c>
      <c r="D156" s="1">
        <v>149.100006103515</v>
      </c>
      <c r="E156" s="1">
        <v>152.759994506835</v>
      </c>
      <c r="F156" s="1">
        <v>637.30999755859295</v>
      </c>
      <c r="G156" s="1">
        <v>170.08000183105401</v>
      </c>
      <c r="H156" s="1">
        <v>215.169998168945</v>
      </c>
      <c r="I156" s="1">
        <v>332.77999877929602</v>
      </c>
      <c r="J156" s="1">
        <v>110.550003051757</v>
      </c>
      <c r="K156" s="1">
        <v>3293.96997070312</v>
      </c>
      <c r="L156" s="1">
        <v>362.58999633789</v>
      </c>
      <c r="M156" s="1">
        <v>83.849998474121094</v>
      </c>
      <c r="N156" s="1">
        <v>2203.419921875</v>
      </c>
      <c r="O156" s="1">
        <v>447.82000732421801</v>
      </c>
      <c r="P156" s="1">
        <v>56.470001220703097</v>
      </c>
      <c r="Q156" s="1">
        <v>74.019996643066406</v>
      </c>
      <c r="R156" s="1">
        <v>363.17999267578102</v>
      </c>
      <c r="S156" s="1">
        <v>309.329986572265</v>
      </c>
      <c r="T156" s="1">
        <v>2768.1201171875</v>
      </c>
      <c r="U156" s="1">
        <v>2754.55004882812</v>
      </c>
      <c r="V156" s="1">
        <v>231.759994506835</v>
      </c>
      <c r="W156" s="1">
        <v>53.490001678466797</v>
      </c>
      <c r="X156" s="1">
        <v>540.739990234375</v>
      </c>
      <c r="Y156" s="1">
        <v>60.389999389648402</v>
      </c>
      <c r="Z156" s="1">
        <v>70.919998168945298</v>
      </c>
      <c r="AA156" s="1">
        <v>515.91998291015602</v>
      </c>
      <c r="AB156" s="1">
        <v>201.88000488281199</v>
      </c>
      <c r="AC156" s="1">
        <v>274.91000366210898</v>
      </c>
      <c r="AD156" s="1">
        <v>148.63999938964801</v>
      </c>
      <c r="AE156" s="1">
        <v>116.76000213623</v>
      </c>
      <c r="AF156" s="1">
        <v>337.94000244140602</v>
      </c>
    </row>
    <row r="157" spans="1:32" x14ac:dyDescent="0.55000000000000004">
      <c r="A157" s="1" t="s">
        <v>195</v>
      </c>
      <c r="B157" s="1" t="s">
        <v>185</v>
      </c>
      <c r="C157" s="4">
        <v>15140.76953125</v>
      </c>
      <c r="D157" s="1">
        <v>151.11999511718699</v>
      </c>
      <c r="E157" s="1">
        <v>148.57000732421801</v>
      </c>
      <c r="F157" s="1">
        <v>636.94000244140602</v>
      </c>
      <c r="G157" s="1">
        <v>171.07000732421801</v>
      </c>
      <c r="H157" s="1">
        <v>216.55999755859301</v>
      </c>
      <c r="I157" s="1">
        <v>330.17999267578102</v>
      </c>
      <c r="J157" s="1">
        <v>107.480003356933</v>
      </c>
      <c r="K157" s="1">
        <v>3298.98999023437</v>
      </c>
      <c r="L157" s="1">
        <v>363.20001220703102</v>
      </c>
      <c r="M157" s="1">
        <v>83.849998474121094</v>
      </c>
      <c r="N157" s="1">
        <v>2130.88989257812</v>
      </c>
      <c r="O157" s="1">
        <v>452.85998535156199</v>
      </c>
      <c r="P157" s="1">
        <v>56.279998779296797</v>
      </c>
      <c r="Q157" s="1">
        <v>75.25</v>
      </c>
      <c r="R157" s="1">
        <v>366.55999755859301</v>
      </c>
      <c r="S157" s="1">
        <v>302.44000244140602</v>
      </c>
      <c r="T157" s="1">
        <v>2778.32006835937</v>
      </c>
      <c r="U157" s="1">
        <v>2766.18994140625</v>
      </c>
      <c r="V157" s="1">
        <v>233.74000549316401</v>
      </c>
      <c r="W157" s="1">
        <v>53.470001220703097</v>
      </c>
      <c r="X157" s="1">
        <v>542.94000244140602</v>
      </c>
      <c r="Y157" s="1">
        <v>59.159999847412102</v>
      </c>
      <c r="Z157" s="1">
        <v>70.930000305175696</v>
      </c>
      <c r="AA157" s="1">
        <v>517.91998291015602</v>
      </c>
      <c r="AB157" s="1">
        <v>199.5</v>
      </c>
      <c r="AC157" s="1">
        <v>278.27999877929602</v>
      </c>
      <c r="AD157" s="1">
        <v>148.13000488281199</v>
      </c>
      <c r="AE157" s="1">
        <v>117.540000915527</v>
      </c>
      <c r="AF157" s="1">
        <v>334.01998901367102</v>
      </c>
    </row>
    <row r="158" spans="1:32" x14ac:dyDescent="0.55000000000000004">
      <c r="A158" s="1" t="s">
        <v>196</v>
      </c>
      <c r="B158" s="1" t="s">
        <v>185</v>
      </c>
      <c r="C158" s="4">
        <v>15002.830078125</v>
      </c>
      <c r="D158" s="1">
        <v>150.19000244140599</v>
      </c>
      <c r="E158" s="1">
        <v>143.89999389648401</v>
      </c>
      <c r="F158" s="1">
        <v>635.010009765625</v>
      </c>
      <c r="G158" s="1">
        <v>166.30000305175699</v>
      </c>
      <c r="H158" s="1">
        <v>214.80000305175699</v>
      </c>
      <c r="I158" s="1">
        <v>324.70001220703102</v>
      </c>
      <c r="J158" s="1">
        <v>107.559997558593</v>
      </c>
      <c r="K158" s="1">
        <v>3241.9599609375</v>
      </c>
      <c r="L158" s="1">
        <v>357.26998901367102</v>
      </c>
      <c r="M158" s="1">
        <v>83.370002746582003</v>
      </c>
      <c r="N158" s="1">
        <v>2113.27001953125</v>
      </c>
      <c r="O158" s="1">
        <v>452.33999633789</v>
      </c>
      <c r="P158" s="1">
        <v>56.009998321533203</v>
      </c>
      <c r="Q158" s="1">
        <v>72.839996337890597</v>
      </c>
      <c r="R158" s="1">
        <v>358.45001220703102</v>
      </c>
      <c r="S158" s="1">
        <v>298.63000488281199</v>
      </c>
      <c r="T158" s="1">
        <v>2746.01000976562</v>
      </c>
      <c r="U158" s="1">
        <v>2733.22998046875</v>
      </c>
      <c r="V158" s="1">
        <v>231.44999694824199</v>
      </c>
      <c r="W158" s="1">
        <v>52.689998626708899</v>
      </c>
      <c r="X158" s="1">
        <v>535.85998535156205</v>
      </c>
      <c r="Y158" s="1">
        <v>58.520000457763601</v>
      </c>
      <c r="Z158" s="1">
        <v>70.779998779296804</v>
      </c>
      <c r="AA158" s="1">
        <v>518.90997314453102</v>
      </c>
      <c r="AB158" s="1">
        <v>194.58000183105401</v>
      </c>
      <c r="AC158" s="1">
        <v>271.100006103515</v>
      </c>
      <c r="AD158" s="1">
        <v>144.41000366210901</v>
      </c>
      <c r="AE158" s="1">
        <v>116.56999969482401</v>
      </c>
      <c r="AF158" s="1">
        <v>336.73001098632801</v>
      </c>
    </row>
    <row r="159" spans="1:32" x14ac:dyDescent="0.55000000000000004">
      <c r="A159" s="1" t="s">
        <v>197</v>
      </c>
      <c r="B159" s="1" t="s">
        <v>185</v>
      </c>
      <c r="C159" s="4">
        <v>14857.919921875</v>
      </c>
      <c r="D159" s="1">
        <v>146.36000061035099</v>
      </c>
      <c r="E159" s="1">
        <v>146.74000549316401</v>
      </c>
      <c r="F159" s="1">
        <v>626.77001953125</v>
      </c>
      <c r="G159" s="1">
        <v>165.77999877929599</v>
      </c>
      <c r="H159" s="1">
        <v>208.47000122070301</v>
      </c>
      <c r="I159" s="1">
        <v>323.51998901367102</v>
      </c>
      <c r="J159" s="1">
        <v>103.44000244140599</v>
      </c>
      <c r="K159" s="1">
        <v>3201.21997070312</v>
      </c>
      <c r="L159" s="1">
        <v>353.60998535156199</v>
      </c>
      <c r="M159" s="1">
        <v>82.830001831054602</v>
      </c>
      <c r="N159" s="1">
        <v>2086.31005859375</v>
      </c>
      <c r="O159" s="1">
        <v>446.20999145507801</v>
      </c>
      <c r="P159" s="1">
        <v>55.150001525878899</v>
      </c>
      <c r="Q159" s="1">
        <v>72.830001831054602</v>
      </c>
      <c r="R159" s="1">
        <v>355.45001220703102</v>
      </c>
      <c r="S159" s="1">
        <v>292.72000122070301</v>
      </c>
      <c r="T159" s="1">
        <v>2731.39990234375</v>
      </c>
      <c r="U159" s="1">
        <v>2708.97998046875</v>
      </c>
      <c r="V159" s="1">
        <v>228.419998168945</v>
      </c>
      <c r="W159" s="1">
        <v>52.189998626708899</v>
      </c>
      <c r="X159" s="1">
        <v>532.97998046875</v>
      </c>
      <c r="Y159" s="1">
        <v>57.840000152587798</v>
      </c>
      <c r="Z159" s="1">
        <v>70.620002746582003</v>
      </c>
      <c r="AA159" s="1">
        <v>521.86999511718705</v>
      </c>
      <c r="AB159" s="1">
        <v>190.39999389648401</v>
      </c>
      <c r="AC159" s="1">
        <v>268.83999633789</v>
      </c>
      <c r="AD159" s="1">
        <v>142.17999267578099</v>
      </c>
      <c r="AE159" s="1">
        <v>115.680000305175</v>
      </c>
      <c r="AF159" s="1">
        <v>337.73001098632801</v>
      </c>
    </row>
    <row r="160" spans="1:32" x14ac:dyDescent="0.55000000000000004">
      <c r="A160" s="1" t="s">
        <v>198</v>
      </c>
      <c r="B160" s="1" t="s">
        <v>185</v>
      </c>
      <c r="C160" s="4">
        <v>14933.9404296875</v>
      </c>
      <c r="D160" s="1">
        <v>146.69999694824199</v>
      </c>
      <c r="E160" s="1">
        <v>142.64999389648401</v>
      </c>
      <c r="F160" s="1">
        <v>637.65997314453102</v>
      </c>
      <c r="G160" s="1">
        <v>166.78999328613199</v>
      </c>
      <c r="H160" s="1">
        <v>211.11999511718699</v>
      </c>
      <c r="I160" s="1">
        <v>330.350006103515</v>
      </c>
      <c r="J160" s="1">
        <v>103.699996948242</v>
      </c>
      <c r="K160" s="1">
        <v>3187.75</v>
      </c>
      <c r="L160" s="1">
        <v>357.72000122070301</v>
      </c>
      <c r="M160" s="1">
        <v>83.169998168945298</v>
      </c>
      <c r="N160" s="1">
        <v>2075.86010742187</v>
      </c>
      <c r="O160" s="1">
        <v>454.260009765625</v>
      </c>
      <c r="P160" s="1">
        <v>57.270000457763601</v>
      </c>
      <c r="Q160" s="1">
        <v>72.830001831054602</v>
      </c>
      <c r="R160" s="1">
        <v>355.11999511718699</v>
      </c>
      <c r="S160" s="1">
        <v>295.77999877929602</v>
      </c>
      <c r="T160" s="1">
        <v>2738.27001953125</v>
      </c>
      <c r="U160" s="1">
        <v>2713.60009765625</v>
      </c>
      <c r="V160" s="1">
        <v>227.72999572753901</v>
      </c>
      <c r="W160" s="1">
        <v>52.439998626708899</v>
      </c>
      <c r="X160" s="1">
        <v>543.44000244140602</v>
      </c>
      <c r="Y160" s="1">
        <v>58.9799995422363</v>
      </c>
      <c r="Z160" s="1">
        <v>70.279998779296804</v>
      </c>
      <c r="AA160" s="1">
        <v>543.71002197265602</v>
      </c>
      <c r="AB160" s="1">
        <v>197.97999572753901</v>
      </c>
      <c r="AC160" s="1">
        <v>270.579986572265</v>
      </c>
      <c r="AD160" s="1">
        <v>140.61000061035099</v>
      </c>
      <c r="AE160" s="1">
        <v>114.31999969482401</v>
      </c>
      <c r="AF160" s="1">
        <v>334.55999755859301</v>
      </c>
    </row>
    <row r="161" spans="1:32" x14ac:dyDescent="0.55000000000000004">
      <c r="A161" s="1" t="s">
        <v>199</v>
      </c>
      <c r="B161" s="1" t="s">
        <v>185</v>
      </c>
      <c r="C161" s="4">
        <v>15092.5703125</v>
      </c>
      <c r="D161" s="1">
        <v>148.19000244140599</v>
      </c>
      <c r="E161" s="1">
        <v>143.69999694824199</v>
      </c>
      <c r="F161" s="1">
        <v>647.34002685546795</v>
      </c>
      <c r="G161" s="1">
        <v>166.63999938964801</v>
      </c>
      <c r="H161" s="1">
        <v>211.58000183105401</v>
      </c>
      <c r="I161" s="1">
        <v>334.38000488281199</v>
      </c>
      <c r="J161" s="1">
        <v>104.650001525878</v>
      </c>
      <c r="K161" s="1">
        <v>3199.94995117187</v>
      </c>
      <c r="L161" s="1">
        <v>362.22000122070301</v>
      </c>
      <c r="M161" s="1">
        <v>82.629997253417898</v>
      </c>
      <c r="N161" s="1">
        <v>2074.73999023437</v>
      </c>
      <c r="O161" s="1">
        <v>458.989990234375</v>
      </c>
      <c r="P161" s="1">
        <v>58.220001220703097</v>
      </c>
      <c r="Q161" s="1">
        <v>73.360000610351506</v>
      </c>
      <c r="R161" s="1">
        <v>359.36999511718699</v>
      </c>
      <c r="S161" s="1">
        <v>297.94000244140602</v>
      </c>
      <c r="T161" s="1">
        <v>2768.73999023437</v>
      </c>
      <c r="U161" s="1">
        <v>2748.59008789062</v>
      </c>
      <c r="V161" s="1">
        <v>227.69999694824199</v>
      </c>
      <c r="W161" s="1">
        <v>52.009998321533203</v>
      </c>
      <c r="X161" s="1">
        <v>545.29998779296795</v>
      </c>
      <c r="Y161" s="1">
        <v>59.849998474121001</v>
      </c>
      <c r="Z161" s="1">
        <v>70.230003356933594</v>
      </c>
      <c r="AA161" s="1">
        <v>546.88000488281205</v>
      </c>
      <c r="AB161" s="1">
        <v>208.16000366210901</v>
      </c>
      <c r="AC161" s="1">
        <v>272.95999145507801</v>
      </c>
      <c r="AD161" s="1">
        <v>142.08999633789</v>
      </c>
      <c r="AE161" s="1">
        <v>114.629997253417</v>
      </c>
      <c r="AF161" s="1">
        <v>346</v>
      </c>
    </row>
    <row r="162" spans="1:32" x14ac:dyDescent="0.55000000000000004">
      <c r="A162" s="1" t="s">
        <v>200</v>
      </c>
      <c r="B162" s="1" t="s">
        <v>185</v>
      </c>
      <c r="C162" s="4">
        <v>15312.8203125</v>
      </c>
      <c r="D162" s="1">
        <v>149.71000671386699</v>
      </c>
      <c r="E162" s="1">
        <v>146.78999328613199</v>
      </c>
      <c r="F162" s="1">
        <v>656.85998535156205</v>
      </c>
      <c r="G162" s="1">
        <v>169.63000488281199</v>
      </c>
      <c r="H162" s="1">
        <v>211.72999572753901</v>
      </c>
      <c r="I162" s="1">
        <v>336.760009765625</v>
      </c>
      <c r="J162" s="1">
        <v>108.76999664306599</v>
      </c>
      <c r="K162" s="1">
        <v>3265.8701171875</v>
      </c>
      <c r="L162" s="1">
        <v>367.01998901367102</v>
      </c>
      <c r="M162" s="1">
        <v>82.220001220703097</v>
      </c>
      <c r="N162" s="1">
        <v>2137.32006835937</v>
      </c>
      <c r="O162" s="1">
        <v>454.92999267578102</v>
      </c>
      <c r="P162" s="1">
        <v>58.540000915527301</v>
      </c>
      <c r="Q162" s="1">
        <v>73.199996948242102</v>
      </c>
      <c r="R162" s="1">
        <v>363.350006103515</v>
      </c>
      <c r="S162" s="1">
        <v>307.51998901367102</v>
      </c>
      <c r="T162" s="1">
        <v>2821.98999023437</v>
      </c>
      <c r="U162" s="1">
        <v>2800.830078125</v>
      </c>
      <c r="V162" s="1">
        <v>229.11000061035099</v>
      </c>
      <c r="W162" s="1">
        <v>53.2299995422363</v>
      </c>
      <c r="X162" s="1">
        <v>552.489990234375</v>
      </c>
      <c r="Y162" s="1">
        <v>62</v>
      </c>
      <c r="Z162" s="1">
        <v>71.739997863769503</v>
      </c>
      <c r="AA162" s="1">
        <v>553.33001708984295</v>
      </c>
      <c r="AB162" s="1">
        <v>219.58000183105401</v>
      </c>
      <c r="AC162" s="1">
        <v>276.98001098632801</v>
      </c>
      <c r="AD162" s="1">
        <v>144.13999938964801</v>
      </c>
      <c r="AE162" s="1">
        <v>115.150001525878</v>
      </c>
      <c r="AF162" s="1">
        <v>352.489990234375</v>
      </c>
    </row>
    <row r="163" spans="1:32" x14ac:dyDescent="0.55000000000000004">
      <c r="A163" s="1" t="s">
        <v>201</v>
      </c>
      <c r="B163" s="1" t="s">
        <v>185</v>
      </c>
      <c r="C163" s="4">
        <v>15357.6796875</v>
      </c>
      <c r="D163" s="1">
        <v>149.61999511718699</v>
      </c>
      <c r="E163" s="1">
        <v>161.419998168945</v>
      </c>
      <c r="F163" s="1">
        <v>657.239990234375</v>
      </c>
      <c r="G163" s="1">
        <v>165.850006103515</v>
      </c>
      <c r="H163" s="1">
        <v>208.19000244140599</v>
      </c>
      <c r="I163" s="1">
        <v>341.07000732421801</v>
      </c>
      <c r="J163" s="1">
        <v>107.650001525878</v>
      </c>
      <c r="K163" s="1">
        <v>3305.78002929687</v>
      </c>
      <c r="L163" s="1">
        <v>368.73001098632801</v>
      </c>
      <c r="M163" s="1">
        <v>81.790000915527301</v>
      </c>
      <c r="N163" s="1">
        <v>2233.11010742187</v>
      </c>
      <c r="O163" s="1">
        <v>451.79000854492102</v>
      </c>
      <c r="P163" s="1">
        <v>59.319999694824197</v>
      </c>
      <c r="Q163" s="1">
        <v>72.839996337890597</v>
      </c>
      <c r="R163" s="1">
        <v>365.510009765625</v>
      </c>
      <c r="S163" s="1">
        <v>299.83999633789</v>
      </c>
      <c r="T163" s="1">
        <v>2847.96997070312</v>
      </c>
      <c r="U163" s="1">
        <v>2825.22998046875</v>
      </c>
      <c r="V163" s="1">
        <v>230.44000244140599</v>
      </c>
      <c r="W163" s="1">
        <v>53.810001373291001</v>
      </c>
      <c r="X163" s="1">
        <v>554.02001953125</v>
      </c>
      <c r="Y163" s="1">
        <v>62.549999237060497</v>
      </c>
      <c r="Z163" s="1">
        <v>71.980003356933594</v>
      </c>
      <c r="AA163" s="1">
        <v>553.40997314453102</v>
      </c>
      <c r="AB163" s="1">
        <v>217.92999267578099</v>
      </c>
      <c r="AC163" s="1">
        <v>279.510009765625</v>
      </c>
      <c r="AD163" s="1">
        <v>144.46000671386699</v>
      </c>
      <c r="AE163" s="1">
        <v>115.08000183105401</v>
      </c>
      <c r="AF163" s="1">
        <v>353.89001464843699</v>
      </c>
    </row>
    <row r="164" spans="1:32" x14ac:dyDescent="0.55000000000000004">
      <c r="A164" s="1" t="s">
        <v>202</v>
      </c>
      <c r="B164" s="1" t="s">
        <v>185</v>
      </c>
      <c r="C164" s="4">
        <v>15368.919921875</v>
      </c>
      <c r="D164" s="1">
        <v>148.36000061035099</v>
      </c>
      <c r="E164" s="1">
        <v>160.350006103515</v>
      </c>
      <c r="F164" s="1">
        <v>656.79998779296795</v>
      </c>
      <c r="G164" s="1">
        <v>164</v>
      </c>
      <c r="H164" s="1">
        <v>208.19000244140599</v>
      </c>
      <c r="I164" s="1">
        <v>342.26998901367102</v>
      </c>
      <c r="J164" s="1">
        <v>108.300003051757</v>
      </c>
      <c r="K164" s="1">
        <v>3299.17993164062</v>
      </c>
      <c r="L164" s="1">
        <v>365.829986572265</v>
      </c>
      <c r="M164" s="1">
        <v>80.809997558593693</v>
      </c>
      <c r="N164" s="1">
        <v>2263.7900390625</v>
      </c>
      <c r="O164" s="1">
        <v>451.23001098632801</v>
      </c>
      <c r="P164" s="1">
        <v>59.349998474121001</v>
      </c>
      <c r="Q164" s="1">
        <v>74.160003662109304</v>
      </c>
      <c r="R164" s="1">
        <v>368.39001464843699</v>
      </c>
      <c r="S164" s="1">
        <v>306.02999877929602</v>
      </c>
      <c r="T164" s="1">
        <v>2859</v>
      </c>
      <c r="U164" s="1">
        <v>2841.580078125</v>
      </c>
      <c r="V164" s="1">
        <v>230.66000366210901</v>
      </c>
      <c r="W164" s="1">
        <v>53.810001373291001</v>
      </c>
      <c r="X164" s="1">
        <v>555.60998535156205</v>
      </c>
      <c r="Y164" s="1">
        <v>63.200000762939403</v>
      </c>
      <c r="Z164" s="1">
        <v>74.040000915527301</v>
      </c>
      <c r="AA164" s="1">
        <v>547.58001708984295</v>
      </c>
      <c r="AB164" s="1">
        <v>222.13000488281199</v>
      </c>
      <c r="AC164" s="1">
        <v>277.69000244140602</v>
      </c>
      <c r="AD164" s="1">
        <v>143.86999511718699</v>
      </c>
      <c r="AE164" s="1">
        <v>115.56999969482401</v>
      </c>
      <c r="AF164" s="1">
        <v>353.41000366210898</v>
      </c>
    </row>
    <row r="165" spans="1:32" x14ac:dyDescent="0.55000000000000004">
      <c r="A165" s="1" t="s">
        <v>203</v>
      </c>
      <c r="B165" s="1" t="s">
        <v>185</v>
      </c>
      <c r="C165" s="4">
        <v>15278.51953125</v>
      </c>
      <c r="D165" s="1">
        <v>147.53999328613199</v>
      </c>
      <c r="E165" s="1">
        <v>152.72999572753901</v>
      </c>
      <c r="F165" s="1">
        <v>652.39001464843705</v>
      </c>
      <c r="G165" s="1">
        <v>167.36000061035099</v>
      </c>
      <c r="H165" s="1">
        <v>207.08000183105401</v>
      </c>
      <c r="I165" s="1">
        <v>310.19000244140602</v>
      </c>
      <c r="J165" s="1">
        <v>107.26999664306599</v>
      </c>
      <c r="K165" s="1">
        <v>3316</v>
      </c>
      <c r="L165" s="1">
        <v>361.30999755859301</v>
      </c>
      <c r="M165" s="1">
        <v>81.25</v>
      </c>
      <c r="N165" s="1">
        <v>2276.80004882812</v>
      </c>
      <c r="O165" s="1">
        <v>449.30999755859301</v>
      </c>
      <c r="P165" s="1">
        <v>59.200000762939403</v>
      </c>
      <c r="Q165" s="1">
        <v>75.639999389648395</v>
      </c>
      <c r="R165" s="1">
        <v>364.38000488281199</v>
      </c>
      <c r="S165" s="1">
        <v>310.13000488281199</v>
      </c>
      <c r="T165" s="1">
        <v>2842.4599609375</v>
      </c>
      <c r="U165" s="1">
        <v>2828.81005859375</v>
      </c>
      <c r="V165" s="1">
        <v>230.88000488281199</v>
      </c>
      <c r="W165" s="1">
        <v>53.130001068115199</v>
      </c>
      <c r="X165" s="1">
        <v>552.64001464843705</v>
      </c>
      <c r="Y165" s="1">
        <v>63.240001678466797</v>
      </c>
      <c r="Z165" s="1">
        <v>72.769996643066406</v>
      </c>
      <c r="AA165" s="1">
        <v>550.11999511718705</v>
      </c>
      <c r="AB165" s="1">
        <v>220.67999267578099</v>
      </c>
      <c r="AC165" s="1">
        <v>273.61999511718699</v>
      </c>
      <c r="AD165" s="1">
        <v>142.38000488281199</v>
      </c>
      <c r="AE165" s="1">
        <v>114.31999969482401</v>
      </c>
      <c r="AF165" s="1">
        <v>349.989990234375</v>
      </c>
    </row>
    <row r="166" spans="1:32" x14ac:dyDescent="0.55000000000000004">
      <c r="A166" s="1" t="s">
        <v>204</v>
      </c>
      <c r="B166" s="1" t="s">
        <v>185</v>
      </c>
      <c r="C166" s="4">
        <v>15432.9501953125</v>
      </c>
      <c r="D166" s="1">
        <v>148.600006103515</v>
      </c>
      <c r="E166" s="1">
        <v>154.17999267578099</v>
      </c>
      <c r="F166" s="1">
        <v>658.52001953125</v>
      </c>
      <c r="G166" s="1">
        <v>166.47999572753901</v>
      </c>
      <c r="H166" s="1">
        <v>208.96000671386699</v>
      </c>
      <c r="I166" s="1">
        <v>315.64001464843699</v>
      </c>
      <c r="J166" s="1">
        <v>111.400001525878</v>
      </c>
      <c r="K166" s="1">
        <v>3349.6298828125</v>
      </c>
      <c r="L166" s="1">
        <v>365.01998901367102</v>
      </c>
      <c r="M166" s="1">
        <v>82.430000305175696</v>
      </c>
      <c r="N166" s="1">
        <v>2305.46997070312</v>
      </c>
      <c r="O166" s="1">
        <v>450.33999633789</v>
      </c>
      <c r="P166" s="1">
        <v>59.020000457763601</v>
      </c>
      <c r="Q166" s="1">
        <v>76.410003662109304</v>
      </c>
      <c r="R166" s="1">
        <v>372.63000488281199</v>
      </c>
      <c r="S166" s="1">
        <v>316.05999755859301</v>
      </c>
      <c r="T166" s="1">
        <v>2891.01000976562</v>
      </c>
      <c r="U166" s="1">
        <v>2880.080078125</v>
      </c>
      <c r="V166" s="1">
        <v>231.13999938964801</v>
      </c>
      <c r="W166" s="1">
        <v>53.889999389648402</v>
      </c>
      <c r="X166" s="1">
        <v>565.94000244140602</v>
      </c>
      <c r="Y166" s="1">
        <v>61.340000152587798</v>
      </c>
      <c r="Z166" s="1">
        <v>74</v>
      </c>
      <c r="AA166" s="1">
        <v>558.91998291015602</v>
      </c>
      <c r="AB166" s="1">
        <v>226.36000061035099</v>
      </c>
      <c r="AC166" s="1">
        <v>278.329986572265</v>
      </c>
      <c r="AD166" s="1">
        <v>144.850006103515</v>
      </c>
      <c r="AE166" s="1">
        <v>115.120002746582</v>
      </c>
      <c r="AF166" s="1">
        <v>358.33999633789</v>
      </c>
    </row>
    <row r="167" spans="1:32" x14ac:dyDescent="0.55000000000000004">
      <c r="A167" s="1" t="s">
        <v>205</v>
      </c>
      <c r="B167" s="1" t="s">
        <v>185</v>
      </c>
      <c r="C167" s="4">
        <v>15605.08984375</v>
      </c>
      <c r="D167" s="1">
        <v>153.11999511718699</v>
      </c>
      <c r="E167" s="1">
        <v>156.02000427246</v>
      </c>
      <c r="F167" s="1">
        <v>665.989990234375</v>
      </c>
      <c r="G167" s="1">
        <v>166.97999572753901</v>
      </c>
      <c r="H167" s="1">
        <v>209.07000732421801</v>
      </c>
      <c r="I167" s="1">
        <v>313.39001464843699</v>
      </c>
      <c r="J167" s="1">
        <v>111.31999969482401</v>
      </c>
      <c r="K167" s="1">
        <v>3421.57006835937</v>
      </c>
      <c r="L167" s="1">
        <v>365.79998779296801</v>
      </c>
      <c r="M167" s="1">
        <v>81.120002746582003</v>
      </c>
      <c r="N167" s="1">
        <v>2277.7099609375</v>
      </c>
      <c r="O167" s="1">
        <v>455.92999267578102</v>
      </c>
      <c r="P167" s="1">
        <v>59.130001068115199</v>
      </c>
      <c r="Q167" s="1">
        <v>77.550003051757798</v>
      </c>
      <c r="R167" s="1">
        <v>380.66000366210898</v>
      </c>
      <c r="S167" s="1">
        <v>319.39001464843699</v>
      </c>
      <c r="T167" s="1">
        <v>2909.38989257812</v>
      </c>
      <c r="U167" s="1">
        <v>2891.81005859375</v>
      </c>
      <c r="V167" s="1">
        <v>231.86999511718699</v>
      </c>
      <c r="W167" s="1">
        <v>53.939998626708899</v>
      </c>
      <c r="X167" s="1">
        <v>565.57000732421795</v>
      </c>
      <c r="Y167" s="1">
        <v>61.959999084472599</v>
      </c>
      <c r="Z167" s="1">
        <v>73.160003662109304</v>
      </c>
      <c r="AA167" s="1">
        <v>566.17999267578102</v>
      </c>
      <c r="AB167" s="1">
        <v>226.88000488281199</v>
      </c>
      <c r="AC167" s="1">
        <v>288.47000122070301</v>
      </c>
      <c r="AD167" s="1">
        <v>145.94000244140599</v>
      </c>
      <c r="AE167" s="1">
        <v>115.61000061035099</v>
      </c>
      <c r="AF167" s="1">
        <v>366.02999877929602</v>
      </c>
    </row>
    <row r="168" spans="1:32" x14ac:dyDescent="0.55000000000000004">
      <c r="A168" s="1" t="s">
        <v>206</v>
      </c>
      <c r="B168" s="1" t="s">
        <v>185</v>
      </c>
      <c r="C168" s="4">
        <v>15582.509765625</v>
      </c>
      <c r="D168" s="1">
        <v>151.83000183105401</v>
      </c>
      <c r="E168" s="1">
        <v>154.99000549316401</v>
      </c>
      <c r="F168" s="1">
        <v>663.70001220703102</v>
      </c>
      <c r="G168" s="1">
        <v>162.94999694824199</v>
      </c>
      <c r="H168" s="1">
        <v>209.03999328613199</v>
      </c>
      <c r="I168" s="1">
        <v>310.08999633789</v>
      </c>
      <c r="J168" s="1">
        <v>110.720001220703</v>
      </c>
      <c r="K168" s="1">
        <v>3470.7900390625</v>
      </c>
      <c r="L168" s="1">
        <v>365.35998535156199</v>
      </c>
      <c r="M168" s="1">
        <v>82.370002746582003</v>
      </c>
      <c r="N168" s="1">
        <v>2299.669921875</v>
      </c>
      <c r="O168" s="1">
        <v>455.489990234375</v>
      </c>
      <c r="P168" s="1">
        <v>59.020000457763601</v>
      </c>
      <c r="Q168" s="1">
        <v>76.739997863769503</v>
      </c>
      <c r="R168" s="1">
        <v>379.38000488281199</v>
      </c>
      <c r="S168" s="1">
        <v>315.14001464843699</v>
      </c>
      <c r="T168" s="1">
        <v>2909.23999023437</v>
      </c>
      <c r="U168" s="1">
        <v>2893.94995117187</v>
      </c>
      <c r="V168" s="1">
        <v>231.91000366210901</v>
      </c>
      <c r="W168" s="1">
        <v>54.060001373291001</v>
      </c>
      <c r="X168" s="1">
        <v>566.10998535156205</v>
      </c>
      <c r="Y168" s="1">
        <v>61.189998626708899</v>
      </c>
      <c r="Z168" s="1">
        <v>73.699996948242102</v>
      </c>
      <c r="AA168" s="1">
        <v>569.19000244140602</v>
      </c>
      <c r="AB168" s="1">
        <v>223.850006103515</v>
      </c>
      <c r="AC168" s="1">
        <v>288.66000366210898</v>
      </c>
      <c r="AD168" s="1">
        <v>146.69000244140599</v>
      </c>
      <c r="AE168" s="1">
        <v>117.48999786376901</v>
      </c>
      <c r="AF168" s="1">
        <v>367.05999755859301</v>
      </c>
    </row>
    <row r="169" spans="1:32" x14ac:dyDescent="0.55000000000000004">
      <c r="A169" s="1" t="s">
        <v>207</v>
      </c>
      <c r="B169" s="1" t="s">
        <v>208</v>
      </c>
      <c r="C169" s="4">
        <v>15611.5703125</v>
      </c>
      <c r="D169" s="1">
        <v>152.509994506835</v>
      </c>
      <c r="E169" s="1">
        <v>156.58999633789</v>
      </c>
      <c r="F169" s="1">
        <v>665.89001464843705</v>
      </c>
      <c r="G169" s="1">
        <v>161.11000061035099</v>
      </c>
      <c r="H169" s="1">
        <v>206.86000061035099</v>
      </c>
      <c r="I169" s="1">
        <v>303.239990234375</v>
      </c>
      <c r="J169" s="1">
        <v>109.98999786376901</v>
      </c>
      <c r="K169" s="1">
        <v>3479</v>
      </c>
      <c r="L169" s="1">
        <v>370.05999755859301</v>
      </c>
      <c r="M169" s="1">
        <v>82.300003051757798</v>
      </c>
      <c r="N169" s="1">
        <v>2286.85009765625</v>
      </c>
      <c r="O169" s="1">
        <v>456.51998901367102</v>
      </c>
      <c r="P169" s="1">
        <v>59.040000915527301</v>
      </c>
      <c r="Q169" s="1">
        <v>76.150001525878906</v>
      </c>
      <c r="R169" s="1">
        <v>382.04998779296801</v>
      </c>
      <c r="S169" s="1">
        <v>308.47000122070301</v>
      </c>
      <c r="T169" s="1">
        <v>2916.84008789062</v>
      </c>
      <c r="U169" s="1">
        <v>2904.31005859375</v>
      </c>
      <c r="V169" s="1">
        <v>229.80000305175699</v>
      </c>
      <c r="W169" s="1">
        <v>53.669998168945298</v>
      </c>
      <c r="X169" s="1">
        <v>563.13000488281205</v>
      </c>
      <c r="Y169" s="1">
        <v>60.720001220703097</v>
      </c>
      <c r="Z169" s="1">
        <v>73.720001220703097</v>
      </c>
      <c r="AA169" s="1">
        <v>582.07000732421795</v>
      </c>
      <c r="AB169" s="1">
        <v>224.41000366210901</v>
      </c>
      <c r="AC169" s="1">
        <v>286.75</v>
      </c>
      <c r="AD169" s="1">
        <v>146.44999694824199</v>
      </c>
      <c r="AE169" s="1">
        <v>117.449996948242</v>
      </c>
      <c r="AF169" s="1">
        <v>371.70001220703102</v>
      </c>
    </row>
    <row r="170" spans="1:32" x14ac:dyDescent="0.55000000000000004">
      <c r="A170" s="1" t="s">
        <v>209</v>
      </c>
      <c r="B170" s="1" t="s">
        <v>208</v>
      </c>
      <c r="C170" s="4">
        <v>15604.25</v>
      </c>
      <c r="D170" s="1">
        <v>153.64999389648401</v>
      </c>
      <c r="E170" s="1">
        <v>157.19999694824199</v>
      </c>
      <c r="F170" s="1">
        <v>664.64001464843705</v>
      </c>
      <c r="G170" s="1">
        <v>162.61999511718699</v>
      </c>
      <c r="H170" s="1">
        <v>206.52999877929599</v>
      </c>
      <c r="I170" s="1">
        <v>287.47000122070301</v>
      </c>
      <c r="J170" s="1">
        <v>109.199996948242</v>
      </c>
      <c r="K170" s="1">
        <v>3463.1201171875</v>
      </c>
      <c r="L170" s="1">
        <v>368.39999389648398</v>
      </c>
      <c r="M170" s="1">
        <v>81.309997558593693</v>
      </c>
      <c r="N170" s="1">
        <v>2300.4599609375</v>
      </c>
      <c r="O170" s="1">
        <v>460.97000122070301</v>
      </c>
      <c r="P170" s="1">
        <v>59.529998779296797</v>
      </c>
      <c r="Q170" s="1">
        <v>76.489997863769503</v>
      </c>
      <c r="R170" s="1">
        <v>375.27999877929602</v>
      </c>
      <c r="S170" s="1">
        <v>313.89999389648398</v>
      </c>
      <c r="T170" s="1">
        <v>2884.3798828125</v>
      </c>
      <c r="U170" s="1">
        <v>2865.73999023437</v>
      </c>
      <c r="V170" s="1">
        <v>230.97000122070301</v>
      </c>
      <c r="W170" s="1">
        <v>53.7299995422363</v>
      </c>
      <c r="X170" s="1">
        <v>559.78997802734295</v>
      </c>
      <c r="Y170" s="1">
        <v>61.319999694824197</v>
      </c>
      <c r="Z170" s="1">
        <v>73.989997863769503</v>
      </c>
      <c r="AA170" s="1">
        <v>588.54998779296795</v>
      </c>
      <c r="AB170" s="1">
        <v>223.96000671386699</v>
      </c>
      <c r="AC170" s="1">
        <v>285.52999877929602</v>
      </c>
      <c r="AD170" s="1">
        <v>145.11999511718699</v>
      </c>
      <c r="AE170" s="1">
        <v>117.370002746582</v>
      </c>
      <c r="AF170" s="1">
        <v>376</v>
      </c>
    </row>
    <row r="171" spans="1:32" x14ac:dyDescent="0.55000000000000004">
      <c r="A171" s="1" t="s">
        <v>210</v>
      </c>
      <c r="B171" s="1" t="s">
        <v>208</v>
      </c>
      <c r="C171" s="4">
        <v>15652.8603515625</v>
      </c>
      <c r="D171" s="1">
        <v>154.30000305175699</v>
      </c>
      <c r="E171" s="1">
        <v>158</v>
      </c>
      <c r="F171" s="1">
        <v>666.59002685546795</v>
      </c>
      <c r="G171" s="1">
        <v>162.44000244140599</v>
      </c>
      <c r="H171" s="1">
        <v>207.38000488281199</v>
      </c>
      <c r="I171" s="1">
        <v>288.75</v>
      </c>
      <c r="J171" s="1">
        <v>109.919998168945</v>
      </c>
      <c r="K171" s="1">
        <v>3478.05004882812</v>
      </c>
      <c r="L171" s="1">
        <v>368.38000488281199</v>
      </c>
      <c r="M171" s="1">
        <v>81.180000305175696</v>
      </c>
      <c r="N171" s="1">
        <v>2304.44995117187</v>
      </c>
      <c r="O171" s="1">
        <v>462.54998779296801</v>
      </c>
      <c r="P171" s="1">
        <v>59.419998168945298</v>
      </c>
      <c r="Q171" s="1">
        <v>76.529998779296804</v>
      </c>
      <c r="R171" s="1">
        <v>376.260009765625</v>
      </c>
      <c r="S171" s="1">
        <v>320.19000244140602</v>
      </c>
      <c r="T171" s="1">
        <v>2895.5</v>
      </c>
      <c r="U171" s="1">
        <v>2874.7900390625</v>
      </c>
      <c r="V171" s="1">
        <v>228.36000061035099</v>
      </c>
      <c r="W171" s="1">
        <v>53.509998321533203</v>
      </c>
      <c r="X171" s="1">
        <v>563.25</v>
      </c>
      <c r="Y171" s="1">
        <v>61.509998321533203</v>
      </c>
      <c r="Z171" s="1">
        <v>73.809997558593693</v>
      </c>
      <c r="AA171" s="1">
        <v>590.530029296875</v>
      </c>
      <c r="AB171" s="1">
        <v>228.42999267578099</v>
      </c>
      <c r="AC171" s="1">
        <v>289.13000488281199</v>
      </c>
      <c r="AD171" s="1">
        <v>144.63000488281199</v>
      </c>
      <c r="AE171" s="1">
        <v>117.19000244140599</v>
      </c>
      <c r="AF171" s="1">
        <v>384.58999633789</v>
      </c>
    </row>
    <row r="172" spans="1:32" x14ac:dyDescent="0.55000000000000004">
      <c r="A172" s="1" t="s">
        <v>211</v>
      </c>
      <c r="B172" s="1" t="s">
        <v>208</v>
      </c>
      <c r="C172" s="4">
        <v>15675.759765625</v>
      </c>
      <c r="D172" s="1">
        <v>156.69000244140599</v>
      </c>
      <c r="E172" s="1">
        <v>165</v>
      </c>
      <c r="F172" s="1">
        <v>661.39001464843705</v>
      </c>
      <c r="G172" s="1">
        <v>163.27000427246</v>
      </c>
      <c r="H172" s="1">
        <v>202.22999572753901</v>
      </c>
      <c r="I172" s="1">
        <v>287.45999145507801</v>
      </c>
      <c r="J172" s="1">
        <v>109.150001525878</v>
      </c>
      <c r="K172" s="1">
        <v>3509.2900390625</v>
      </c>
      <c r="L172" s="1">
        <v>372.07000732421801</v>
      </c>
      <c r="M172" s="1">
        <v>78.470001220703097</v>
      </c>
      <c r="N172" s="1">
        <v>2338.57006835937</v>
      </c>
      <c r="O172" s="1">
        <v>459.600006103515</v>
      </c>
      <c r="P172" s="1">
        <v>58.880001068115199</v>
      </c>
      <c r="Q172" s="1">
        <v>74.709999084472599</v>
      </c>
      <c r="R172" s="1">
        <v>382.17999267578102</v>
      </c>
      <c r="S172" s="1">
        <v>314.079986572265</v>
      </c>
      <c r="T172" s="1">
        <v>2910.3798828125</v>
      </c>
      <c r="U172" s="1">
        <v>2885.61010742187</v>
      </c>
      <c r="V172" s="1">
        <v>222.92999267578099</v>
      </c>
      <c r="W172" s="1">
        <v>53.650001525878899</v>
      </c>
      <c r="X172" s="1">
        <v>560.469970703125</v>
      </c>
      <c r="Y172" s="1">
        <v>61.240001678466797</v>
      </c>
      <c r="Z172" s="1">
        <v>73.639999389648395</v>
      </c>
      <c r="AA172" s="1">
        <v>606.71002197265602</v>
      </c>
      <c r="AB172" s="1">
        <v>226.61999511718699</v>
      </c>
      <c r="AC172" s="1">
        <v>293.260009765625</v>
      </c>
      <c r="AD172" s="1">
        <v>143.75</v>
      </c>
      <c r="AE172" s="1">
        <v>115.790000915527</v>
      </c>
      <c r="AF172" s="1">
        <v>381.69000244140602</v>
      </c>
    </row>
    <row r="173" spans="1:32" x14ac:dyDescent="0.55000000000000004">
      <c r="A173" s="1" t="s">
        <v>212</v>
      </c>
      <c r="B173" s="1" t="s">
        <v>208</v>
      </c>
      <c r="C173" s="4">
        <v>15620.849609375</v>
      </c>
      <c r="D173" s="1">
        <v>155.11000061035099</v>
      </c>
      <c r="E173" s="1">
        <v>163.92999267578099</v>
      </c>
      <c r="F173" s="1">
        <v>663.219970703125</v>
      </c>
      <c r="G173" s="1">
        <v>163.669998168945</v>
      </c>
      <c r="H173" s="1">
        <v>205.13000488281199</v>
      </c>
      <c r="I173" s="1">
        <v>289.55999755859301</v>
      </c>
      <c r="J173" s="1">
        <v>106.169998168945</v>
      </c>
      <c r="K173" s="1">
        <v>3525.5</v>
      </c>
      <c r="L173" s="1">
        <v>372.52999877929602</v>
      </c>
      <c r="M173" s="1">
        <v>80.290000915527301</v>
      </c>
      <c r="N173" s="1">
        <v>2315.94995117187</v>
      </c>
      <c r="O173" s="1">
        <v>465.70001220703102</v>
      </c>
      <c r="P173" s="1">
        <v>58.680000305175703</v>
      </c>
      <c r="Q173" s="1">
        <v>73.930000305175696</v>
      </c>
      <c r="R173" s="1">
        <v>377.57000732421801</v>
      </c>
      <c r="S173" s="1">
        <v>309.20001220703102</v>
      </c>
      <c r="T173" s="1">
        <v>2897.669921875</v>
      </c>
      <c r="U173" s="1">
        <v>2873.82006835937</v>
      </c>
      <c r="V173" s="1">
        <v>224.39999389648401</v>
      </c>
      <c r="W173" s="1">
        <v>53.569999694824197</v>
      </c>
      <c r="X173" s="1">
        <v>567.59002685546795</v>
      </c>
      <c r="Y173" s="1">
        <v>60.369998931884702</v>
      </c>
      <c r="Z173" s="1">
        <v>72.269996643066406</v>
      </c>
      <c r="AA173" s="1">
        <v>606.04998779296795</v>
      </c>
      <c r="AB173" s="1">
        <v>223.38999938964801</v>
      </c>
      <c r="AC173" s="1">
        <v>285.23001098632801</v>
      </c>
      <c r="AD173" s="1">
        <v>142.52000427246</v>
      </c>
      <c r="AE173" s="1">
        <v>118.040000915527</v>
      </c>
      <c r="AF173" s="1">
        <v>381.75</v>
      </c>
    </row>
    <row r="174" spans="1:32" x14ac:dyDescent="0.55000000000000004">
      <c r="A174" s="1" t="s">
        <v>213</v>
      </c>
      <c r="B174" s="1" t="s">
        <v>208</v>
      </c>
      <c r="C174" s="4">
        <v>15561.0498046875</v>
      </c>
      <c r="D174" s="1">
        <v>154.07000732421801</v>
      </c>
      <c r="E174" s="1">
        <v>166</v>
      </c>
      <c r="F174" s="1">
        <v>661.67999267578102</v>
      </c>
      <c r="G174" s="1">
        <v>168.80999755859301</v>
      </c>
      <c r="H174" s="1">
        <v>203.16000366210901</v>
      </c>
      <c r="I174" s="1">
        <v>287.67999267578102</v>
      </c>
      <c r="J174" s="1">
        <v>106.150001525878</v>
      </c>
      <c r="K174" s="1">
        <v>3484.15991210937</v>
      </c>
      <c r="L174" s="1">
        <v>371.97000122070301</v>
      </c>
      <c r="M174" s="1">
        <v>78.050003051757798</v>
      </c>
      <c r="N174" s="1">
        <v>2318.669921875</v>
      </c>
      <c r="O174" s="1">
        <v>465.94000244140602</v>
      </c>
      <c r="P174" s="1">
        <v>58.599998474121001</v>
      </c>
      <c r="Q174" s="1">
        <v>73</v>
      </c>
      <c r="R174" s="1">
        <v>378</v>
      </c>
      <c r="S174" s="1">
        <v>310.739990234375</v>
      </c>
      <c r="T174" s="1">
        <v>2898.27001953125</v>
      </c>
      <c r="U174" s="1">
        <v>2870.82006835937</v>
      </c>
      <c r="V174" s="1">
        <v>222.92999267578099</v>
      </c>
      <c r="W174" s="1">
        <v>53.400001525878899</v>
      </c>
      <c r="X174" s="1">
        <v>567.75</v>
      </c>
      <c r="Y174" s="1">
        <v>61.25</v>
      </c>
      <c r="Z174" s="1">
        <v>72.870002746582003</v>
      </c>
      <c r="AA174" s="1">
        <v>597.53997802734295</v>
      </c>
      <c r="AB174" s="1">
        <v>221.77000427246</v>
      </c>
      <c r="AC174" s="1">
        <v>286.88000488281199</v>
      </c>
      <c r="AD174" s="1">
        <v>141.58000183105401</v>
      </c>
      <c r="AE174" s="1">
        <v>118.790000915527</v>
      </c>
      <c r="AF174" s="1">
        <v>378.83999633789</v>
      </c>
    </row>
    <row r="175" spans="1:32" x14ac:dyDescent="0.55000000000000004">
      <c r="A175" s="1" t="s">
        <v>214</v>
      </c>
      <c r="B175" s="1" t="s">
        <v>208</v>
      </c>
      <c r="C175" s="4">
        <v>15440.75</v>
      </c>
      <c r="D175" s="1">
        <v>148.97000122070301</v>
      </c>
      <c r="E175" s="1">
        <v>165.19999694824199</v>
      </c>
      <c r="F175" s="1">
        <v>658.94000244140602</v>
      </c>
      <c r="G175" s="1">
        <v>169.94000244140599</v>
      </c>
      <c r="H175" s="1">
        <v>200.83000183105401</v>
      </c>
      <c r="I175" s="1">
        <v>284.42999267578102</v>
      </c>
      <c r="J175" s="1">
        <v>105.199996948242</v>
      </c>
      <c r="K175" s="1">
        <v>3469.14990234375</v>
      </c>
      <c r="L175" s="1">
        <v>373.60998535156199</v>
      </c>
      <c r="M175" s="1">
        <v>79.639999389648395</v>
      </c>
      <c r="N175" s="1">
        <v>2304.80004882812</v>
      </c>
      <c r="O175" s="1">
        <v>465.16000366210898</v>
      </c>
      <c r="P175" s="1">
        <v>57.889999389648402</v>
      </c>
      <c r="Q175" s="1">
        <v>72.559997558593693</v>
      </c>
      <c r="R175" s="1">
        <v>378.69000244140602</v>
      </c>
      <c r="S175" s="1">
        <v>310.489990234375</v>
      </c>
      <c r="T175" s="1">
        <v>2838.419921875</v>
      </c>
      <c r="U175" s="1">
        <v>2817.52001953125</v>
      </c>
      <c r="V175" s="1">
        <v>222.36999511718699</v>
      </c>
      <c r="W175" s="1">
        <v>53.840000152587798</v>
      </c>
      <c r="X175" s="1">
        <v>567.38000488281205</v>
      </c>
      <c r="Y175" s="1">
        <v>61.169998168945298</v>
      </c>
      <c r="Z175" s="1">
        <v>73.5</v>
      </c>
      <c r="AA175" s="1">
        <v>598.719970703125</v>
      </c>
      <c r="AB175" s="1">
        <v>224.77999877929599</v>
      </c>
      <c r="AC175" s="1">
        <v>284.32000732421801</v>
      </c>
      <c r="AD175" s="1">
        <v>142.67999267578099</v>
      </c>
      <c r="AE175" s="1">
        <v>119.33999633789</v>
      </c>
      <c r="AF175" s="1">
        <v>379.97000122070301</v>
      </c>
    </row>
    <row r="176" spans="1:32" x14ac:dyDescent="0.55000000000000004">
      <c r="A176" s="1" t="s">
        <v>215</v>
      </c>
      <c r="B176" s="1" t="s">
        <v>208</v>
      </c>
      <c r="C176" s="4">
        <v>15434.5</v>
      </c>
      <c r="D176" s="1">
        <v>149.55000305175699</v>
      </c>
      <c r="E176" s="1">
        <v>160.32000732421801</v>
      </c>
      <c r="F176" s="1">
        <v>645.15002441406205</v>
      </c>
      <c r="G176" s="1">
        <v>172.80999755859301</v>
      </c>
      <c r="H176" s="1">
        <v>200</v>
      </c>
      <c r="I176" s="1">
        <v>281.27999877929602</v>
      </c>
      <c r="J176" s="1">
        <v>104.800003051757</v>
      </c>
      <c r="K176" s="1">
        <v>3457.169921875</v>
      </c>
      <c r="L176" s="1">
        <v>366.38000488281199</v>
      </c>
      <c r="M176" s="1">
        <v>78.529998779296804</v>
      </c>
      <c r="N176" s="1">
        <v>2322.1201171875</v>
      </c>
      <c r="O176" s="1">
        <v>459.66000366210898</v>
      </c>
      <c r="P176" s="1">
        <v>58.099998474121001</v>
      </c>
      <c r="Q176" s="1">
        <v>72.669998168945298</v>
      </c>
      <c r="R176" s="1">
        <v>376.510009765625</v>
      </c>
      <c r="S176" s="1">
        <v>296.92001342773398</v>
      </c>
      <c r="T176" s="1">
        <v>2869.30004882812</v>
      </c>
      <c r="U176" s="1">
        <v>2846.64990234375</v>
      </c>
      <c r="V176" s="1">
        <v>223.600006103515</v>
      </c>
      <c r="W176" s="1">
        <v>54.990001678466797</v>
      </c>
      <c r="X176" s="1">
        <v>557.41998291015602</v>
      </c>
      <c r="Y176" s="1">
        <v>62.380001068115199</v>
      </c>
      <c r="Z176" s="1">
        <v>74.349998474121094</v>
      </c>
      <c r="AA176" s="1">
        <v>589.28997802734295</v>
      </c>
      <c r="AB176" s="1">
        <v>221.52000427246</v>
      </c>
      <c r="AC176" s="1">
        <v>280.489990234375</v>
      </c>
      <c r="AD176" s="1">
        <v>143.41000366210901</v>
      </c>
      <c r="AE176" s="1">
        <v>119.180000305175</v>
      </c>
      <c r="AF176" s="1">
        <v>376.70999145507801</v>
      </c>
    </row>
    <row r="177" spans="1:32" x14ac:dyDescent="0.55000000000000004">
      <c r="A177" s="1" t="s">
        <v>216</v>
      </c>
      <c r="B177" s="1" t="s">
        <v>208</v>
      </c>
      <c r="C177" s="4">
        <v>15382.900390625</v>
      </c>
      <c r="D177" s="1">
        <v>148.11999511718699</v>
      </c>
      <c r="E177" s="1">
        <v>163.30000305175699</v>
      </c>
      <c r="F177" s="1">
        <v>645.010009765625</v>
      </c>
      <c r="G177" s="1">
        <v>173.47000122070301</v>
      </c>
      <c r="H177" s="1">
        <v>199.74000549316401</v>
      </c>
      <c r="I177" s="1">
        <v>279.350006103515</v>
      </c>
      <c r="J177" s="1">
        <v>105.730003356933</v>
      </c>
      <c r="K177" s="1">
        <v>3450</v>
      </c>
      <c r="L177" s="1">
        <v>369.07000732421801</v>
      </c>
      <c r="M177" s="1">
        <v>77.839996337890597</v>
      </c>
      <c r="N177" s="1">
        <v>2328.65991210937</v>
      </c>
      <c r="O177" s="1">
        <v>458.41000366210898</v>
      </c>
      <c r="P177" s="1">
        <v>57.869998931884702</v>
      </c>
      <c r="Q177" s="1">
        <v>71.389999389648395</v>
      </c>
      <c r="R177" s="1">
        <v>376.52999877929602</v>
      </c>
      <c r="S177" s="1">
        <v>300.579986572265</v>
      </c>
      <c r="T177" s="1">
        <v>2868.1201171875</v>
      </c>
      <c r="U177" s="1">
        <v>2850.88989257812</v>
      </c>
      <c r="V177" s="1">
        <v>220.19000244140599</v>
      </c>
      <c r="W177" s="1">
        <v>54.520000457763601</v>
      </c>
      <c r="X177" s="1">
        <v>568.27001953125</v>
      </c>
      <c r="Y177" s="1">
        <v>62.299999237060497</v>
      </c>
      <c r="Z177" s="1">
        <v>73.489997863769503</v>
      </c>
      <c r="AA177" s="1">
        <v>577.760009765625</v>
      </c>
      <c r="AB177" s="1">
        <v>222.419998168945</v>
      </c>
      <c r="AC177" s="1">
        <v>282.239990234375</v>
      </c>
      <c r="AD177" s="1">
        <v>141.13999938964801</v>
      </c>
      <c r="AE177" s="1">
        <v>118.86000061035099</v>
      </c>
      <c r="AF177" s="1">
        <v>389.39001464843699</v>
      </c>
    </row>
    <row r="178" spans="1:32" x14ac:dyDescent="0.55000000000000004">
      <c r="A178" s="1" t="s">
        <v>217</v>
      </c>
      <c r="B178" s="1" t="s">
        <v>208</v>
      </c>
      <c r="C178" s="4">
        <v>15503.5302734375</v>
      </c>
      <c r="D178" s="1">
        <v>149.02999877929599</v>
      </c>
      <c r="E178" s="1">
        <v>166.36999511718699</v>
      </c>
      <c r="F178" s="1">
        <v>661.08001708984295</v>
      </c>
      <c r="G178" s="1">
        <v>174.08000183105401</v>
      </c>
      <c r="H178" s="1">
        <v>200.52000427246</v>
      </c>
      <c r="I178" s="1">
        <v>286.61999511718699</v>
      </c>
      <c r="J178" s="1">
        <v>105.59999847412099</v>
      </c>
      <c r="K178" s="1">
        <v>3475.7900390625</v>
      </c>
      <c r="L178" s="1">
        <v>372.75</v>
      </c>
      <c r="M178" s="1">
        <v>78.25</v>
      </c>
      <c r="N178" s="1">
        <v>2375.96997070312</v>
      </c>
      <c r="O178" s="1">
        <v>460.73001098632801</v>
      </c>
      <c r="P178" s="1">
        <v>57.560001373291001</v>
      </c>
      <c r="Q178" s="1">
        <v>73.989997863769503</v>
      </c>
      <c r="R178" s="1">
        <v>373.92001342773398</v>
      </c>
      <c r="S178" s="1">
        <v>301.52999877929602</v>
      </c>
      <c r="T178" s="1">
        <v>2904.1201171875</v>
      </c>
      <c r="U178" s="1">
        <v>2888.59008789062</v>
      </c>
      <c r="V178" s="1">
        <v>221.69000244140599</v>
      </c>
      <c r="W178" s="1">
        <v>55.119998931884702</v>
      </c>
      <c r="X178" s="1">
        <v>572.10998535156205</v>
      </c>
      <c r="Y178" s="1">
        <v>62.459999084472599</v>
      </c>
      <c r="Z178" s="1">
        <v>73.819999694824205</v>
      </c>
      <c r="AA178" s="1">
        <v>582.86999511718705</v>
      </c>
      <c r="AB178" s="1">
        <v>223.41000366210901</v>
      </c>
      <c r="AC178" s="1">
        <v>282.42999267578102</v>
      </c>
      <c r="AD178" s="1">
        <v>138.24000549316401</v>
      </c>
      <c r="AE178" s="1">
        <v>114.639999389648</v>
      </c>
      <c r="AF178" s="1">
        <v>394.52999877929602</v>
      </c>
    </row>
    <row r="179" spans="1:32" x14ac:dyDescent="0.55000000000000004">
      <c r="A179" s="1" t="s">
        <v>218</v>
      </c>
      <c r="B179" s="1" t="s">
        <v>208</v>
      </c>
      <c r="C179" s="4">
        <v>15515.91015625</v>
      </c>
      <c r="D179" s="1">
        <v>148.78999328613199</v>
      </c>
      <c r="E179" s="1">
        <v>168.14999389648401</v>
      </c>
      <c r="F179" s="1">
        <v>665.10998535156205</v>
      </c>
      <c r="G179" s="1">
        <v>173.21000671386699</v>
      </c>
      <c r="H179" s="1">
        <v>198.39999389648401</v>
      </c>
      <c r="I179" s="1">
        <v>290.67999267578102</v>
      </c>
      <c r="J179" s="1">
        <v>106.220001220703</v>
      </c>
      <c r="K179" s="1">
        <v>3488.23999023437</v>
      </c>
      <c r="L179" s="1">
        <v>374.5</v>
      </c>
      <c r="M179" s="1">
        <v>79.279998779296804</v>
      </c>
      <c r="N179" s="1">
        <v>2345</v>
      </c>
      <c r="O179" s="1">
        <v>463.30999755859301</v>
      </c>
      <c r="P179" s="1">
        <v>57.330001831054602</v>
      </c>
      <c r="Q179" s="1">
        <v>74.699996948242102</v>
      </c>
      <c r="R179" s="1">
        <v>373.05999755859301</v>
      </c>
      <c r="S179" s="1">
        <v>304.05999755859301</v>
      </c>
      <c r="T179" s="1">
        <v>2887.46997070312</v>
      </c>
      <c r="U179" s="1">
        <v>2872.19995117187</v>
      </c>
      <c r="V179" s="1">
        <v>219.64999389648401</v>
      </c>
      <c r="W179" s="1">
        <v>54.830001831054602</v>
      </c>
      <c r="X179" s="1">
        <v>572.88000488281205</v>
      </c>
      <c r="Y179" s="1">
        <v>63.25</v>
      </c>
      <c r="Z179" s="1">
        <v>74.629997253417898</v>
      </c>
      <c r="AA179" s="1">
        <v>586.5</v>
      </c>
      <c r="AB179" s="1">
        <v>222.419998168945</v>
      </c>
      <c r="AC179" s="1">
        <v>282.97000122070301</v>
      </c>
      <c r="AD179" s="1">
        <v>138.39999389648401</v>
      </c>
      <c r="AE179" s="1">
        <v>114.669998168945</v>
      </c>
      <c r="AF179" s="1">
        <v>403.91000366210898</v>
      </c>
    </row>
    <row r="180" spans="1:32" x14ac:dyDescent="0.55000000000000004">
      <c r="A180" s="1" t="s">
        <v>219</v>
      </c>
      <c r="B180" s="1" t="s">
        <v>208</v>
      </c>
      <c r="C180" s="4">
        <v>15333.4697265625</v>
      </c>
      <c r="D180" s="1">
        <v>146.05999755859301</v>
      </c>
      <c r="E180" s="1">
        <v>166.58999633789</v>
      </c>
      <c r="F180" s="1">
        <v>654.47998046875</v>
      </c>
      <c r="G180" s="1">
        <v>171.52000427246</v>
      </c>
      <c r="H180" s="1">
        <v>198.669998168945</v>
      </c>
      <c r="I180" s="1">
        <v>288.14999389648398</v>
      </c>
      <c r="J180" s="1">
        <v>103.879997253417</v>
      </c>
      <c r="K180" s="1">
        <v>3462.52001953125</v>
      </c>
      <c r="L180" s="1">
        <v>364.63000488281199</v>
      </c>
      <c r="M180" s="1">
        <v>79.559997558593693</v>
      </c>
      <c r="N180" s="1">
        <v>2325.3701171875</v>
      </c>
      <c r="O180" s="1">
        <v>459.510009765625</v>
      </c>
      <c r="P180" s="1">
        <v>56.849998474121001</v>
      </c>
      <c r="Q180" s="1">
        <v>74.110000610351506</v>
      </c>
      <c r="R180" s="1">
        <v>364.72000122070301</v>
      </c>
      <c r="S180" s="1">
        <v>299.489990234375</v>
      </c>
      <c r="T180" s="1">
        <v>2829.27001953125</v>
      </c>
      <c r="U180" s="1">
        <v>2816</v>
      </c>
      <c r="V180" s="1">
        <v>218.49000549316401</v>
      </c>
      <c r="W180" s="1">
        <v>54.259998321533203</v>
      </c>
      <c r="X180" s="1">
        <v>561.84997558593705</v>
      </c>
      <c r="Y180" s="1">
        <v>62.099998474121001</v>
      </c>
      <c r="Z180" s="1">
        <v>74.300003051757798</v>
      </c>
      <c r="AA180" s="1">
        <v>589.34997558593705</v>
      </c>
      <c r="AB180" s="1">
        <v>219</v>
      </c>
      <c r="AC180" s="1">
        <v>276.33999633789</v>
      </c>
      <c r="AD180" s="1">
        <v>133.600006103515</v>
      </c>
      <c r="AE180" s="1">
        <v>113.41000366210901</v>
      </c>
      <c r="AF180" s="1">
        <v>404.600006103515</v>
      </c>
    </row>
    <row r="181" spans="1:32" x14ac:dyDescent="0.55000000000000004">
      <c r="A181" s="1" t="s">
        <v>220</v>
      </c>
      <c r="B181" s="1" t="s">
        <v>208</v>
      </c>
      <c r="C181" s="4">
        <v>15012.1904296875</v>
      </c>
      <c r="D181" s="1">
        <v>142.94000244140599</v>
      </c>
      <c r="E181" s="1">
        <v>161.63999938964801</v>
      </c>
      <c r="F181" s="1">
        <v>641.28997802734295</v>
      </c>
      <c r="G181" s="1">
        <v>169.47999572753901</v>
      </c>
      <c r="H181" s="1">
        <v>198.80999755859301</v>
      </c>
      <c r="I181" s="1">
        <v>283.600006103515</v>
      </c>
      <c r="J181" s="1">
        <v>101.550003051757</v>
      </c>
      <c r="K181" s="1">
        <v>3355.72998046875</v>
      </c>
      <c r="L181" s="1">
        <v>356.39999389648398</v>
      </c>
      <c r="M181" s="1">
        <v>76.180000305175696</v>
      </c>
      <c r="N181" s="1">
        <v>2340.73999023437</v>
      </c>
      <c r="O181" s="1">
        <v>451.14001464843699</v>
      </c>
      <c r="P181" s="1">
        <v>55.889999389648402</v>
      </c>
      <c r="Q181" s="1">
        <v>72.870002746582003</v>
      </c>
      <c r="R181" s="1">
        <v>355.70001220703102</v>
      </c>
      <c r="S181" s="1">
        <v>297.07000732421801</v>
      </c>
      <c r="T181" s="1">
        <v>2780.34008789062</v>
      </c>
      <c r="U181" s="1">
        <v>2774.38989257812</v>
      </c>
      <c r="V181" s="1">
        <v>215.72999572753901</v>
      </c>
      <c r="W181" s="1">
        <v>52.9799995422363</v>
      </c>
      <c r="X181" s="1">
        <v>554.40002441406205</v>
      </c>
      <c r="Y181" s="1">
        <v>60.680000305175703</v>
      </c>
      <c r="Z181" s="1">
        <v>72.370002746582003</v>
      </c>
      <c r="AA181" s="1">
        <v>575.42999267578102</v>
      </c>
      <c r="AB181" s="1">
        <v>211.13000488281199</v>
      </c>
      <c r="AC181" s="1">
        <v>269.91000366210898</v>
      </c>
      <c r="AD181" s="1">
        <v>132.759994506835</v>
      </c>
      <c r="AE181" s="1">
        <v>111.81999969482401</v>
      </c>
      <c r="AF181" s="1">
        <v>400.58999633789</v>
      </c>
    </row>
    <row r="182" spans="1:32" x14ac:dyDescent="0.55000000000000004">
      <c r="A182" s="1" t="s">
        <v>221</v>
      </c>
      <c r="B182" s="1" t="s">
        <v>208</v>
      </c>
      <c r="C182" s="4">
        <v>15027.76953125</v>
      </c>
      <c r="D182" s="1">
        <v>143.42999267578099</v>
      </c>
      <c r="E182" s="1">
        <v>169.28999328613199</v>
      </c>
      <c r="F182" s="1">
        <v>645.89001464843705</v>
      </c>
      <c r="G182" s="1">
        <v>170.57000732421801</v>
      </c>
      <c r="H182" s="1">
        <v>197.05000305175699</v>
      </c>
      <c r="I182" s="1">
        <v>283.19000244140602</v>
      </c>
      <c r="J182" s="1">
        <v>102.81999969482401</v>
      </c>
      <c r="K182" s="1">
        <v>3343.6298828125</v>
      </c>
      <c r="L182" s="1">
        <v>353.42001342773398</v>
      </c>
      <c r="M182" s="1">
        <v>73.029998779296804</v>
      </c>
      <c r="N182" s="1">
        <v>2325.6201171875</v>
      </c>
      <c r="O182" s="1">
        <v>452.10998535156199</v>
      </c>
      <c r="P182" s="1">
        <v>55.259998321533203</v>
      </c>
      <c r="Q182" s="1">
        <v>72.120002746582003</v>
      </c>
      <c r="R182" s="1">
        <v>357.48001098632801</v>
      </c>
      <c r="S182" s="1">
        <v>299.600006103515</v>
      </c>
      <c r="T182" s="1">
        <v>2792.92993164062</v>
      </c>
      <c r="U182" s="1">
        <v>2780.65991210937</v>
      </c>
      <c r="V182" s="1">
        <v>214.89999389648401</v>
      </c>
      <c r="W182" s="1">
        <v>52.869998931884702</v>
      </c>
      <c r="X182" s="1">
        <v>555.25</v>
      </c>
      <c r="Y182" s="1">
        <v>61.029998779296797</v>
      </c>
      <c r="Z182" s="1">
        <v>72.139999389648395</v>
      </c>
      <c r="AA182" s="1">
        <v>573.14001464843705</v>
      </c>
      <c r="AB182" s="1">
        <v>212.46000671386699</v>
      </c>
      <c r="AC182" s="1">
        <v>269.489990234375</v>
      </c>
      <c r="AD182" s="1">
        <v>131.75</v>
      </c>
      <c r="AE182" s="1">
        <v>112.220001220703</v>
      </c>
      <c r="AF182" s="1">
        <v>405.98001098632801</v>
      </c>
    </row>
    <row r="183" spans="1:32" x14ac:dyDescent="0.55000000000000004">
      <c r="A183" s="1" t="s">
        <v>222</v>
      </c>
      <c r="B183" s="1" t="s">
        <v>208</v>
      </c>
      <c r="C183" s="4">
        <v>15176.509765625</v>
      </c>
      <c r="D183" s="1">
        <v>145.850006103515</v>
      </c>
      <c r="E183" s="1">
        <v>169.96000671386699</v>
      </c>
      <c r="F183" s="1">
        <v>626.08001708984295</v>
      </c>
      <c r="G183" s="1">
        <v>173.850006103515</v>
      </c>
      <c r="H183" s="1">
        <v>198.30999755859301</v>
      </c>
      <c r="I183" s="1">
        <v>286.42001342773398</v>
      </c>
      <c r="J183" s="1">
        <v>104.379997253417</v>
      </c>
      <c r="K183" s="1">
        <v>3380.05004882812</v>
      </c>
      <c r="L183" s="1">
        <v>357.83999633789</v>
      </c>
      <c r="M183" s="1">
        <v>72.809997558593693</v>
      </c>
      <c r="N183" s="1">
        <v>2406.11010742187</v>
      </c>
      <c r="O183" s="1">
        <v>452.329986572265</v>
      </c>
      <c r="P183" s="1">
        <v>55.520000457763601</v>
      </c>
      <c r="Q183" s="1">
        <v>73.209999084472599</v>
      </c>
      <c r="R183" s="1">
        <v>343.20999145507801</v>
      </c>
      <c r="S183" s="1">
        <v>301.61999511718699</v>
      </c>
      <c r="T183" s="1">
        <v>2818.77001953125</v>
      </c>
      <c r="U183" s="1">
        <v>2805.669921875</v>
      </c>
      <c r="V183" s="1">
        <v>217.02000427246</v>
      </c>
      <c r="W183" s="1">
        <v>53.5</v>
      </c>
      <c r="X183" s="1">
        <v>562.79998779296795</v>
      </c>
      <c r="Y183" s="1">
        <v>62.669998168945298</v>
      </c>
      <c r="Z183" s="1">
        <v>73.970001220703097</v>
      </c>
      <c r="AA183" s="1">
        <v>590.65002441406205</v>
      </c>
      <c r="AB183" s="1">
        <v>219.41000366210901</v>
      </c>
      <c r="AC183" s="1">
        <v>272.33999633789</v>
      </c>
      <c r="AD183" s="1">
        <v>133.009994506835</v>
      </c>
      <c r="AE183" s="1">
        <v>113.06999969482401</v>
      </c>
      <c r="AF183" s="1">
        <v>406.39999389648398</v>
      </c>
    </row>
    <row r="184" spans="1:32" x14ac:dyDescent="0.55000000000000004">
      <c r="A184" s="1" t="s">
        <v>223</v>
      </c>
      <c r="B184" s="1" t="s">
        <v>208</v>
      </c>
      <c r="C184" s="4">
        <v>15316.580078125</v>
      </c>
      <c r="D184" s="1">
        <v>146.83000183105401</v>
      </c>
      <c r="E184" s="1">
        <v>175.13000488281199</v>
      </c>
      <c r="F184" s="1">
        <v>630.84002685546795</v>
      </c>
      <c r="G184" s="1">
        <v>177.22999572753901</v>
      </c>
      <c r="H184" s="1">
        <v>201.38999938964801</v>
      </c>
      <c r="I184" s="1">
        <v>292.16000366210898</v>
      </c>
      <c r="J184" s="1">
        <v>106.150001525878</v>
      </c>
      <c r="K184" s="1">
        <v>3416</v>
      </c>
      <c r="L184" s="1">
        <v>361.04000854492102</v>
      </c>
      <c r="M184" s="1">
        <v>74.669998168945298</v>
      </c>
      <c r="N184" s="1">
        <v>2475.51000976562</v>
      </c>
      <c r="O184" s="1">
        <v>452.77999877929602</v>
      </c>
      <c r="P184" s="1">
        <v>56.689998626708899</v>
      </c>
      <c r="Q184" s="1">
        <v>73.510002136230398</v>
      </c>
      <c r="R184" s="1">
        <v>345.95999145507801</v>
      </c>
      <c r="S184" s="1">
        <v>310.54000854492102</v>
      </c>
      <c r="T184" s="1">
        <v>2836.53002929687</v>
      </c>
      <c r="U184" s="1">
        <v>2824.32006835937</v>
      </c>
      <c r="V184" s="1">
        <v>219.69999694824199</v>
      </c>
      <c r="W184" s="1">
        <v>54.029998779296797</v>
      </c>
      <c r="X184" s="1">
        <v>577.36999511718705</v>
      </c>
      <c r="Y184" s="1">
        <v>63.439998626708899</v>
      </c>
      <c r="Z184" s="1">
        <v>74.040000915527301</v>
      </c>
      <c r="AA184" s="1">
        <v>593.260009765625</v>
      </c>
      <c r="AB184" s="1">
        <v>224.82000732421801</v>
      </c>
      <c r="AC184" s="1">
        <v>279.100006103515</v>
      </c>
      <c r="AD184" s="1">
        <v>133.91000366210901</v>
      </c>
      <c r="AE184" s="1">
        <v>114.139999389648</v>
      </c>
      <c r="AF184" s="1">
        <v>409.600006103515</v>
      </c>
    </row>
    <row r="185" spans="1:32" x14ac:dyDescent="0.55000000000000004">
      <c r="A185" s="1" t="s">
        <v>224</v>
      </c>
      <c r="B185" s="1" t="s">
        <v>208</v>
      </c>
      <c r="C185" s="4">
        <v>15329.6796875</v>
      </c>
      <c r="D185" s="1">
        <v>146.919998168945</v>
      </c>
      <c r="E185" s="1">
        <v>175.88000488281199</v>
      </c>
      <c r="F185" s="1">
        <v>622.71002197265602</v>
      </c>
      <c r="G185" s="1">
        <v>178.52999877929599</v>
      </c>
      <c r="H185" s="1">
        <v>202.22000122070301</v>
      </c>
      <c r="I185" s="1">
        <v>294.67001342773398</v>
      </c>
      <c r="J185" s="1">
        <v>105.800003051757</v>
      </c>
      <c r="K185" s="1">
        <v>3425.52001953125</v>
      </c>
      <c r="L185" s="1">
        <v>361.54998779296801</v>
      </c>
      <c r="M185" s="1">
        <v>75.260002136230398</v>
      </c>
      <c r="N185" s="1">
        <v>2491.35009765625</v>
      </c>
      <c r="O185" s="1">
        <v>467.75</v>
      </c>
      <c r="P185" s="1">
        <v>56.7299995422363</v>
      </c>
      <c r="Q185" s="1">
        <v>72.989997863769503</v>
      </c>
      <c r="R185" s="1">
        <v>352.95999145507801</v>
      </c>
      <c r="S185" s="1">
        <v>311.89999389648398</v>
      </c>
      <c r="T185" s="1">
        <v>2852.65991210937</v>
      </c>
      <c r="U185" s="1">
        <v>2844.30004882812</v>
      </c>
      <c r="V185" s="1">
        <v>219.19000244140599</v>
      </c>
      <c r="W185" s="1">
        <v>54.220001220703097</v>
      </c>
      <c r="X185" s="1">
        <v>577.91998291015602</v>
      </c>
      <c r="Y185" s="1">
        <v>63.610000610351499</v>
      </c>
      <c r="Z185" s="1">
        <v>74.050003051757798</v>
      </c>
      <c r="AA185" s="1">
        <v>592.39001464843705</v>
      </c>
      <c r="AB185" s="1">
        <v>220.80999755859301</v>
      </c>
      <c r="AC185" s="1">
        <v>278.10998535156199</v>
      </c>
      <c r="AD185" s="1">
        <v>133.88000488281199</v>
      </c>
      <c r="AE185" s="1">
        <v>114.11000061035099</v>
      </c>
      <c r="AF185" s="1">
        <v>413.94000244140602</v>
      </c>
    </row>
    <row r="186" spans="1:32" x14ac:dyDescent="0.55000000000000004">
      <c r="A186" s="1" t="s">
        <v>225</v>
      </c>
      <c r="B186" s="1" t="s">
        <v>208</v>
      </c>
      <c r="C186" s="4">
        <v>15204.8203125</v>
      </c>
      <c r="D186" s="1">
        <v>145.36999511718699</v>
      </c>
      <c r="E186" s="1">
        <v>174.259994506835</v>
      </c>
      <c r="F186" s="1">
        <v>603.65002441406205</v>
      </c>
      <c r="G186" s="1">
        <v>176.91000366210901</v>
      </c>
      <c r="H186" s="1">
        <v>201.72000122070301</v>
      </c>
      <c r="I186" s="1">
        <v>294.05999755859301</v>
      </c>
      <c r="J186" s="1">
        <v>108.16000366210901</v>
      </c>
      <c r="K186" s="1">
        <v>3405.80004882812</v>
      </c>
      <c r="L186" s="1">
        <v>355.85998535156199</v>
      </c>
      <c r="M186" s="1">
        <v>75.080001831054602</v>
      </c>
      <c r="N186" s="1">
        <v>2476.52001953125</v>
      </c>
      <c r="O186" s="1">
        <v>460.55999755859301</v>
      </c>
      <c r="P186" s="1">
        <v>56.220001220703097</v>
      </c>
      <c r="Q186" s="1">
        <v>73.669998168945298</v>
      </c>
      <c r="R186" s="1">
        <v>353.579986572265</v>
      </c>
      <c r="S186" s="1">
        <v>300.57000732421801</v>
      </c>
      <c r="T186" s="1">
        <v>2830.02001953125</v>
      </c>
      <c r="U186" s="1">
        <v>2821.43994140625</v>
      </c>
      <c r="V186" s="1">
        <v>217.89999389648401</v>
      </c>
      <c r="W186" s="1">
        <v>54.659999847412102</v>
      </c>
      <c r="X186" s="1">
        <v>567.010009765625</v>
      </c>
      <c r="Y186" s="1">
        <v>63.069999694824197</v>
      </c>
      <c r="Z186" s="1">
        <v>75.180000305175696</v>
      </c>
      <c r="AA186" s="1">
        <v>592.64001464843705</v>
      </c>
      <c r="AB186" s="1">
        <v>216.600006103515</v>
      </c>
      <c r="AC186" s="1">
        <v>273.39001464843699</v>
      </c>
      <c r="AD186" s="1">
        <v>133.47999572753901</v>
      </c>
      <c r="AE186" s="1">
        <v>113.680000305175</v>
      </c>
      <c r="AF186" s="1">
        <v>391.89001464843699</v>
      </c>
    </row>
    <row r="187" spans="1:32" x14ac:dyDescent="0.55000000000000004">
      <c r="A187" s="1" t="s">
        <v>226</v>
      </c>
      <c r="B187" s="1" t="s">
        <v>208</v>
      </c>
      <c r="C187" s="4">
        <v>14770.2998046875</v>
      </c>
      <c r="D187" s="1">
        <v>141.91000366210901</v>
      </c>
      <c r="E187" s="1">
        <v>168.58000183105401</v>
      </c>
      <c r="F187" s="1">
        <v>578.77001953125</v>
      </c>
      <c r="G187" s="1">
        <v>171.28999328613199</v>
      </c>
      <c r="H187" s="1">
        <v>197.27999877929599</v>
      </c>
      <c r="I187" s="1">
        <v>287.850006103515</v>
      </c>
      <c r="J187" s="1">
        <v>101.51999664306599</v>
      </c>
      <c r="K187" s="1">
        <v>3315.9599609375</v>
      </c>
      <c r="L187" s="1">
        <v>343.60998535156199</v>
      </c>
      <c r="M187" s="1">
        <v>76.330001831054602</v>
      </c>
      <c r="N187" s="1">
        <v>2432.75</v>
      </c>
      <c r="O187" s="1">
        <v>447.350006103515</v>
      </c>
      <c r="P187" s="1">
        <v>55.520000457763601</v>
      </c>
      <c r="Q187" s="1">
        <v>71.260002136230398</v>
      </c>
      <c r="R187" s="1">
        <v>340.64999389648398</v>
      </c>
      <c r="S187" s="1">
        <v>287.88000488281199</v>
      </c>
      <c r="T187" s="1">
        <v>2723.67993164062</v>
      </c>
      <c r="U187" s="1">
        <v>2716.60009765625</v>
      </c>
      <c r="V187" s="1">
        <v>214.97000122070301</v>
      </c>
      <c r="W187" s="1">
        <v>54</v>
      </c>
      <c r="X187" s="1">
        <v>545.010009765625</v>
      </c>
      <c r="Y187" s="1">
        <v>60.75</v>
      </c>
      <c r="Z187" s="1">
        <v>73.099998474121094</v>
      </c>
      <c r="AA187" s="1">
        <v>583.84997558593705</v>
      </c>
      <c r="AB187" s="1">
        <v>206.99000549316401</v>
      </c>
      <c r="AC187" s="1">
        <v>262.19000244140602</v>
      </c>
      <c r="AD187" s="1">
        <v>129.89999389648401</v>
      </c>
      <c r="AE187" s="1">
        <v>111.709999084472</v>
      </c>
      <c r="AF187" s="1">
        <v>381.579986572265</v>
      </c>
    </row>
    <row r="188" spans="1:32" x14ac:dyDescent="0.55000000000000004">
      <c r="A188" s="1" t="s">
        <v>227</v>
      </c>
      <c r="B188" s="1" t="s">
        <v>208</v>
      </c>
      <c r="C188" s="4">
        <v>14752.8896484375</v>
      </c>
      <c r="D188" s="1">
        <v>142.83000183105401</v>
      </c>
      <c r="E188" s="1">
        <v>168.07000732421801</v>
      </c>
      <c r="F188" s="1">
        <v>577.70001220703102</v>
      </c>
      <c r="G188" s="1">
        <v>168.83999633789</v>
      </c>
      <c r="H188" s="1">
        <v>199.58000183105401</v>
      </c>
      <c r="I188" s="1">
        <v>287.989990234375</v>
      </c>
      <c r="J188" s="1">
        <v>100.34999847412099</v>
      </c>
      <c r="K188" s="1">
        <v>3301.1201171875</v>
      </c>
      <c r="L188" s="1">
        <v>340.95999145507801</v>
      </c>
      <c r="M188" s="1">
        <v>77.379997253417898</v>
      </c>
      <c r="N188" s="1">
        <v>2377.82006835937</v>
      </c>
      <c r="O188" s="1">
        <v>451.79000854492102</v>
      </c>
      <c r="P188" s="1">
        <v>55.4799995422363</v>
      </c>
      <c r="Q188" s="1">
        <v>69.970001220703097</v>
      </c>
      <c r="R188" s="1">
        <v>339.60998535156199</v>
      </c>
      <c r="S188" s="1">
        <v>288.829986572265</v>
      </c>
      <c r="T188" s="1">
        <v>2690.419921875</v>
      </c>
      <c r="U188" s="1">
        <v>2687.07006835937</v>
      </c>
      <c r="V188" s="1">
        <v>214.919998168945</v>
      </c>
      <c r="W188" s="1">
        <v>53.490001678466797</v>
      </c>
      <c r="X188" s="1">
        <v>546.92999267578102</v>
      </c>
      <c r="Y188" s="1">
        <v>60.150001525878899</v>
      </c>
      <c r="Z188" s="1">
        <v>71.639999389648395</v>
      </c>
      <c r="AA188" s="1">
        <v>599.05999755859295</v>
      </c>
      <c r="AB188" s="1">
        <v>205.169998168945</v>
      </c>
      <c r="AC188" s="1">
        <v>259</v>
      </c>
      <c r="AD188" s="1">
        <v>129.27999877929599</v>
      </c>
      <c r="AE188" s="1">
        <v>112.169998168945</v>
      </c>
      <c r="AF188" s="1">
        <v>387.600006103515</v>
      </c>
    </row>
    <row r="189" spans="1:32" x14ac:dyDescent="0.55000000000000004">
      <c r="A189" s="1" t="s">
        <v>228</v>
      </c>
      <c r="B189" s="1" t="s">
        <v>208</v>
      </c>
      <c r="C189" s="4">
        <v>14689.6201171875</v>
      </c>
      <c r="D189" s="1">
        <v>141.5</v>
      </c>
      <c r="E189" s="1">
        <v>167.75</v>
      </c>
      <c r="F189" s="1">
        <v>575.719970703125</v>
      </c>
      <c r="G189" s="1">
        <v>167.47999572753901</v>
      </c>
      <c r="H189" s="1">
        <v>199.919998168945</v>
      </c>
      <c r="I189" s="1">
        <v>285.17001342773398</v>
      </c>
      <c r="J189" s="1">
        <v>102.900001525878</v>
      </c>
      <c r="K189" s="1">
        <v>3285.0400390625</v>
      </c>
      <c r="L189" s="1">
        <v>340.45001220703102</v>
      </c>
      <c r="M189" s="1">
        <v>77.389999389648395</v>
      </c>
      <c r="N189" s="1">
        <v>2373.8701171875</v>
      </c>
      <c r="O189" s="1">
        <v>449.350006103515</v>
      </c>
      <c r="P189" s="1">
        <v>54.430000305175703</v>
      </c>
      <c r="Q189" s="1">
        <v>69.669998168945298</v>
      </c>
      <c r="R189" s="1">
        <v>339.39001464843699</v>
      </c>
      <c r="S189" s="1">
        <v>292.04000854492102</v>
      </c>
      <c r="T189" s="1">
        <v>2665.31005859375</v>
      </c>
      <c r="U189" s="1">
        <v>2673.52001953125</v>
      </c>
      <c r="V189" s="1">
        <v>212.27999877929599</v>
      </c>
      <c r="W189" s="1">
        <v>53.279998779296797</v>
      </c>
      <c r="X189" s="1">
        <v>539.510009765625</v>
      </c>
      <c r="Y189" s="1">
        <v>60.310001373291001</v>
      </c>
      <c r="Z189" s="1">
        <v>70.980003356933594</v>
      </c>
      <c r="AA189" s="1">
        <v>610.34002685546795</v>
      </c>
      <c r="AB189" s="1">
        <v>207.16000366210901</v>
      </c>
      <c r="AC189" s="1">
        <v>260.20999145507801</v>
      </c>
      <c r="AD189" s="1">
        <v>128.97999572753901</v>
      </c>
      <c r="AE189" s="1">
        <v>110.309997558593</v>
      </c>
      <c r="AF189" s="1">
        <v>391.42001342773398</v>
      </c>
    </row>
    <row r="190" spans="1:32" x14ac:dyDescent="0.55000000000000004">
      <c r="A190" s="1" t="s">
        <v>229</v>
      </c>
      <c r="B190" s="1" t="s">
        <v>230</v>
      </c>
      <c r="C190" s="4">
        <v>14791.8701171875</v>
      </c>
      <c r="D190" s="1">
        <v>142.64999389648401</v>
      </c>
      <c r="E190" s="1">
        <v>173.009994506835</v>
      </c>
      <c r="F190" s="1">
        <v>577.469970703125</v>
      </c>
      <c r="G190" s="1">
        <v>167.36999511718699</v>
      </c>
      <c r="H190" s="1">
        <v>202</v>
      </c>
      <c r="I190" s="1">
        <v>284.05999755859301</v>
      </c>
      <c r="J190" s="1">
        <v>102.449996948242</v>
      </c>
      <c r="K190" s="1">
        <v>3283.26000976562</v>
      </c>
      <c r="L190" s="1">
        <v>344.739990234375</v>
      </c>
      <c r="M190" s="1">
        <v>78.529998779296804</v>
      </c>
      <c r="N190" s="1">
        <v>2455.8701171875</v>
      </c>
      <c r="O190" s="1">
        <v>448.329986572265</v>
      </c>
      <c r="P190" s="1">
        <v>55.139999389648402</v>
      </c>
      <c r="Q190" s="1">
        <v>69.910003662109304</v>
      </c>
      <c r="R190" s="1">
        <v>343.010009765625</v>
      </c>
      <c r="S190" s="1">
        <v>298</v>
      </c>
      <c r="T190" s="1">
        <v>2729.25</v>
      </c>
      <c r="U190" s="1">
        <v>2730.86010742187</v>
      </c>
      <c r="V190" s="1">
        <v>215.64999389648401</v>
      </c>
      <c r="W190" s="1">
        <v>53.860000610351499</v>
      </c>
      <c r="X190" s="1">
        <v>543.969970703125</v>
      </c>
      <c r="Y190" s="1">
        <v>59.830001831054602</v>
      </c>
      <c r="Z190" s="1">
        <v>70.989997863769503</v>
      </c>
      <c r="AA190" s="1">
        <v>613.15002441406205</v>
      </c>
      <c r="AB190" s="1">
        <v>207.419998168945</v>
      </c>
      <c r="AC190" s="1">
        <v>264.64999389648398</v>
      </c>
      <c r="AD190" s="1">
        <v>128.71000671386699</v>
      </c>
      <c r="AE190" s="1">
        <v>112.919998168945</v>
      </c>
      <c r="AF190" s="1">
        <v>392.22000122070301</v>
      </c>
    </row>
    <row r="191" spans="1:32" x14ac:dyDescent="0.55000000000000004">
      <c r="A191" s="1" t="s">
        <v>231</v>
      </c>
      <c r="B191" s="1" t="s">
        <v>230</v>
      </c>
      <c r="C191" s="4">
        <v>14472.1201171875</v>
      </c>
      <c r="D191" s="1">
        <v>139.13999938964801</v>
      </c>
      <c r="E191" s="1">
        <v>164.5</v>
      </c>
      <c r="F191" s="1">
        <v>558.489990234375</v>
      </c>
      <c r="G191" s="1">
        <v>164.259994506835</v>
      </c>
      <c r="H191" s="1">
        <v>199.97000122070301</v>
      </c>
      <c r="I191" s="1">
        <v>272.92999267578102</v>
      </c>
      <c r="J191" s="1">
        <v>100.33999633789</v>
      </c>
      <c r="K191" s="1">
        <v>3189.78002929687</v>
      </c>
      <c r="L191" s="1">
        <v>334.989990234375</v>
      </c>
      <c r="M191" s="1">
        <v>77.180000305175696</v>
      </c>
      <c r="N191" s="1">
        <v>2459.52001953125</v>
      </c>
      <c r="O191" s="1">
        <v>440.14001464843699</v>
      </c>
      <c r="P191" s="1">
        <v>54.2299995422363</v>
      </c>
      <c r="Q191" s="1">
        <v>68.470001220703097</v>
      </c>
      <c r="R191" s="1">
        <v>326.23001098632801</v>
      </c>
      <c r="S191" s="1">
        <v>288.86999511718699</v>
      </c>
      <c r="T191" s="1">
        <v>2675.30004882812</v>
      </c>
      <c r="U191" s="1">
        <v>2673.18994140625</v>
      </c>
      <c r="V191" s="1">
        <v>214.21000671386699</v>
      </c>
      <c r="W191" s="1">
        <v>53.470001220703097</v>
      </c>
      <c r="X191" s="1">
        <v>525.34997558593705</v>
      </c>
      <c r="Y191" s="1">
        <v>57.590000152587798</v>
      </c>
      <c r="Z191" s="1">
        <v>70.620002746582003</v>
      </c>
      <c r="AA191" s="1">
        <v>603.34997558593705</v>
      </c>
      <c r="AB191" s="1">
        <v>197.32000732421801</v>
      </c>
      <c r="AC191" s="1">
        <v>255.009994506835</v>
      </c>
      <c r="AD191" s="1">
        <v>126.680000305175</v>
      </c>
      <c r="AE191" s="1">
        <v>111.459999084472</v>
      </c>
      <c r="AF191" s="1">
        <v>382.70999145507801</v>
      </c>
    </row>
    <row r="192" spans="1:32" x14ac:dyDescent="0.55000000000000004">
      <c r="A192" s="1" t="s">
        <v>232</v>
      </c>
      <c r="B192" s="1" t="s">
        <v>230</v>
      </c>
      <c r="C192" s="4">
        <v>14674.150390625</v>
      </c>
      <c r="D192" s="1">
        <v>141.11000061035099</v>
      </c>
      <c r="E192" s="1">
        <v>164.74000549316401</v>
      </c>
      <c r="F192" s="1">
        <v>566.70001220703102</v>
      </c>
      <c r="G192" s="1">
        <v>165.36999511718699</v>
      </c>
      <c r="H192" s="1">
        <v>203.759994506835</v>
      </c>
      <c r="I192" s="1">
        <v>275.98001098632801</v>
      </c>
      <c r="J192" s="1">
        <v>101.809997558593</v>
      </c>
      <c r="K192" s="1">
        <v>3221</v>
      </c>
      <c r="L192" s="1">
        <v>341.35998535156199</v>
      </c>
      <c r="M192" s="1">
        <v>76.800003051757798</v>
      </c>
      <c r="N192" s="1">
        <v>2432.34008789062</v>
      </c>
      <c r="O192" s="1">
        <v>446.239990234375</v>
      </c>
      <c r="P192" s="1">
        <v>54.689998626708899</v>
      </c>
      <c r="Q192" s="1">
        <v>69.970001220703097</v>
      </c>
      <c r="R192" s="1">
        <v>332.95999145507801</v>
      </c>
      <c r="S192" s="1">
        <v>298.51998901367102</v>
      </c>
      <c r="T192" s="1">
        <v>2723.5400390625</v>
      </c>
      <c r="U192" s="1">
        <v>2720.4599609375</v>
      </c>
      <c r="V192" s="1">
        <v>215.72000122070301</v>
      </c>
      <c r="W192" s="1">
        <v>53.950000762939403</v>
      </c>
      <c r="X192" s="1">
        <v>533.34997558593705</v>
      </c>
      <c r="Y192" s="1">
        <v>59.389999389648402</v>
      </c>
      <c r="Z192" s="1">
        <v>70.5</v>
      </c>
      <c r="AA192" s="1">
        <v>634.80999755859295</v>
      </c>
      <c r="AB192" s="1">
        <v>204.509994506835</v>
      </c>
      <c r="AC192" s="1">
        <v>260.14999389648398</v>
      </c>
      <c r="AD192" s="1">
        <v>127.52999877929599</v>
      </c>
      <c r="AE192" s="1">
        <v>110.84999847412099</v>
      </c>
      <c r="AF192" s="1">
        <v>389.94000244140602</v>
      </c>
    </row>
    <row r="193" spans="1:32" x14ac:dyDescent="0.55000000000000004">
      <c r="A193" s="1" t="s">
        <v>233</v>
      </c>
      <c r="B193" s="1" t="s">
        <v>230</v>
      </c>
      <c r="C193" s="4">
        <v>14766.75</v>
      </c>
      <c r="D193" s="1">
        <v>142</v>
      </c>
      <c r="E193" s="1">
        <v>167.25</v>
      </c>
      <c r="F193" s="1">
        <v>570.30999755859295</v>
      </c>
      <c r="G193" s="1">
        <v>166.05000305175699</v>
      </c>
      <c r="H193" s="1">
        <v>204.99000549316401</v>
      </c>
      <c r="I193" s="1">
        <v>277.42001342773398</v>
      </c>
      <c r="J193" s="1">
        <v>103.639999389648</v>
      </c>
      <c r="K193" s="1">
        <v>3262.01000976562</v>
      </c>
      <c r="L193" s="1">
        <v>344.60998535156199</v>
      </c>
      <c r="M193" s="1">
        <v>77.290000915527301</v>
      </c>
      <c r="N193" s="1">
        <v>2448.19995117187</v>
      </c>
      <c r="O193" s="1">
        <v>449.33999633789</v>
      </c>
      <c r="P193" s="1">
        <v>53.939998626708899</v>
      </c>
      <c r="Q193" s="1">
        <v>71.540000915527301</v>
      </c>
      <c r="R193" s="1">
        <v>333.64001464843699</v>
      </c>
      <c r="S193" s="1">
        <v>301.79998779296801</v>
      </c>
      <c r="T193" s="1">
        <v>2747.080078125</v>
      </c>
      <c r="U193" s="1">
        <v>2751.30004882812</v>
      </c>
      <c r="V193" s="1">
        <v>216.86000061035099</v>
      </c>
      <c r="W193" s="1">
        <v>53.9799995422363</v>
      </c>
      <c r="X193" s="1">
        <v>534.60998535156205</v>
      </c>
      <c r="Y193" s="1">
        <v>63.75</v>
      </c>
      <c r="Z193" s="1">
        <v>69.940002441406193</v>
      </c>
      <c r="AA193" s="1">
        <v>639.09997558593705</v>
      </c>
      <c r="AB193" s="1">
        <v>207</v>
      </c>
      <c r="AC193" s="1">
        <v>264.05999755859301</v>
      </c>
      <c r="AD193" s="1">
        <v>128.05999755859301</v>
      </c>
      <c r="AE193" s="1">
        <v>111.639999389648</v>
      </c>
      <c r="AF193" s="1">
        <v>395.19000244140602</v>
      </c>
    </row>
    <row r="194" spans="1:32" x14ac:dyDescent="0.55000000000000004">
      <c r="A194" s="1" t="s">
        <v>234</v>
      </c>
      <c r="B194" s="1" t="s">
        <v>230</v>
      </c>
      <c r="C194" s="4">
        <v>14897.1298828125</v>
      </c>
      <c r="D194" s="1">
        <v>143.28999328613199</v>
      </c>
      <c r="E194" s="1">
        <v>169.600006103515</v>
      </c>
      <c r="F194" s="1">
        <v>578.96002197265602</v>
      </c>
      <c r="G194" s="1">
        <v>166.97999572753901</v>
      </c>
      <c r="H194" s="1">
        <v>207.57000732421801</v>
      </c>
      <c r="I194" s="1">
        <v>283.01998901367102</v>
      </c>
      <c r="J194" s="1">
        <v>106.449996948242</v>
      </c>
      <c r="K194" s="1">
        <v>3302.42993164062</v>
      </c>
      <c r="L194" s="1">
        <v>348.70999145507801</v>
      </c>
      <c r="M194" s="1">
        <v>77.360000610351506</v>
      </c>
      <c r="N194" s="1">
        <v>2469</v>
      </c>
      <c r="O194" s="1">
        <v>452.86999511718699</v>
      </c>
      <c r="P194" s="1">
        <v>55.020000457763601</v>
      </c>
      <c r="Q194" s="1">
        <v>74.169998168945298</v>
      </c>
      <c r="R194" s="1">
        <v>329.22000122070301</v>
      </c>
      <c r="S194" s="1">
        <v>309.61999511718699</v>
      </c>
      <c r="T194" s="1">
        <v>2783.7099609375</v>
      </c>
      <c r="U194" s="1">
        <v>2784.5</v>
      </c>
      <c r="V194" s="1">
        <v>218.36999511718699</v>
      </c>
      <c r="W194" s="1">
        <v>54.180000305175703</v>
      </c>
      <c r="X194" s="1">
        <v>537.72998046875</v>
      </c>
      <c r="Y194" s="1">
        <v>65.150001525878906</v>
      </c>
      <c r="Z194" s="1">
        <v>70.540000915527301</v>
      </c>
      <c r="AA194" s="1">
        <v>631.84997558593705</v>
      </c>
      <c r="AB194" s="1">
        <v>210.75</v>
      </c>
      <c r="AC194" s="1">
        <v>263.54000854492102</v>
      </c>
      <c r="AD194" s="1">
        <v>127.83999633789</v>
      </c>
      <c r="AE194" s="1">
        <v>112.209999084472</v>
      </c>
      <c r="AF194" s="1">
        <v>392.98001098632801</v>
      </c>
    </row>
    <row r="195" spans="1:32" x14ac:dyDescent="0.55000000000000004">
      <c r="A195" s="1" t="s">
        <v>235</v>
      </c>
      <c r="B195" s="1" t="s">
        <v>230</v>
      </c>
      <c r="C195" s="4">
        <v>14820.75</v>
      </c>
      <c r="D195" s="1">
        <v>142.89999389648401</v>
      </c>
      <c r="E195" s="1">
        <v>169.97000122070301</v>
      </c>
      <c r="F195" s="1">
        <v>576.85998535156205</v>
      </c>
      <c r="G195" s="1">
        <v>168.61999511718699</v>
      </c>
      <c r="H195" s="1">
        <v>206.16000366210901</v>
      </c>
      <c r="I195" s="1">
        <v>278.94000244140602</v>
      </c>
      <c r="J195" s="1">
        <v>105.059997558593</v>
      </c>
      <c r="K195" s="1">
        <v>3288.6201171875</v>
      </c>
      <c r="L195" s="1">
        <v>345.67001342773398</v>
      </c>
      <c r="M195" s="1">
        <v>77.610000610351506</v>
      </c>
      <c r="N195" s="1">
        <v>2474.3701171875</v>
      </c>
      <c r="O195" s="1">
        <v>451.850006103515</v>
      </c>
      <c r="P195" s="1">
        <v>55.080001831054602</v>
      </c>
      <c r="Q195" s="1">
        <v>75.050003051757798</v>
      </c>
      <c r="R195" s="1">
        <v>330.04998779296801</v>
      </c>
      <c r="S195" s="1">
        <v>307.17001342773398</v>
      </c>
      <c r="T195" s="1">
        <v>2801.1201171875</v>
      </c>
      <c r="U195" s="1">
        <v>2795.7099609375</v>
      </c>
      <c r="V195" s="1">
        <v>217.69999694824199</v>
      </c>
      <c r="W195" s="1">
        <v>53.810001373291001</v>
      </c>
      <c r="X195" s="1">
        <v>531.11999511718705</v>
      </c>
      <c r="Y195" s="1">
        <v>64.620002746582003</v>
      </c>
      <c r="Z195" s="1">
        <v>70.120002746582003</v>
      </c>
      <c r="AA195" s="1">
        <v>632.65997314453102</v>
      </c>
      <c r="AB195" s="1">
        <v>208.30999755859301</v>
      </c>
      <c r="AC195" s="1">
        <v>260.05999755859301</v>
      </c>
      <c r="AD195" s="1">
        <v>126.550003051757</v>
      </c>
      <c r="AE195" s="1">
        <v>111.220001220703</v>
      </c>
      <c r="AF195" s="1">
        <v>390.739990234375</v>
      </c>
    </row>
    <row r="196" spans="1:32" x14ac:dyDescent="0.55000000000000004">
      <c r="A196" s="1" t="s">
        <v>236</v>
      </c>
      <c r="B196" s="1" t="s">
        <v>230</v>
      </c>
      <c r="C196" s="4">
        <v>14713.73046875</v>
      </c>
      <c r="D196" s="1">
        <v>142.80999755859301</v>
      </c>
      <c r="E196" s="1">
        <v>166.669998168945</v>
      </c>
      <c r="F196" s="1">
        <v>573.07000732421795</v>
      </c>
      <c r="G196" s="1">
        <v>167.89999389648401</v>
      </c>
      <c r="H196" s="1">
        <v>203.75</v>
      </c>
      <c r="I196" s="1">
        <v>276.54000854492102</v>
      </c>
      <c r="J196" s="1">
        <v>104.680000305175</v>
      </c>
      <c r="K196" s="1">
        <v>3246.30004882812</v>
      </c>
      <c r="L196" s="1">
        <v>344.10998535156199</v>
      </c>
      <c r="M196" s="1">
        <v>76.319999694824205</v>
      </c>
      <c r="N196" s="1">
        <v>2467.40991210937</v>
      </c>
      <c r="O196" s="1">
        <v>449.70001220703102</v>
      </c>
      <c r="P196" s="1">
        <v>54.930000305175703</v>
      </c>
      <c r="Q196" s="1">
        <v>74.5</v>
      </c>
      <c r="R196" s="1">
        <v>325.45001220703102</v>
      </c>
      <c r="S196" s="1">
        <v>306.79998779296801</v>
      </c>
      <c r="T196" s="1">
        <v>2776.94995117187</v>
      </c>
      <c r="U196" s="1">
        <v>2778.28002929687</v>
      </c>
      <c r="V196" s="1">
        <v>215.28999328613199</v>
      </c>
      <c r="W196" s="1">
        <v>53.439998626708899</v>
      </c>
      <c r="X196" s="1">
        <v>525.40997314453102</v>
      </c>
      <c r="Y196" s="1">
        <v>63.439998626708899</v>
      </c>
      <c r="Z196" s="1">
        <v>69.220001220703097</v>
      </c>
      <c r="AA196" s="1">
        <v>627.03997802734295</v>
      </c>
      <c r="AB196" s="1">
        <v>206.94999694824199</v>
      </c>
      <c r="AC196" s="1">
        <v>255.05000305175699</v>
      </c>
      <c r="AD196" s="1">
        <v>124.94000244140599</v>
      </c>
      <c r="AE196" s="1">
        <v>110.94000244140599</v>
      </c>
      <c r="AF196" s="1">
        <v>389.5</v>
      </c>
    </row>
    <row r="197" spans="1:32" x14ac:dyDescent="0.55000000000000004">
      <c r="A197" s="1" t="s">
        <v>237</v>
      </c>
      <c r="B197" s="1" t="s">
        <v>230</v>
      </c>
      <c r="C197" s="4">
        <v>14662.1103515625</v>
      </c>
      <c r="D197" s="1">
        <v>141.509994506835</v>
      </c>
      <c r="E197" s="1">
        <v>172.75</v>
      </c>
      <c r="F197" s="1">
        <v>580.69000244140602</v>
      </c>
      <c r="G197" s="1">
        <v>164.02000427246</v>
      </c>
      <c r="H197" s="1">
        <v>203.83999633789</v>
      </c>
      <c r="I197" s="1">
        <v>275.91000366210898</v>
      </c>
      <c r="J197" s="1">
        <v>105.040000915527</v>
      </c>
      <c r="K197" s="1">
        <v>3247.330078125</v>
      </c>
      <c r="L197" s="1">
        <v>343.72000122070301</v>
      </c>
      <c r="M197" s="1">
        <v>74.919998168945298</v>
      </c>
      <c r="N197" s="1">
        <v>2464.69995117187</v>
      </c>
      <c r="O197" s="1">
        <v>446.86999511718699</v>
      </c>
      <c r="P197" s="1">
        <v>54.279998779296797</v>
      </c>
      <c r="Q197" s="1">
        <v>74.669998168945298</v>
      </c>
      <c r="R197" s="1">
        <v>323.76998901367102</v>
      </c>
      <c r="S197" s="1">
        <v>306.579986572265</v>
      </c>
      <c r="T197" s="1">
        <v>2734.26000976562</v>
      </c>
      <c r="U197" s="1">
        <v>2728.97998046875</v>
      </c>
      <c r="V197" s="1">
        <v>214.33000183105401</v>
      </c>
      <c r="W197" s="1">
        <v>52.169998168945298</v>
      </c>
      <c r="X197" s="1">
        <v>527.04998779296795</v>
      </c>
      <c r="Y197" s="1">
        <v>63.590000152587798</v>
      </c>
      <c r="Z197" s="1">
        <v>66.720001220703097</v>
      </c>
      <c r="AA197" s="1">
        <v>624.94000244140602</v>
      </c>
      <c r="AB197" s="1">
        <v>206.71000671386699</v>
      </c>
      <c r="AC197" s="1">
        <v>255.850006103515</v>
      </c>
      <c r="AD197" s="1">
        <v>122.949996948242</v>
      </c>
      <c r="AE197" s="1">
        <v>111</v>
      </c>
      <c r="AF197" s="1">
        <v>397.47000122070301</v>
      </c>
    </row>
    <row r="198" spans="1:32" x14ac:dyDescent="0.55000000000000004">
      <c r="A198" s="1" t="s">
        <v>238</v>
      </c>
      <c r="B198" s="1" t="s">
        <v>230</v>
      </c>
      <c r="C198" s="4">
        <v>14774.599609375</v>
      </c>
      <c r="D198" s="1">
        <v>140.91000366210901</v>
      </c>
      <c r="E198" s="1">
        <v>173.58000183105401</v>
      </c>
      <c r="F198" s="1">
        <v>591.11999511718705</v>
      </c>
      <c r="G198" s="1">
        <v>164.350006103515</v>
      </c>
      <c r="H198" s="1">
        <v>205.19000244140599</v>
      </c>
      <c r="I198" s="1">
        <v>283.45001220703102</v>
      </c>
      <c r="J198" s="1">
        <v>109.16000366210901</v>
      </c>
      <c r="K198" s="1">
        <v>3284.28002929687</v>
      </c>
      <c r="L198" s="1">
        <v>347.80999755859301</v>
      </c>
      <c r="M198" s="1">
        <v>75.25</v>
      </c>
      <c r="N198" s="1">
        <v>2462.53002929687</v>
      </c>
      <c r="O198" s="1">
        <v>445.29998779296801</v>
      </c>
      <c r="P198" s="1">
        <v>54.619998931884702</v>
      </c>
      <c r="Q198" s="1">
        <v>74.900001525878906</v>
      </c>
      <c r="R198" s="1">
        <v>324.54000854492102</v>
      </c>
      <c r="S198" s="1">
        <v>310.100006103515</v>
      </c>
      <c r="T198" s="1">
        <v>2758</v>
      </c>
      <c r="U198" s="1">
        <v>2751.63989257812</v>
      </c>
      <c r="V198" s="1">
        <v>215.58000183105401</v>
      </c>
      <c r="W198" s="1">
        <v>52.259998321533203</v>
      </c>
      <c r="X198" s="1">
        <v>534.94000244140602</v>
      </c>
      <c r="Y198" s="1">
        <v>63.419998168945298</v>
      </c>
      <c r="Z198" s="1">
        <v>66.379997253417898</v>
      </c>
      <c r="AA198" s="1">
        <v>629.760009765625</v>
      </c>
      <c r="AB198" s="1">
        <v>209.38999938964801</v>
      </c>
      <c r="AC198" s="1">
        <v>256.35998535156199</v>
      </c>
      <c r="AD198" s="1">
        <v>125.040000915527</v>
      </c>
      <c r="AE198" s="1">
        <v>110.76000213623</v>
      </c>
      <c r="AF198" s="1">
        <v>407.04000854492102</v>
      </c>
    </row>
    <row r="199" spans="1:32" x14ac:dyDescent="0.55000000000000004">
      <c r="A199" s="1" t="s">
        <v>239</v>
      </c>
      <c r="B199" s="1" t="s">
        <v>230</v>
      </c>
      <c r="C199" s="4">
        <v>15052.419921875</v>
      </c>
      <c r="D199" s="1">
        <v>143.759994506835</v>
      </c>
      <c r="E199" s="1">
        <v>170.5</v>
      </c>
      <c r="F199" s="1">
        <v>607.510009765625</v>
      </c>
      <c r="G199" s="1">
        <v>168.19999694824199</v>
      </c>
      <c r="H199" s="1">
        <v>208.52000427246</v>
      </c>
      <c r="I199" s="1">
        <v>289.17001342773398</v>
      </c>
      <c r="J199" s="1">
        <v>111.98999786376901</v>
      </c>
      <c r="K199" s="1">
        <v>3299.86010742187</v>
      </c>
      <c r="L199" s="1">
        <v>359.39999389648398</v>
      </c>
      <c r="M199" s="1">
        <v>76.110000610351506</v>
      </c>
      <c r="N199" s="1">
        <v>2496.21997070312</v>
      </c>
      <c r="O199" s="1">
        <v>450.66000366210898</v>
      </c>
      <c r="P199" s="1">
        <v>55.650001525878899</v>
      </c>
      <c r="Q199" s="1">
        <v>74.680000305175696</v>
      </c>
      <c r="R199" s="1">
        <v>328.52999877929602</v>
      </c>
      <c r="S199" s="1">
        <v>313.80999755859301</v>
      </c>
      <c r="T199" s="1">
        <v>2828.23999023437</v>
      </c>
      <c r="U199" s="1">
        <v>2823.02001953125</v>
      </c>
      <c r="V199" s="1">
        <v>218.58999633789</v>
      </c>
      <c r="W199" s="1">
        <v>53.900001525878899</v>
      </c>
      <c r="X199" s="1">
        <v>543.780029296875</v>
      </c>
      <c r="Y199" s="1">
        <v>65.290000915527301</v>
      </c>
      <c r="Z199" s="1">
        <v>67.800003051757798</v>
      </c>
      <c r="AA199" s="1">
        <v>633.79998779296795</v>
      </c>
      <c r="AB199" s="1">
        <v>217.46000671386699</v>
      </c>
      <c r="AC199" s="1">
        <v>266.45001220703102</v>
      </c>
      <c r="AD199" s="1">
        <v>128.66000366210901</v>
      </c>
      <c r="AE199" s="1">
        <v>111.870002746582</v>
      </c>
      <c r="AF199" s="1">
        <v>406.73001098632801</v>
      </c>
    </row>
    <row r="200" spans="1:32" x14ac:dyDescent="0.55000000000000004">
      <c r="A200" s="1" t="s">
        <v>240</v>
      </c>
      <c r="B200" s="1" t="s">
        <v>230</v>
      </c>
      <c r="C200" s="4">
        <v>15146.919921875</v>
      </c>
      <c r="D200" s="1">
        <v>144.83999633789</v>
      </c>
      <c r="E200" s="1">
        <v>169.17999267578099</v>
      </c>
      <c r="F200" s="1">
        <v>610.09002685546795</v>
      </c>
      <c r="G200" s="1">
        <v>172.03999328613199</v>
      </c>
      <c r="H200" s="1">
        <v>212.97999572753901</v>
      </c>
      <c r="I200" s="1">
        <v>291.19000244140602</v>
      </c>
      <c r="J200" s="1">
        <v>112.120002746582</v>
      </c>
      <c r="K200" s="1">
        <v>3409.02001953125</v>
      </c>
      <c r="L200" s="1">
        <v>358.850006103515</v>
      </c>
      <c r="M200" s="1">
        <v>76.400001525878906</v>
      </c>
      <c r="N200" s="1">
        <v>2538.34008789062</v>
      </c>
      <c r="O200" s="1">
        <v>452.39001464843699</v>
      </c>
      <c r="P200" s="1">
        <v>55.25</v>
      </c>
      <c r="Q200" s="1">
        <v>74.900001525878906</v>
      </c>
      <c r="R200" s="1">
        <v>324.760009765625</v>
      </c>
      <c r="S200" s="1">
        <v>315.29000854492102</v>
      </c>
      <c r="T200" s="1">
        <v>2833.5</v>
      </c>
      <c r="U200" s="1">
        <v>2827.36010742187</v>
      </c>
      <c r="V200" s="1">
        <v>220.72000122070301</v>
      </c>
      <c r="W200" s="1">
        <v>54.459999084472599</v>
      </c>
      <c r="X200" s="1">
        <v>552.15997314453102</v>
      </c>
      <c r="Y200" s="1">
        <v>65.650001525878906</v>
      </c>
      <c r="Z200" s="1">
        <v>67.680000305175696</v>
      </c>
      <c r="AA200" s="1">
        <v>628.28997802734295</v>
      </c>
      <c r="AB200" s="1">
        <v>218.61999511718699</v>
      </c>
      <c r="AC200" s="1">
        <v>268.350006103515</v>
      </c>
      <c r="AD200" s="1">
        <v>130.19999694824199</v>
      </c>
      <c r="AE200" s="1">
        <v>111.449996948242</v>
      </c>
      <c r="AF200" s="1">
        <v>409.739990234375</v>
      </c>
    </row>
    <row r="201" spans="1:32" x14ac:dyDescent="0.55000000000000004">
      <c r="A201" s="1" t="s">
        <v>241</v>
      </c>
      <c r="B201" s="1" t="s">
        <v>230</v>
      </c>
      <c r="C201" s="4">
        <v>15300.8896484375</v>
      </c>
      <c r="D201" s="1">
        <v>146.55000305175699</v>
      </c>
      <c r="E201" s="1">
        <v>172.32000732421801</v>
      </c>
      <c r="F201" s="1">
        <v>622.83001708984295</v>
      </c>
      <c r="G201" s="1">
        <v>173.33000183105401</v>
      </c>
      <c r="H201" s="1">
        <v>212.57000732421801</v>
      </c>
      <c r="I201" s="1">
        <v>292.67001342773398</v>
      </c>
      <c r="J201" s="1">
        <v>116.430000305175</v>
      </c>
      <c r="K201" s="1">
        <v>3446.73999023437</v>
      </c>
      <c r="L201" s="1">
        <v>360.95999145507801</v>
      </c>
      <c r="M201" s="1">
        <v>76.400001525878906</v>
      </c>
      <c r="N201" s="1">
        <v>2502.1298828125</v>
      </c>
      <c r="O201" s="1">
        <v>461.95001220703102</v>
      </c>
      <c r="P201" s="1">
        <v>55.189998626708899</v>
      </c>
      <c r="Q201" s="1">
        <v>74.25</v>
      </c>
      <c r="R201" s="1">
        <v>335.33999633789</v>
      </c>
      <c r="S201" s="1">
        <v>326.739990234375</v>
      </c>
      <c r="T201" s="1">
        <v>2859.2099609375</v>
      </c>
      <c r="U201" s="1">
        <v>2855.56005859375</v>
      </c>
      <c r="V201" s="1">
        <v>220.63000488281199</v>
      </c>
      <c r="W201" s="1">
        <v>54.470001220703097</v>
      </c>
      <c r="X201" s="1">
        <v>564.55999755859295</v>
      </c>
      <c r="Y201" s="1">
        <v>67.169998168945298</v>
      </c>
      <c r="Z201" s="1">
        <v>67.260002136230398</v>
      </c>
      <c r="AA201" s="1">
        <v>637.969970703125</v>
      </c>
      <c r="AB201" s="1">
        <v>222.22000122070301</v>
      </c>
      <c r="AC201" s="1">
        <v>270.329986572265</v>
      </c>
      <c r="AD201" s="1">
        <v>130.11999511718699</v>
      </c>
      <c r="AE201" s="1">
        <v>113.370002746582</v>
      </c>
      <c r="AF201" s="1">
        <v>414.76998901367102</v>
      </c>
    </row>
    <row r="202" spans="1:32" x14ac:dyDescent="0.55000000000000004">
      <c r="A202" s="1" t="s">
        <v>242</v>
      </c>
      <c r="B202" s="1" t="s">
        <v>230</v>
      </c>
      <c r="C202" s="4">
        <v>15410.7197265625</v>
      </c>
      <c r="D202" s="1">
        <v>148.759994506835</v>
      </c>
      <c r="E202" s="1">
        <v>170.74000549316401</v>
      </c>
      <c r="F202" s="1">
        <v>636.07000732421795</v>
      </c>
      <c r="G202" s="1">
        <v>176.63000488281199</v>
      </c>
      <c r="H202" s="1">
        <v>213.97999572753901</v>
      </c>
      <c r="I202" s="1">
        <v>296.69000244140602</v>
      </c>
      <c r="J202" s="1">
        <v>116.33000183105401</v>
      </c>
      <c r="K202" s="1">
        <v>3444.14990234375</v>
      </c>
      <c r="L202" s="1">
        <v>366.02999877929602</v>
      </c>
      <c r="M202" s="1">
        <v>77.180000305175696</v>
      </c>
      <c r="N202" s="1">
        <v>2463.10009765625</v>
      </c>
      <c r="O202" s="1">
        <v>467.079986572265</v>
      </c>
      <c r="P202" s="1">
        <v>55.740001678466797</v>
      </c>
      <c r="Q202" s="1">
        <v>74.720001220703097</v>
      </c>
      <c r="R202" s="1">
        <v>339.989990234375</v>
      </c>
      <c r="S202" s="1">
        <v>332.11999511718699</v>
      </c>
      <c r="T202" s="1">
        <v>2876.43994140625</v>
      </c>
      <c r="U202" s="1">
        <v>2864.73999023437</v>
      </c>
      <c r="V202" s="1">
        <v>221.77999877929599</v>
      </c>
      <c r="W202" s="1">
        <v>55.209999084472599</v>
      </c>
      <c r="X202" s="1">
        <v>572.79998779296795</v>
      </c>
      <c r="Y202" s="1">
        <v>67.849998474121094</v>
      </c>
      <c r="Z202" s="1">
        <v>67.569999694824205</v>
      </c>
      <c r="AA202" s="1">
        <v>639</v>
      </c>
      <c r="AB202" s="1">
        <v>222.89999389648401</v>
      </c>
      <c r="AC202" s="1">
        <v>271.70001220703102</v>
      </c>
      <c r="AD202" s="1">
        <v>132.5</v>
      </c>
      <c r="AE202" s="1">
        <v>113.48999786376901</v>
      </c>
      <c r="AF202" s="1">
        <v>410.45999145507801</v>
      </c>
    </row>
    <row r="203" spans="1:32" x14ac:dyDescent="0.55000000000000004">
      <c r="A203" s="1" t="s">
        <v>243</v>
      </c>
      <c r="B203" s="1" t="s">
        <v>230</v>
      </c>
      <c r="C203" s="4">
        <v>15388.7099609375</v>
      </c>
      <c r="D203" s="1">
        <v>149.259994506835</v>
      </c>
      <c r="E203" s="1">
        <v>169.759994506835</v>
      </c>
      <c r="F203" s="1">
        <v>632.36999511718705</v>
      </c>
      <c r="G203" s="1">
        <v>176.919998168945</v>
      </c>
      <c r="H203" s="1">
        <v>213.05000305175699</v>
      </c>
      <c r="I203" s="1">
        <v>298.64001464843699</v>
      </c>
      <c r="J203" s="1">
        <v>116.389999389648</v>
      </c>
      <c r="K203" s="1">
        <v>3415.06005859375</v>
      </c>
      <c r="L203" s="1">
        <v>365.64999389648398</v>
      </c>
      <c r="M203" s="1">
        <v>78.080001831054602</v>
      </c>
      <c r="N203" s="1">
        <v>2384.17993164062</v>
      </c>
      <c r="O203" s="1">
        <v>469.76998901367102</v>
      </c>
      <c r="P203" s="1">
        <v>56.200000762939403</v>
      </c>
      <c r="Q203" s="1">
        <v>75.970001220703097</v>
      </c>
      <c r="R203" s="1">
        <v>340.77999877929602</v>
      </c>
      <c r="S203" s="1">
        <v>333.45001220703102</v>
      </c>
      <c r="T203" s="1">
        <v>2848.30004882812</v>
      </c>
      <c r="U203" s="1">
        <v>2835.3798828125</v>
      </c>
      <c r="V203" s="1">
        <v>223.63999938964801</v>
      </c>
      <c r="W203" s="1">
        <v>55.369998931884702</v>
      </c>
      <c r="X203" s="1">
        <v>570.530029296875</v>
      </c>
      <c r="Y203" s="1">
        <v>67.190002441406193</v>
      </c>
      <c r="Z203" s="1">
        <v>68.269996643066406</v>
      </c>
      <c r="AA203" s="1">
        <v>625.14001464843705</v>
      </c>
      <c r="AB203" s="1">
        <v>221.02999877929599</v>
      </c>
      <c r="AC203" s="1">
        <v>258.35998535156199</v>
      </c>
      <c r="AD203" s="1">
        <v>132.16000366210901</v>
      </c>
      <c r="AE203" s="1">
        <v>113.86000061035099</v>
      </c>
      <c r="AF203" s="1">
        <v>409.69000244140602</v>
      </c>
    </row>
    <row r="204" spans="1:32" x14ac:dyDescent="0.55000000000000004">
      <c r="A204" s="1" t="s">
        <v>244</v>
      </c>
      <c r="B204" s="1" t="s">
        <v>230</v>
      </c>
      <c r="C204" s="4">
        <v>15489.58984375</v>
      </c>
      <c r="D204" s="1">
        <v>149.47999572753901</v>
      </c>
      <c r="E204" s="1">
        <v>170.5</v>
      </c>
      <c r="F204" s="1">
        <v>638.65997314453102</v>
      </c>
      <c r="G204" s="1">
        <v>178.80999755859301</v>
      </c>
      <c r="H204" s="1">
        <v>214.71000671386699</v>
      </c>
      <c r="I204" s="1">
        <v>305.67999267578102</v>
      </c>
      <c r="J204" s="1">
        <v>119.33000183105401</v>
      </c>
      <c r="K204" s="1">
        <v>3435.01000976562</v>
      </c>
      <c r="L204" s="1">
        <v>370.64999389648398</v>
      </c>
      <c r="M204" s="1">
        <v>78.699996948242102</v>
      </c>
      <c r="N204" s="1">
        <v>2411.1298828125</v>
      </c>
      <c r="O204" s="1">
        <v>477.23001098632801</v>
      </c>
      <c r="P204" s="1">
        <v>55.689998626708899</v>
      </c>
      <c r="Q204" s="1">
        <v>76.209999084472599</v>
      </c>
      <c r="R204" s="1">
        <v>341.88000488281199</v>
      </c>
      <c r="S204" s="1">
        <v>334.33999633789</v>
      </c>
      <c r="T204" s="1">
        <v>2855.61010742187</v>
      </c>
      <c r="U204" s="1">
        <v>2837.71997070312</v>
      </c>
      <c r="V204" s="1">
        <v>224.52000427246</v>
      </c>
      <c r="W204" s="1">
        <v>56</v>
      </c>
      <c r="X204" s="1">
        <v>578.34997558593705</v>
      </c>
      <c r="Y204" s="1">
        <v>67.069999694824205</v>
      </c>
      <c r="Z204" s="1">
        <v>68.639999389648395</v>
      </c>
      <c r="AA204" s="1">
        <v>653.15997314453102</v>
      </c>
      <c r="AB204" s="1">
        <v>226.919998168945</v>
      </c>
      <c r="AC204" s="1">
        <v>243.21000671386699</v>
      </c>
      <c r="AD204" s="1">
        <v>133.05000305175699</v>
      </c>
      <c r="AE204" s="1">
        <v>114.44000244140599</v>
      </c>
      <c r="AF204" s="1">
        <v>417.11999511718699</v>
      </c>
    </row>
    <row r="205" spans="1:32" x14ac:dyDescent="0.55000000000000004">
      <c r="A205" s="1" t="s">
        <v>245</v>
      </c>
      <c r="B205" s="1" t="s">
        <v>230</v>
      </c>
      <c r="C205" s="4">
        <v>15355.0703125</v>
      </c>
      <c r="D205" s="1">
        <v>148.69000244140599</v>
      </c>
      <c r="E205" s="1">
        <v>166.63999938964801</v>
      </c>
      <c r="F205" s="1">
        <v>643.58001708984295</v>
      </c>
      <c r="G205" s="1">
        <v>178.419998168945</v>
      </c>
      <c r="H205" s="1">
        <v>217.75</v>
      </c>
      <c r="I205" s="1">
        <v>308.579986572265</v>
      </c>
      <c r="J205" s="1">
        <v>119.81999969482401</v>
      </c>
      <c r="K205" s="1">
        <v>3335.55004882812</v>
      </c>
      <c r="L205" s="1">
        <v>370.04000854492102</v>
      </c>
      <c r="M205" s="1">
        <v>79.269996643066406</v>
      </c>
      <c r="N205" s="1">
        <v>2394.59008789062</v>
      </c>
      <c r="O205" s="1">
        <v>481.989990234375</v>
      </c>
      <c r="P205" s="1">
        <v>55.110000610351499</v>
      </c>
      <c r="Q205" s="1">
        <v>80.589996337890597</v>
      </c>
      <c r="R205" s="1">
        <v>324.60998535156199</v>
      </c>
      <c r="S205" s="1">
        <v>335.29000854492102</v>
      </c>
      <c r="T205" s="1">
        <v>2772.5</v>
      </c>
      <c r="U205" s="1">
        <v>2751.330078125</v>
      </c>
      <c r="V205" s="1">
        <v>217.39999389648401</v>
      </c>
      <c r="W205" s="1">
        <v>49.459999084472599</v>
      </c>
      <c r="X205" s="1">
        <v>590.79998779296795</v>
      </c>
      <c r="Y205" s="1">
        <v>66.309997558593693</v>
      </c>
      <c r="Z205" s="1">
        <v>67.510002136230398</v>
      </c>
      <c r="AA205" s="1">
        <v>664.780029296875</v>
      </c>
      <c r="AB205" s="1">
        <v>227.259994506835</v>
      </c>
      <c r="AC205" s="1">
        <v>240.39999389648401</v>
      </c>
      <c r="AD205" s="1">
        <v>131.61999511718699</v>
      </c>
      <c r="AE205" s="1">
        <v>114.550003051757</v>
      </c>
      <c r="AF205" s="1">
        <v>423.20001220703102</v>
      </c>
    </row>
    <row r="206" spans="1:32" x14ac:dyDescent="0.55000000000000004">
      <c r="A206" s="1" t="s">
        <v>246</v>
      </c>
      <c r="B206" s="1" t="s">
        <v>230</v>
      </c>
      <c r="C206" s="4">
        <v>15514.1904296875</v>
      </c>
      <c r="D206" s="1">
        <v>148.63999938964801</v>
      </c>
      <c r="E206" s="1">
        <v>169.24000549316401</v>
      </c>
      <c r="F206" s="1">
        <v>646.969970703125</v>
      </c>
      <c r="G206" s="1">
        <v>180.52000427246</v>
      </c>
      <c r="H206" s="1">
        <v>218.07000732421801</v>
      </c>
      <c r="I206" s="1">
        <v>311.79000854492102</v>
      </c>
      <c r="J206" s="1">
        <v>122.36000061035099</v>
      </c>
      <c r="K206" s="1">
        <v>3320.3701171875</v>
      </c>
      <c r="L206" s="1">
        <v>374.20999145507801</v>
      </c>
      <c r="M206" s="1">
        <v>81.190002441406193</v>
      </c>
      <c r="N206" s="1">
        <v>2412.97998046875</v>
      </c>
      <c r="O206" s="1">
        <v>490.100006103515</v>
      </c>
      <c r="P206" s="1">
        <v>55.139999389648402</v>
      </c>
      <c r="Q206" s="1">
        <v>80.569999694824205</v>
      </c>
      <c r="R206" s="1">
        <v>328.69000244140602</v>
      </c>
      <c r="S206" s="1">
        <v>331.91000366210898</v>
      </c>
      <c r="T206" s="1">
        <v>2775.4599609375</v>
      </c>
      <c r="U206" s="1">
        <v>2748.93994140625</v>
      </c>
      <c r="V206" s="1">
        <v>217.53999328613199</v>
      </c>
      <c r="W206" s="1">
        <v>49.409999847412102</v>
      </c>
      <c r="X206" s="1">
        <v>602.55999755859295</v>
      </c>
      <c r="Y206" s="1">
        <v>67.669998168945298</v>
      </c>
      <c r="Z206" s="1">
        <v>68.760002136230398</v>
      </c>
      <c r="AA206" s="1">
        <v>671.65997314453102</v>
      </c>
      <c r="AB206" s="1">
        <v>231.66000366210901</v>
      </c>
      <c r="AC206" s="1">
        <v>246.88000488281199</v>
      </c>
      <c r="AD206" s="1">
        <v>131.92999267578099</v>
      </c>
      <c r="AE206" s="1">
        <v>114.709999084472</v>
      </c>
      <c r="AF206" s="1">
        <v>429.010009765625</v>
      </c>
    </row>
    <row r="207" spans="1:32" x14ac:dyDescent="0.55000000000000004">
      <c r="A207" s="1" t="s">
        <v>247</v>
      </c>
      <c r="B207" s="1" t="s">
        <v>230</v>
      </c>
      <c r="C207" s="4">
        <v>15559.490234375</v>
      </c>
      <c r="D207" s="1">
        <v>149.32000732421801</v>
      </c>
      <c r="E207" s="1">
        <v>171.13999938964801</v>
      </c>
      <c r="F207" s="1">
        <v>642.5</v>
      </c>
      <c r="G207" s="1">
        <v>179.88000488281199</v>
      </c>
      <c r="H207" s="1">
        <v>218.80000305175699</v>
      </c>
      <c r="I207" s="1">
        <v>312.79998779296801</v>
      </c>
      <c r="J207" s="1">
        <v>122.930000305175</v>
      </c>
      <c r="K207" s="1">
        <v>3376.07006835937</v>
      </c>
      <c r="L207" s="1">
        <v>376.47000122070301</v>
      </c>
      <c r="M207" s="1">
        <v>80.760002136230398</v>
      </c>
      <c r="N207" s="1">
        <v>2443.03002929687</v>
      </c>
      <c r="O207" s="1">
        <v>485.52999877929602</v>
      </c>
      <c r="P207" s="1">
        <v>55.810001373291001</v>
      </c>
      <c r="Q207" s="1">
        <v>78.5</v>
      </c>
      <c r="R207" s="1">
        <v>315.80999755859301</v>
      </c>
      <c r="S207" s="1">
        <v>322.63000488281199</v>
      </c>
      <c r="T207" s="1">
        <v>2793.43994140625</v>
      </c>
      <c r="U207" s="1">
        <v>2786.169921875</v>
      </c>
      <c r="V207" s="1">
        <v>218.32000732421801</v>
      </c>
      <c r="W207" s="1">
        <v>48.279998779296797</v>
      </c>
      <c r="X207" s="1">
        <v>608.60998535156205</v>
      </c>
      <c r="Y207" s="1">
        <v>67.730003356933594</v>
      </c>
      <c r="Z207" s="1">
        <v>68.940002441406193</v>
      </c>
      <c r="AA207" s="1">
        <v>668.52001953125</v>
      </c>
      <c r="AB207" s="1">
        <v>247.169998168945</v>
      </c>
      <c r="AC207" s="1">
        <v>243</v>
      </c>
      <c r="AD207" s="1">
        <v>131.94000244140599</v>
      </c>
      <c r="AE207" s="1">
        <v>114.919998168945</v>
      </c>
      <c r="AF207" s="1">
        <v>424.51998901367102</v>
      </c>
    </row>
    <row r="208" spans="1:32" x14ac:dyDescent="0.55000000000000004">
      <c r="A208" s="1" t="s">
        <v>248</v>
      </c>
      <c r="B208" s="1" t="s">
        <v>230</v>
      </c>
      <c r="C208" s="4">
        <v>15598.3896484375</v>
      </c>
      <c r="D208" s="1">
        <v>148.850006103515</v>
      </c>
      <c r="E208" s="1">
        <v>169.100006103515</v>
      </c>
      <c r="F208" s="1">
        <v>640.08001708984295</v>
      </c>
      <c r="G208" s="1">
        <v>170.46000671386699</v>
      </c>
      <c r="H208" s="1">
        <v>221.94999694824199</v>
      </c>
      <c r="I208" s="1">
        <v>308.510009765625</v>
      </c>
      <c r="J208" s="1">
        <v>122.27999877929599</v>
      </c>
      <c r="K208" s="1">
        <v>3392.48999023437</v>
      </c>
      <c r="L208" s="1">
        <v>370.14001464843699</v>
      </c>
      <c r="M208" s="1">
        <v>78.650001525878906</v>
      </c>
      <c r="N208" s="1">
        <v>2428.09008789062</v>
      </c>
      <c r="O208" s="1">
        <v>489.10998535156199</v>
      </c>
      <c r="P208" s="1">
        <v>56.180000305175703</v>
      </c>
      <c r="Q208" s="1">
        <v>77.660003662109304</v>
      </c>
      <c r="R208" s="1">
        <v>312.22000122070301</v>
      </c>
      <c r="S208" s="1">
        <v>320.60998535156199</v>
      </c>
      <c r="T208" s="1">
        <v>2928.55004882812</v>
      </c>
      <c r="U208" s="1">
        <v>2924.35009765625</v>
      </c>
      <c r="V208" s="1">
        <v>215.72000122070301</v>
      </c>
      <c r="W208" s="1">
        <v>47.889999389648402</v>
      </c>
      <c r="X208" s="1">
        <v>613.13000488281205</v>
      </c>
      <c r="Y208" s="1">
        <v>67.699996948242102</v>
      </c>
      <c r="Z208" s="1">
        <v>68.239997863769503</v>
      </c>
      <c r="AA208" s="1">
        <v>662.91998291015602</v>
      </c>
      <c r="AB208" s="1">
        <v>244.509994506835</v>
      </c>
      <c r="AC208" s="1">
        <v>234.94000244140599</v>
      </c>
      <c r="AD208" s="1">
        <v>131.19999694824199</v>
      </c>
      <c r="AE208" s="1">
        <v>113.51000213623</v>
      </c>
      <c r="AF208" s="1">
        <v>412.88000488281199</v>
      </c>
    </row>
    <row r="209" spans="1:32" x14ac:dyDescent="0.55000000000000004">
      <c r="A209" s="1" t="s">
        <v>249</v>
      </c>
      <c r="B209" s="1" t="s">
        <v>230</v>
      </c>
      <c r="C209" s="4">
        <v>15778.16015625</v>
      </c>
      <c r="D209" s="1">
        <v>152.57000732421801</v>
      </c>
      <c r="E209" s="1">
        <v>171.69999694824199</v>
      </c>
      <c r="F209" s="1">
        <v>639.280029296875</v>
      </c>
      <c r="G209" s="1">
        <v>172.46000671386699</v>
      </c>
      <c r="H209" s="1">
        <v>222.94000244140599</v>
      </c>
      <c r="I209" s="1">
        <v>317.100006103515</v>
      </c>
      <c r="J209" s="1">
        <v>121.16000366210901</v>
      </c>
      <c r="K209" s="1">
        <v>3446.57006835937</v>
      </c>
      <c r="L209" s="1">
        <v>374.989990234375</v>
      </c>
      <c r="M209" s="1">
        <v>78.879997253417898</v>
      </c>
      <c r="N209" s="1">
        <v>2429.77001953125</v>
      </c>
      <c r="O209" s="1">
        <v>490.52999877929602</v>
      </c>
      <c r="P209" s="1">
        <v>56.240001678466797</v>
      </c>
      <c r="Q209" s="1">
        <v>72.410003662109304</v>
      </c>
      <c r="R209" s="1">
        <v>316.92001342773398</v>
      </c>
      <c r="S209" s="1">
        <v>327.38000488281199</v>
      </c>
      <c r="T209" s="1">
        <v>2922.580078125</v>
      </c>
      <c r="U209" s="1">
        <v>2916.97998046875</v>
      </c>
      <c r="V209" s="1">
        <v>218.47999572753901</v>
      </c>
      <c r="W209" s="1">
        <v>48.080001831054602</v>
      </c>
      <c r="X209" s="1">
        <v>615.40997314453102</v>
      </c>
      <c r="Y209" s="1">
        <v>68.480003356933594</v>
      </c>
      <c r="Z209" s="1">
        <v>69.580001831054602</v>
      </c>
      <c r="AA209" s="1">
        <v>674.04998779296795</v>
      </c>
      <c r="AB209" s="1">
        <v>249.41000366210901</v>
      </c>
      <c r="AC209" s="1">
        <v>236.83000183105401</v>
      </c>
      <c r="AD209" s="1">
        <v>133.69000244140599</v>
      </c>
      <c r="AE209" s="1">
        <v>113.199996948242</v>
      </c>
      <c r="AF209" s="1">
        <v>417.329986572265</v>
      </c>
    </row>
    <row r="210" spans="1:32" x14ac:dyDescent="0.55000000000000004">
      <c r="A210" s="1" t="s">
        <v>250</v>
      </c>
      <c r="B210" s="1" t="s">
        <v>230</v>
      </c>
      <c r="C210" s="4">
        <v>15850.4697265625</v>
      </c>
      <c r="D210" s="1">
        <v>149.80000305175699</v>
      </c>
      <c r="E210" s="1">
        <v>170.66000366210901</v>
      </c>
      <c r="F210" s="1">
        <v>650.35998535156205</v>
      </c>
      <c r="G210" s="1">
        <v>173.49000549316401</v>
      </c>
      <c r="H210" s="1">
        <v>224.49000549316401</v>
      </c>
      <c r="I210" s="1">
        <v>317.60998535156199</v>
      </c>
      <c r="J210" s="1">
        <v>120.230003356933</v>
      </c>
      <c r="K210" s="1">
        <v>3372.42993164062</v>
      </c>
      <c r="L210" s="1">
        <v>379.579986572265</v>
      </c>
      <c r="M210" s="1">
        <v>78.190002441406193</v>
      </c>
      <c r="N210" s="1">
        <v>2420.78002929687</v>
      </c>
      <c r="O210" s="1">
        <v>491.54000854492102</v>
      </c>
      <c r="P210" s="1">
        <v>55.970001220703097</v>
      </c>
      <c r="Q210" s="1">
        <v>76.720001220703097</v>
      </c>
      <c r="R210" s="1">
        <v>323.57000732421801</v>
      </c>
      <c r="S210" s="1">
        <v>336.33999633789</v>
      </c>
      <c r="T210" s="1">
        <v>2965.40991210937</v>
      </c>
      <c r="U210" s="1">
        <v>2960.919921875</v>
      </c>
      <c r="V210" s="1">
        <v>218.61999511718699</v>
      </c>
      <c r="W210" s="1">
        <v>49</v>
      </c>
      <c r="X210" s="1">
        <v>625.989990234375</v>
      </c>
      <c r="Y210" s="1">
        <v>68.5</v>
      </c>
      <c r="Z210" s="1">
        <v>69.099998474121094</v>
      </c>
      <c r="AA210" s="1">
        <v>690.30999755859295</v>
      </c>
      <c r="AB210" s="1">
        <v>255.669998168945</v>
      </c>
      <c r="AC210" s="1">
        <v>232.58999633789</v>
      </c>
      <c r="AD210" s="1">
        <v>133.03999328613199</v>
      </c>
      <c r="AE210" s="1">
        <v>106.06999969482401</v>
      </c>
      <c r="AF210" s="1">
        <v>458.13000488281199</v>
      </c>
    </row>
    <row r="211" spans="1:32" x14ac:dyDescent="0.55000000000000004">
      <c r="A211" s="1" t="s">
        <v>251</v>
      </c>
      <c r="B211" s="1" t="s">
        <v>252</v>
      </c>
      <c r="C211" s="4">
        <v>15905.2802734375</v>
      </c>
      <c r="D211" s="1">
        <v>148.96000671386699</v>
      </c>
      <c r="E211" s="1">
        <v>174.600006103515</v>
      </c>
      <c r="F211" s="1">
        <v>640.20001220703102</v>
      </c>
      <c r="G211" s="1">
        <v>174.99000549316401</v>
      </c>
      <c r="H211" s="1">
        <v>222.13999938964801</v>
      </c>
      <c r="I211" s="1">
        <v>315.010009765625</v>
      </c>
      <c r="J211" s="1">
        <v>125.230003356933</v>
      </c>
      <c r="K211" s="1">
        <v>3318.11010742187</v>
      </c>
      <c r="L211" s="1">
        <v>376.44000244140602</v>
      </c>
      <c r="M211" s="1">
        <v>79.349998474121094</v>
      </c>
      <c r="N211" s="1">
        <v>2489.68994140625</v>
      </c>
      <c r="O211" s="1">
        <v>491.86999511718699</v>
      </c>
      <c r="P211" s="1">
        <v>56.099998474121001</v>
      </c>
      <c r="Q211" s="1">
        <v>76.300003051757798</v>
      </c>
      <c r="R211" s="1">
        <v>329.98001098632801</v>
      </c>
      <c r="S211" s="1">
        <v>324.10998535156199</v>
      </c>
      <c r="T211" s="1">
        <v>2875.47998046875</v>
      </c>
      <c r="U211" s="1">
        <v>2869.93994140625</v>
      </c>
      <c r="V211" s="1">
        <v>219.759994506835</v>
      </c>
      <c r="W211" s="1">
        <v>49.549999237060497</v>
      </c>
      <c r="X211" s="1">
        <v>608.80999755859295</v>
      </c>
      <c r="Y211" s="1">
        <v>68.959999084472599</v>
      </c>
      <c r="Z211" s="1">
        <v>70.699996948242102</v>
      </c>
      <c r="AA211" s="1">
        <v>681.16998291015602</v>
      </c>
      <c r="AB211" s="1">
        <v>258.26998901367102</v>
      </c>
      <c r="AC211" s="1">
        <v>231.27999877929599</v>
      </c>
      <c r="AD211" s="1">
        <v>134.80999755859301</v>
      </c>
      <c r="AE211" s="1">
        <v>109.800003051757</v>
      </c>
      <c r="AF211" s="1">
        <v>450.14001464843699</v>
      </c>
    </row>
    <row r="212" spans="1:32" x14ac:dyDescent="0.55000000000000004">
      <c r="A212" s="1" t="s">
        <v>253</v>
      </c>
      <c r="B212" s="1" t="s">
        <v>252</v>
      </c>
      <c r="C212" s="4">
        <v>15972.490234375</v>
      </c>
      <c r="D212" s="1">
        <v>150.02000427246</v>
      </c>
      <c r="E212" s="1">
        <v>172.86999511718699</v>
      </c>
      <c r="F212" s="1">
        <v>640.40002441406205</v>
      </c>
      <c r="G212" s="1">
        <v>177.94000244140599</v>
      </c>
      <c r="H212" s="1">
        <v>225.169998168945</v>
      </c>
      <c r="I212" s="1">
        <v>314.92001342773398</v>
      </c>
      <c r="J212" s="1">
        <v>127.629997253417</v>
      </c>
      <c r="K212" s="1">
        <v>3312.75</v>
      </c>
      <c r="L212" s="1">
        <v>384.17001342773398</v>
      </c>
      <c r="M212" s="1">
        <v>77.669998168945298</v>
      </c>
      <c r="N212" s="1">
        <v>2453.830078125</v>
      </c>
      <c r="O212" s="1">
        <v>496.989990234375</v>
      </c>
      <c r="P212" s="1">
        <v>57.619998931884702</v>
      </c>
      <c r="Q212" s="1">
        <v>74.900001525878906</v>
      </c>
      <c r="R212" s="1">
        <v>328.079986572265</v>
      </c>
      <c r="S212" s="1">
        <v>328.42999267578102</v>
      </c>
      <c r="T212" s="1">
        <v>2917.26000976562</v>
      </c>
      <c r="U212" s="1">
        <v>2908.64990234375</v>
      </c>
      <c r="V212" s="1">
        <v>221.19000244140599</v>
      </c>
      <c r="W212" s="1">
        <v>49.860000610351499</v>
      </c>
      <c r="X212" s="1">
        <v>618.39001464843705</v>
      </c>
      <c r="Y212" s="1">
        <v>69.910003662109304</v>
      </c>
      <c r="Z212" s="1">
        <v>70.760002136230398</v>
      </c>
      <c r="AA212" s="1">
        <v>677.719970703125</v>
      </c>
      <c r="AB212" s="1">
        <v>264.010009765625</v>
      </c>
      <c r="AC212" s="1">
        <v>229.46000671386699</v>
      </c>
      <c r="AD212" s="1">
        <v>135.22999572753901</v>
      </c>
      <c r="AE212" s="1">
        <v>111.449996948242</v>
      </c>
      <c r="AF212" s="1">
        <v>450.29000854492102</v>
      </c>
    </row>
    <row r="213" spans="1:32" x14ac:dyDescent="0.55000000000000004">
      <c r="A213" s="1" t="s">
        <v>254</v>
      </c>
      <c r="B213" s="1" t="s">
        <v>252</v>
      </c>
      <c r="C213" s="4">
        <v>16144.5</v>
      </c>
      <c r="D213" s="1">
        <v>151.49000549316401</v>
      </c>
      <c r="E213" s="1">
        <v>172.86999511718699</v>
      </c>
      <c r="F213" s="1">
        <v>655.17999267578102</v>
      </c>
      <c r="G213" s="1">
        <v>178.80000305175699</v>
      </c>
      <c r="H213" s="1">
        <v>225.75</v>
      </c>
      <c r="I213" s="1">
        <v>308.36999511718699</v>
      </c>
      <c r="J213" s="1">
        <v>130.52999877929599</v>
      </c>
      <c r="K213" s="1">
        <v>3384</v>
      </c>
      <c r="L213" s="1">
        <v>384.85998535156199</v>
      </c>
      <c r="M213" s="1">
        <v>66.75</v>
      </c>
      <c r="N213" s="1">
        <v>2435.330078125</v>
      </c>
      <c r="O213" s="1">
        <v>502.329986572265</v>
      </c>
      <c r="P213" s="1">
        <v>57.650001525878899</v>
      </c>
      <c r="Q213" s="1">
        <v>75.449996948242102</v>
      </c>
      <c r="R213" s="1">
        <v>331.61999511718699</v>
      </c>
      <c r="S213" s="1">
        <v>329.92001342773398</v>
      </c>
      <c r="T213" s="1">
        <v>2935.80004882812</v>
      </c>
      <c r="U213" s="1">
        <v>2931.9599609375</v>
      </c>
      <c r="V213" s="1">
        <v>222.80000305175699</v>
      </c>
      <c r="W213" s="1">
        <v>50.389999389648402</v>
      </c>
      <c r="X213" s="1">
        <v>622.86999511718705</v>
      </c>
      <c r="Y213" s="1">
        <v>69.25</v>
      </c>
      <c r="Z213" s="1">
        <v>71.25</v>
      </c>
      <c r="AA213" s="1">
        <v>688.28997802734295</v>
      </c>
      <c r="AB213" s="1">
        <v>265.98001098632801</v>
      </c>
      <c r="AC213" s="1">
        <v>230.38000488281199</v>
      </c>
      <c r="AD213" s="1">
        <v>138.47999572753901</v>
      </c>
      <c r="AE213" s="1">
        <v>112.61000061035099</v>
      </c>
      <c r="AF213" s="1">
        <v>445.42999267578102</v>
      </c>
    </row>
    <row r="214" spans="1:32" x14ac:dyDescent="0.55000000000000004">
      <c r="A214" s="1" t="s">
        <v>255</v>
      </c>
      <c r="B214" s="1" t="s">
        <v>252</v>
      </c>
      <c r="C214" s="4">
        <v>16346.240234375</v>
      </c>
      <c r="D214" s="1">
        <v>150.96000671386699</v>
      </c>
      <c r="E214" s="1">
        <v>178.44999694824199</v>
      </c>
      <c r="F214" s="1">
        <v>674.08001708984295</v>
      </c>
      <c r="G214" s="1">
        <v>180.72999572753901</v>
      </c>
      <c r="H214" s="1">
        <v>226.19000244140599</v>
      </c>
      <c r="I214" s="1">
        <v>318.97000122070301</v>
      </c>
      <c r="J214" s="1">
        <v>137.5</v>
      </c>
      <c r="K214" s="1">
        <v>3477</v>
      </c>
      <c r="L214" s="1">
        <v>409.97000122070301</v>
      </c>
      <c r="M214" s="1">
        <v>68.230003356933594</v>
      </c>
      <c r="N214" s="1">
        <v>2437.01000976562</v>
      </c>
      <c r="O214" s="1">
        <v>515.61999511718705</v>
      </c>
      <c r="P214" s="1">
        <v>57.119998931884702</v>
      </c>
      <c r="Q214" s="1">
        <v>76.279998779296804</v>
      </c>
      <c r="R214" s="1">
        <v>335.850006103515</v>
      </c>
      <c r="S214" s="1">
        <v>338.39999389648398</v>
      </c>
      <c r="T214" s="1">
        <v>2973.65991210937</v>
      </c>
      <c r="U214" s="1">
        <v>2965.35009765625</v>
      </c>
      <c r="V214" s="1">
        <v>222.49000549316401</v>
      </c>
      <c r="W214" s="1">
        <v>50.310001373291001</v>
      </c>
      <c r="X214" s="1">
        <v>625.67999267578102</v>
      </c>
      <c r="Y214" s="1">
        <v>71.540000915527301</v>
      </c>
      <c r="Z214" s="1">
        <v>72.239997863769503</v>
      </c>
      <c r="AA214" s="1">
        <v>668.40002441406205</v>
      </c>
      <c r="AB214" s="1">
        <v>298.010009765625</v>
      </c>
      <c r="AC214" s="1">
        <v>228.22000122070301</v>
      </c>
      <c r="AD214" s="1">
        <v>156.11000061035099</v>
      </c>
      <c r="AE214" s="1">
        <v>112.16000366210901</v>
      </c>
      <c r="AF214" s="1">
        <v>449.11999511718699</v>
      </c>
    </row>
    <row r="215" spans="1:32" x14ac:dyDescent="0.55000000000000004">
      <c r="A215" s="1" t="s">
        <v>256</v>
      </c>
      <c r="B215" s="1" t="s">
        <v>252</v>
      </c>
      <c r="C215" s="4">
        <v>16359.3798828125</v>
      </c>
      <c r="D215" s="1">
        <v>151.27999877929599</v>
      </c>
      <c r="E215" s="1">
        <v>201.61999511718699</v>
      </c>
      <c r="F215" s="1">
        <v>662.719970703125</v>
      </c>
      <c r="G215" s="1">
        <v>184.17999267578099</v>
      </c>
      <c r="H215" s="1">
        <v>229.600006103515</v>
      </c>
      <c r="I215" s="1">
        <v>324.51998901367102</v>
      </c>
      <c r="J215" s="1">
        <v>136.33999633789</v>
      </c>
      <c r="K215" s="1">
        <v>3518.98999023437</v>
      </c>
      <c r="L215" s="1">
        <v>406.69000244140602</v>
      </c>
      <c r="M215" s="1">
        <v>67.830001831054602</v>
      </c>
      <c r="N215" s="1">
        <v>2618.96997070312</v>
      </c>
      <c r="O215" s="1">
        <v>513.11999511718705</v>
      </c>
      <c r="P215" s="1">
        <v>57.069999694824197</v>
      </c>
      <c r="Q215" s="1">
        <v>75.569999694824205</v>
      </c>
      <c r="R215" s="1">
        <v>341.13000488281199</v>
      </c>
      <c r="S215" s="1">
        <v>341.19000244140602</v>
      </c>
      <c r="T215" s="1">
        <v>2984.82006835937</v>
      </c>
      <c r="U215" s="1">
        <v>2977.0400390625</v>
      </c>
      <c r="V215" s="1">
        <v>226.05999755859301</v>
      </c>
      <c r="W215" s="1">
        <v>50.919998168945298</v>
      </c>
      <c r="X215" s="1">
        <v>614.989990234375</v>
      </c>
      <c r="Y215" s="1">
        <v>71.860000610351506</v>
      </c>
      <c r="Z215" s="1">
        <v>72.919998168945298</v>
      </c>
      <c r="AA215" s="1">
        <v>645.719970703125</v>
      </c>
      <c r="AB215" s="1">
        <v>297.51998901367102</v>
      </c>
      <c r="AC215" s="1">
        <v>225.77999877929599</v>
      </c>
      <c r="AD215" s="1">
        <v>163.02999877929599</v>
      </c>
      <c r="AE215" s="1">
        <v>116.91000366210901</v>
      </c>
      <c r="AF215" s="1">
        <v>440.22000122070301</v>
      </c>
    </row>
    <row r="216" spans="1:32" x14ac:dyDescent="0.55000000000000004">
      <c r="A216" s="1" t="s">
        <v>257</v>
      </c>
      <c r="B216" s="1" t="s">
        <v>252</v>
      </c>
      <c r="C216" s="4">
        <v>16336.0302734375</v>
      </c>
      <c r="D216" s="1">
        <v>150.44000244140599</v>
      </c>
      <c r="E216" s="1">
        <v>200.32000732421801</v>
      </c>
      <c r="F216" s="1">
        <v>666.02001953125</v>
      </c>
      <c r="G216" s="1">
        <v>184.46000671386699</v>
      </c>
      <c r="H216" s="1">
        <v>227.49000549316401</v>
      </c>
      <c r="I216" s="1">
        <v>329.07000732421801</v>
      </c>
      <c r="J216" s="1">
        <v>150.16000366210901</v>
      </c>
      <c r="K216" s="1">
        <v>3488.97998046875</v>
      </c>
      <c r="L216" s="1">
        <v>406.25</v>
      </c>
      <c r="M216" s="1">
        <v>66.819999694824205</v>
      </c>
      <c r="N216" s="1">
        <v>2639.86010742187</v>
      </c>
      <c r="O216" s="1">
        <v>503.80999755859301</v>
      </c>
      <c r="P216" s="1">
        <v>57</v>
      </c>
      <c r="Q216" s="1">
        <v>73.760002136230398</v>
      </c>
      <c r="R216" s="1">
        <v>338.61999511718699</v>
      </c>
      <c r="S216" s="1">
        <v>351.19000244140602</v>
      </c>
      <c r="T216" s="1">
        <v>2987.03002929687</v>
      </c>
      <c r="U216" s="1">
        <v>2980.6201171875</v>
      </c>
      <c r="V216" s="1">
        <v>225.72999572753901</v>
      </c>
      <c r="W216" s="1">
        <v>51.549999237060497</v>
      </c>
      <c r="X216" s="1">
        <v>615.25</v>
      </c>
      <c r="Y216" s="1">
        <v>73</v>
      </c>
      <c r="Z216" s="1">
        <v>74.559997558593693</v>
      </c>
      <c r="AA216" s="1">
        <v>651.45001220703102</v>
      </c>
      <c r="AB216" s="1">
        <v>308.04000854492102</v>
      </c>
      <c r="AC216" s="1">
        <v>229.419998168945</v>
      </c>
      <c r="AD216" s="1">
        <v>165.850006103515</v>
      </c>
      <c r="AE216" s="1">
        <v>115.16000366210901</v>
      </c>
      <c r="AF216" s="1">
        <v>442.760009765625</v>
      </c>
    </row>
    <row r="217" spans="1:32" x14ac:dyDescent="0.55000000000000004">
      <c r="A217" s="1" t="s">
        <v>258</v>
      </c>
      <c r="B217" s="1" t="s">
        <v>252</v>
      </c>
      <c r="C217" s="4">
        <v>16219.9404296875</v>
      </c>
      <c r="D217" s="1">
        <v>150.80999755859301</v>
      </c>
      <c r="E217" s="1">
        <v>194.67999267578099</v>
      </c>
      <c r="F217" s="1">
        <v>667.91998291015602</v>
      </c>
      <c r="G217" s="1">
        <v>185</v>
      </c>
      <c r="H217" s="1">
        <v>229.19999694824199</v>
      </c>
      <c r="I217" s="1">
        <v>329.39999389648398</v>
      </c>
      <c r="J217" s="1">
        <v>148.919998168945</v>
      </c>
      <c r="K217" s="1">
        <v>3576.22998046875</v>
      </c>
      <c r="L217" s="1">
        <v>405.97000122070301</v>
      </c>
      <c r="M217" s="1">
        <v>67.099998474121094</v>
      </c>
      <c r="N217" s="1">
        <v>2648.19995117187</v>
      </c>
      <c r="O217" s="1">
        <v>508.70999145507801</v>
      </c>
      <c r="P217" s="1">
        <v>57.439998626708899</v>
      </c>
      <c r="Q217" s="1">
        <v>73.959999084472599</v>
      </c>
      <c r="R217" s="1">
        <v>335.36999511718699</v>
      </c>
      <c r="S217" s="1">
        <v>349.05999755859301</v>
      </c>
      <c r="T217" s="1">
        <v>2984.96997070312</v>
      </c>
      <c r="U217" s="1">
        <v>2978.3701171875</v>
      </c>
      <c r="V217" s="1">
        <v>227.75</v>
      </c>
      <c r="W217" s="1">
        <v>51.200000762939403</v>
      </c>
      <c r="X217" s="1">
        <v>612.780029296875</v>
      </c>
      <c r="Y217" s="1">
        <v>72.940002441406193</v>
      </c>
      <c r="Z217" s="1">
        <v>75.589996337890597</v>
      </c>
      <c r="AA217" s="1">
        <v>655.989990234375</v>
      </c>
      <c r="AB217" s="1">
        <v>306.57000732421801</v>
      </c>
      <c r="AC217" s="1">
        <v>205.419998168945</v>
      </c>
      <c r="AD217" s="1">
        <v>166.74000549316401</v>
      </c>
      <c r="AE217" s="1">
        <v>114.129997253417</v>
      </c>
      <c r="AF217" s="1">
        <v>444.5</v>
      </c>
    </row>
    <row r="218" spans="1:32" x14ac:dyDescent="0.55000000000000004">
      <c r="A218" s="1" t="s">
        <v>259</v>
      </c>
      <c r="B218" s="1" t="s">
        <v>252</v>
      </c>
      <c r="C218" s="4">
        <v>15985.5703125</v>
      </c>
      <c r="D218" s="1">
        <v>147.919998168945</v>
      </c>
      <c r="E218" s="1">
        <v>192.22000122070301</v>
      </c>
      <c r="F218" s="1">
        <v>647.5</v>
      </c>
      <c r="G218" s="1">
        <v>180.86000061035099</v>
      </c>
      <c r="H218" s="1">
        <v>229.63999938964801</v>
      </c>
      <c r="I218" s="1">
        <v>320.52999877929602</v>
      </c>
      <c r="J218" s="1">
        <v>139.86999511718699</v>
      </c>
      <c r="K218" s="1">
        <v>3482.05004882812</v>
      </c>
      <c r="L218" s="1">
        <v>392.66000366210898</v>
      </c>
      <c r="M218" s="1">
        <v>66.660003662109304</v>
      </c>
      <c r="N218" s="1">
        <v>2569.78002929687</v>
      </c>
      <c r="O218" s="1">
        <v>505.510009765625</v>
      </c>
      <c r="P218" s="1">
        <v>57.770000457763601</v>
      </c>
      <c r="Q218" s="1">
        <v>73.230003356933594</v>
      </c>
      <c r="R218" s="1">
        <v>327.64001464843699</v>
      </c>
      <c r="S218" s="1">
        <v>333.16000366210898</v>
      </c>
      <c r="T218" s="1">
        <v>2932.52001953125</v>
      </c>
      <c r="U218" s="1">
        <v>2917.8701171875</v>
      </c>
      <c r="V218" s="1">
        <v>225.41000366210901</v>
      </c>
      <c r="W218" s="1">
        <v>50.759998321533203</v>
      </c>
      <c r="X218" s="1">
        <v>603.97998046875</v>
      </c>
      <c r="Y218" s="1">
        <v>70.970001220703097</v>
      </c>
      <c r="Z218" s="1">
        <v>73.410003662109304</v>
      </c>
      <c r="AA218" s="1">
        <v>646.90997314453102</v>
      </c>
      <c r="AB218" s="1">
        <v>294.58999633789</v>
      </c>
      <c r="AC218" s="1">
        <v>204.63999938964801</v>
      </c>
      <c r="AD218" s="1">
        <v>159.80000305175699</v>
      </c>
      <c r="AE218" s="1">
        <v>113.25</v>
      </c>
      <c r="AF218" s="1">
        <v>433.57000732421801</v>
      </c>
    </row>
    <row r="219" spans="1:32" x14ac:dyDescent="0.55000000000000004">
      <c r="A219" s="1" t="s">
        <v>260</v>
      </c>
      <c r="B219" s="1" t="s">
        <v>252</v>
      </c>
      <c r="C219" s="4">
        <v>16032.4697265625</v>
      </c>
      <c r="D219" s="1">
        <v>147.86999511718699</v>
      </c>
      <c r="E219" s="1">
        <v>191.61000061035099</v>
      </c>
      <c r="F219" s="1">
        <v>643.16998291015602</v>
      </c>
      <c r="G219" s="1">
        <v>183.100006103515</v>
      </c>
      <c r="H219" s="1">
        <v>228.55000305175699</v>
      </c>
      <c r="I219" s="1">
        <v>325.20999145507801</v>
      </c>
      <c r="J219" s="1">
        <v>146.009994506835</v>
      </c>
      <c r="K219" s="1">
        <v>3472.5</v>
      </c>
      <c r="L219" s="1">
        <v>385.41000366210898</v>
      </c>
      <c r="M219" s="1">
        <v>67.5</v>
      </c>
      <c r="N219" s="1">
        <v>2479.0400390625</v>
      </c>
      <c r="O219" s="1">
        <v>512.17999267578102</v>
      </c>
      <c r="P219" s="1">
        <v>56.759998321533203</v>
      </c>
      <c r="Q219" s="1">
        <v>73.300003051757798</v>
      </c>
      <c r="R219" s="1">
        <v>327.739990234375</v>
      </c>
      <c r="S219" s="1">
        <v>336.88000488281199</v>
      </c>
      <c r="T219" s="1">
        <v>2934.9599609375</v>
      </c>
      <c r="U219" s="1">
        <v>2915.330078125</v>
      </c>
      <c r="V219" s="1">
        <v>221.009994506835</v>
      </c>
      <c r="W219" s="1">
        <v>50.529998779296797</v>
      </c>
      <c r="X219" s="1">
        <v>606.86999511718705</v>
      </c>
      <c r="Y219" s="1">
        <v>73.419998168945298</v>
      </c>
      <c r="Z219" s="1">
        <v>74.550003051757798</v>
      </c>
      <c r="AA219" s="1">
        <v>657.58001708984295</v>
      </c>
      <c r="AB219" s="1">
        <v>303.89999389648398</v>
      </c>
      <c r="AC219" s="1">
        <v>202.02999877929599</v>
      </c>
      <c r="AD219" s="1">
        <v>164.419998168945</v>
      </c>
      <c r="AE219" s="1">
        <v>111.44000244140599</v>
      </c>
      <c r="AF219" s="1">
        <v>441.58999633789</v>
      </c>
    </row>
    <row r="220" spans="1:32" x14ac:dyDescent="0.55000000000000004">
      <c r="A220" s="1" t="s">
        <v>261</v>
      </c>
      <c r="B220" s="1" t="s">
        <v>252</v>
      </c>
      <c r="C220" s="4">
        <v>16199.8896484375</v>
      </c>
      <c r="D220" s="1">
        <v>149.99000549316401</v>
      </c>
      <c r="E220" s="1">
        <v>206.53999328613199</v>
      </c>
      <c r="F220" s="1">
        <v>657.59997558593705</v>
      </c>
      <c r="G220" s="1">
        <v>184.78999328613199</v>
      </c>
      <c r="H220" s="1">
        <v>230.92999267578099</v>
      </c>
      <c r="I220" s="1">
        <v>329.32000732421801</v>
      </c>
      <c r="J220" s="1">
        <v>147.88999938964801</v>
      </c>
      <c r="K220" s="1">
        <v>3525.14990234375</v>
      </c>
      <c r="L220" s="1">
        <v>391.82000732421801</v>
      </c>
      <c r="M220" s="1">
        <v>69.690002441406193</v>
      </c>
      <c r="N220" s="1">
        <v>2451.64990234375</v>
      </c>
      <c r="O220" s="1">
        <v>517.16998291015602</v>
      </c>
      <c r="P220" s="1">
        <v>56.819999694824197</v>
      </c>
      <c r="Q220" s="1">
        <v>73.910003662109304</v>
      </c>
      <c r="R220" s="1">
        <v>340.89001464843699</v>
      </c>
      <c r="S220" s="1">
        <v>342.17001342773398</v>
      </c>
      <c r="T220" s="1">
        <v>2992.90991210937</v>
      </c>
      <c r="U220" s="1">
        <v>2973.56005859375</v>
      </c>
      <c r="V220" s="1">
        <v>222.38999938964801</v>
      </c>
      <c r="W220" s="1">
        <v>50.310001373291001</v>
      </c>
      <c r="X220" s="1">
        <v>626.989990234375</v>
      </c>
      <c r="Y220" s="1">
        <v>73.480003356933594</v>
      </c>
      <c r="Z220" s="1">
        <v>77.300003051757798</v>
      </c>
      <c r="AA220" s="1">
        <v>682.60998535156205</v>
      </c>
      <c r="AB220" s="1">
        <v>303.89999389648398</v>
      </c>
      <c r="AC220" s="1">
        <v>208.30000305175699</v>
      </c>
      <c r="AD220" s="1">
        <v>164.94000244140599</v>
      </c>
      <c r="AE220" s="1">
        <v>111.720001220703</v>
      </c>
      <c r="AF220" s="1">
        <v>445.11999511718699</v>
      </c>
    </row>
    <row r="221" spans="1:32" x14ac:dyDescent="0.55000000000000004">
      <c r="A221" s="1" t="s">
        <v>262</v>
      </c>
      <c r="B221" s="1" t="s">
        <v>252</v>
      </c>
      <c r="C221" s="4">
        <v>16189.1201171875</v>
      </c>
      <c r="D221" s="1">
        <v>150</v>
      </c>
      <c r="E221" s="1">
        <v>207.21000671386699</v>
      </c>
      <c r="F221" s="1">
        <v>659.72998046875</v>
      </c>
      <c r="G221" s="1">
        <v>185.05999755859301</v>
      </c>
      <c r="H221" s="1">
        <v>233.05999755859301</v>
      </c>
      <c r="I221" s="1">
        <v>326.39001464843699</v>
      </c>
      <c r="J221" s="1">
        <v>146.49000549316401</v>
      </c>
      <c r="K221" s="1">
        <v>3545.67993164062</v>
      </c>
      <c r="L221" s="1">
        <v>394.42999267578102</v>
      </c>
      <c r="M221" s="1">
        <v>70.430000305175696</v>
      </c>
      <c r="N221" s="1">
        <v>2405.01000976562</v>
      </c>
      <c r="O221" s="1">
        <v>519.89001464843705</v>
      </c>
      <c r="P221" s="1">
        <v>57.270000457763601</v>
      </c>
      <c r="Q221" s="1">
        <v>74.209999084472599</v>
      </c>
      <c r="R221" s="1">
        <v>347.55999755859301</v>
      </c>
      <c r="S221" s="1">
        <v>335.13000488281199</v>
      </c>
      <c r="T221" s="1">
        <v>2987.76000976562</v>
      </c>
      <c r="U221" s="1">
        <v>2969.0400390625</v>
      </c>
      <c r="V221" s="1">
        <v>222.47000122070301</v>
      </c>
      <c r="W221" s="1">
        <v>50.319999694824197</v>
      </c>
      <c r="X221" s="1">
        <v>626.14001464843705</v>
      </c>
      <c r="Y221" s="1">
        <v>72.919998168945298</v>
      </c>
      <c r="Z221" s="1">
        <v>76.779998779296804</v>
      </c>
      <c r="AA221" s="1">
        <v>679.33001708984295</v>
      </c>
      <c r="AB221" s="1">
        <v>300.25</v>
      </c>
      <c r="AC221" s="1">
        <v>212.53999328613199</v>
      </c>
      <c r="AD221" s="1">
        <v>168.509994506835</v>
      </c>
      <c r="AE221" s="1">
        <v>111.870002746582</v>
      </c>
      <c r="AF221" s="1">
        <v>433.989990234375</v>
      </c>
    </row>
    <row r="222" spans="1:32" x14ac:dyDescent="0.55000000000000004">
      <c r="A222" s="1" t="s">
        <v>263</v>
      </c>
      <c r="B222" s="1" t="s">
        <v>252</v>
      </c>
      <c r="C222" s="4">
        <v>16309.76953125</v>
      </c>
      <c r="D222" s="1">
        <v>151</v>
      </c>
      <c r="E222" s="1">
        <v>207.03999328613199</v>
      </c>
      <c r="F222" s="1">
        <v>671.030029296875</v>
      </c>
      <c r="G222" s="1">
        <v>187.669998168945</v>
      </c>
      <c r="H222" s="1">
        <v>235.25</v>
      </c>
      <c r="I222" s="1">
        <v>333.64001464843699</v>
      </c>
      <c r="J222" s="1">
        <v>152.44999694824199</v>
      </c>
      <c r="K222" s="1">
        <v>3540.69995117187</v>
      </c>
      <c r="L222" s="1">
        <v>400.39999389648398</v>
      </c>
      <c r="M222" s="1">
        <v>66.139999389648395</v>
      </c>
      <c r="N222" s="1">
        <v>2380.330078125</v>
      </c>
      <c r="O222" s="1">
        <v>526.719970703125</v>
      </c>
      <c r="P222" s="1">
        <v>57</v>
      </c>
      <c r="Q222" s="1">
        <v>75.889999389648395</v>
      </c>
      <c r="R222" s="1">
        <v>342.95999145507801</v>
      </c>
      <c r="S222" s="1">
        <v>341.010009765625</v>
      </c>
      <c r="T222" s="1">
        <v>2981.52001953125</v>
      </c>
      <c r="U222" s="1">
        <v>2957.52001953125</v>
      </c>
      <c r="V222" s="1">
        <v>221.36999511718699</v>
      </c>
      <c r="W222" s="1">
        <v>50.610000610351499</v>
      </c>
      <c r="X222" s="1">
        <v>645.760009765625</v>
      </c>
      <c r="Y222" s="1">
        <v>73.819999694824205</v>
      </c>
      <c r="Z222" s="1">
        <v>76.809997558593693</v>
      </c>
      <c r="AA222" s="1">
        <v>687.40002441406205</v>
      </c>
      <c r="AB222" s="1">
        <v>302.02999877929602</v>
      </c>
      <c r="AC222" s="1">
        <v>215.669998168945</v>
      </c>
      <c r="AD222" s="1">
        <v>181.80999755859301</v>
      </c>
      <c r="AE222" s="1">
        <v>112.230003356933</v>
      </c>
      <c r="AF222" s="1">
        <v>443.95999145507801</v>
      </c>
    </row>
    <row r="223" spans="1:32" x14ac:dyDescent="0.55000000000000004">
      <c r="A223" s="1" t="s">
        <v>264</v>
      </c>
      <c r="B223" s="1" t="s">
        <v>252</v>
      </c>
      <c r="C223" s="4">
        <v>16308.0703125</v>
      </c>
      <c r="D223" s="1">
        <v>153.49000549316401</v>
      </c>
      <c r="E223" s="1">
        <v>199.11000061035099</v>
      </c>
      <c r="F223" s="1">
        <v>670.66998291015602</v>
      </c>
      <c r="G223" s="1">
        <v>187.03999328613199</v>
      </c>
      <c r="H223" s="1">
        <v>236.88000488281199</v>
      </c>
      <c r="I223" s="1">
        <v>330.54998779296801</v>
      </c>
      <c r="J223" s="1">
        <v>151.33999633789</v>
      </c>
      <c r="K223" s="1">
        <v>3549</v>
      </c>
      <c r="L223" s="1">
        <v>399.35998535156199</v>
      </c>
      <c r="M223" s="1">
        <v>64.199996948242102</v>
      </c>
      <c r="N223" s="1">
        <v>2366.3798828125</v>
      </c>
      <c r="O223" s="1">
        <v>526.28997802734295</v>
      </c>
      <c r="P223" s="1">
        <v>56.759998321533203</v>
      </c>
      <c r="Q223" s="1">
        <v>73.379997253417898</v>
      </c>
      <c r="R223" s="1">
        <v>340.76998901367102</v>
      </c>
      <c r="S223" s="1">
        <v>341.350006103515</v>
      </c>
      <c r="T223" s="1">
        <v>2981.23999023437</v>
      </c>
      <c r="U223" s="1">
        <v>2960.93994140625</v>
      </c>
      <c r="V223" s="1">
        <v>220.49000549316401</v>
      </c>
      <c r="W223" s="1">
        <v>50.2299995422363</v>
      </c>
      <c r="X223" s="1">
        <v>635.05999755859295</v>
      </c>
      <c r="Y223" s="1">
        <v>73.639999389648395</v>
      </c>
      <c r="Z223" s="1">
        <v>75.459999084472599</v>
      </c>
      <c r="AA223" s="1">
        <v>691.69000244140602</v>
      </c>
      <c r="AB223" s="1">
        <v>292.60998535156199</v>
      </c>
      <c r="AC223" s="1">
        <v>206.27000427246</v>
      </c>
      <c r="AD223" s="1">
        <v>183.53999328613199</v>
      </c>
      <c r="AE223" s="1">
        <v>112.51999664306599</v>
      </c>
      <c r="AF223" s="1">
        <v>440.239990234375</v>
      </c>
    </row>
    <row r="224" spans="1:32" x14ac:dyDescent="0.55000000000000004">
      <c r="A224" s="1" t="s">
        <v>265</v>
      </c>
      <c r="B224" s="1" t="s">
        <v>252</v>
      </c>
      <c r="C224" s="4">
        <v>16482.970703125</v>
      </c>
      <c r="D224" s="1">
        <v>157.86999511718699</v>
      </c>
      <c r="E224" s="1">
        <v>204.33000183105401</v>
      </c>
      <c r="F224" s="1">
        <v>670.96002197265602</v>
      </c>
      <c r="G224" s="1">
        <v>188.08999633789</v>
      </c>
      <c r="H224" s="1">
        <v>237.94999694824199</v>
      </c>
      <c r="I224" s="1">
        <v>322.17999267578102</v>
      </c>
      <c r="J224" s="1">
        <v>155.02000427246</v>
      </c>
      <c r="K224" s="1">
        <v>3696.06005859375</v>
      </c>
      <c r="L224" s="1">
        <v>398.61999511718699</v>
      </c>
      <c r="M224" s="1">
        <v>62.669998168945298</v>
      </c>
      <c r="N224" s="1">
        <v>2375.97998046875</v>
      </c>
      <c r="O224" s="1">
        <v>529.36999511718705</v>
      </c>
      <c r="P224" s="1">
        <v>53.630001068115199</v>
      </c>
      <c r="Q224" s="1">
        <v>74.720001220703097</v>
      </c>
      <c r="R224" s="1">
        <v>338.69000244140602</v>
      </c>
      <c r="S224" s="1">
        <v>343.510009765625</v>
      </c>
      <c r="T224" s="1">
        <v>3014.17993164062</v>
      </c>
      <c r="U224" s="1">
        <v>2996.77001953125</v>
      </c>
      <c r="V224" s="1">
        <v>220.69999694824199</v>
      </c>
      <c r="W224" s="1">
        <v>49.680000305175703</v>
      </c>
      <c r="X224" s="1">
        <v>628.94000244140602</v>
      </c>
      <c r="Y224" s="1">
        <v>75.150001525878906</v>
      </c>
      <c r="Z224" s="1">
        <v>77.019996643066406</v>
      </c>
      <c r="AA224" s="1">
        <v>682.02001953125</v>
      </c>
      <c r="AB224" s="1">
        <v>316.75</v>
      </c>
      <c r="AC224" s="1">
        <v>200.5</v>
      </c>
      <c r="AD224" s="1">
        <v>186.32000732421801</v>
      </c>
      <c r="AE224" s="1">
        <v>112.900001525878</v>
      </c>
      <c r="AF224" s="1">
        <v>440.69000244140602</v>
      </c>
    </row>
    <row r="225" spans="1:32" x14ac:dyDescent="0.55000000000000004">
      <c r="A225" s="1" t="s">
        <v>266</v>
      </c>
      <c r="B225" s="1" t="s">
        <v>252</v>
      </c>
      <c r="C225" s="4">
        <v>16573.33984375</v>
      </c>
      <c r="D225" s="1">
        <v>160.55000305175699</v>
      </c>
      <c r="E225" s="1">
        <v>196.419998168945</v>
      </c>
      <c r="F225" s="1">
        <v>688.36999511718705</v>
      </c>
      <c r="G225" s="1">
        <v>188.80000305175699</v>
      </c>
      <c r="H225" s="1">
        <v>237.91000366210901</v>
      </c>
      <c r="I225" s="1">
        <v>322.51998901367102</v>
      </c>
      <c r="J225" s="1">
        <v>155.41000366210901</v>
      </c>
      <c r="K225" s="1">
        <v>3676.57006835937</v>
      </c>
      <c r="L225" s="1">
        <v>402.51998901367102</v>
      </c>
      <c r="M225" s="1">
        <v>62.380001068115199</v>
      </c>
      <c r="N225" s="1">
        <v>2339.98999023437</v>
      </c>
      <c r="O225" s="1">
        <v>533.78997802734295</v>
      </c>
      <c r="P225" s="1">
        <v>53.25</v>
      </c>
      <c r="Q225" s="1">
        <v>74.629997253417898</v>
      </c>
      <c r="R225" s="1">
        <v>345.29998779296801</v>
      </c>
      <c r="S225" s="1">
        <v>342.510009765625</v>
      </c>
      <c r="T225" s="1">
        <v>2999.05004882812</v>
      </c>
      <c r="U225" s="1">
        <v>2978.53002929687</v>
      </c>
      <c r="V225" s="1">
        <v>218.49000549316401</v>
      </c>
      <c r="W225" s="1">
        <v>49.520000457763601</v>
      </c>
      <c r="X225" s="1">
        <v>692.34002685546795</v>
      </c>
      <c r="Y225" s="1">
        <v>74.580001831054602</v>
      </c>
      <c r="Z225" s="1">
        <v>83.029998779296804</v>
      </c>
      <c r="AA225" s="1">
        <v>678.79998779296795</v>
      </c>
      <c r="AB225" s="1">
        <v>329.850006103515</v>
      </c>
      <c r="AC225" s="1">
        <v>193.61000061035099</v>
      </c>
      <c r="AD225" s="1">
        <v>185</v>
      </c>
      <c r="AE225" s="1">
        <v>110.77999877929599</v>
      </c>
      <c r="AF225" s="1">
        <v>429.85998535156199</v>
      </c>
    </row>
    <row r="226" spans="1:32" x14ac:dyDescent="0.55000000000000004">
      <c r="A226" s="1" t="s">
        <v>267</v>
      </c>
      <c r="B226" s="1" t="s">
        <v>252</v>
      </c>
      <c r="C226" s="4">
        <v>16380.98046875</v>
      </c>
      <c r="D226" s="1">
        <v>161.02000427246</v>
      </c>
      <c r="E226" s="1">
        <v>181.72999572753901</v>
      </c>
      <c r="F226" s="1">
        <v>673.57000732421795</v>
      </c>
      <c r="G226" s="1">
        <v>185.5</v>
      </c>
      <c r="H226" s="1">
        <v>236.82000732421801</v>
      </c>
      <c r="I226" s="1">
        <v>310.48001098632801</v>
      </c>
      <c r="J226" s="1">
        <v>152.52000427246</v>
      </c>
      <c r="K226" s="1">
        <v>3572.57006835937</v>
      </c>
      <c r="L226" s="1">
        <v>396.98001098632801</v>
      </c>
      <c r="M226" s="1">
        <v>62.200000762939403</v>
      </c>
      <c r="N226" s="1">
        <v>2297.1298828125</v>
      </c>
      <c r="O226" s="1">
        <v>539.65002441406205</v>
      </c>
      <c r="P226" s="1">
        <v>54.599998474121001</v>
      </c>
      <c r="Q226" s="1">
        <v>73.569999694824205</v>
      </c>
      <c r="R226" s="1">
        <v>341.010009765625</v>
      </c>
      <c r="S226" s="1">
        <v>330.79998779296801</v>
      </c>
      <c r="T226" s="1">
        <v>2941.57006835937</v>
      </c>
      <c r="U226" s="1">
        <v>2926.0400390625</v>
      </c>
      <c r="V226" s="1">
        <v>218.13999938964801</v>
      </c>
      <c r="W226" s="1">
        <v>49.830001831054602</v>
      </c>
      <c r="X226" s="1">
        <v>661.63000488281205</v>
      </c>
      <c r="Y226" s="1">
        <v>72.75</v>
      </c>
      <c r="Z226" s="1">
        <v>83.860000610351506</v>
      </c>
      <c r="AA226" s="1">
        <v>659.20001220703102</v>
      </c>
      <c r="AB226" s="1">
        <v>319.55999755859301</v>
      </c>
      <c r="AC226" s="1">
        <v>189.47999572753901</v>
      </c>
      <c r="AD226" s="1">
        <v>181.39999389648401</v>
      </c>
      <c r="AE226" s="1">
        <v>111.449996948242</v>
      </c>
      <c r="AF226" s="1">
        <v>403</v>
      </c>
    </row>
    <row r="227" spans="1:32" x14ac:dyDescent="0.55000000000000004">
      <c r="A227" s="1" t="s">
        <v>268</v>
      </c>
      <c r="B227" s="1" t="s">
        <v>252</v>
      </c>
      <c r="C227" s="4">
        <v>16306.7197265625</v>
      </c>
      <c r="D227" s="1">
        <v>161.41000366210901</v>
      </c>
      <c r="E227" s="1">
        <v>178.27000427246</v>
      </c>
      <c r="F227" s="1">
        <v>665.15997314453102</v>
      </c>
      <c r="G227" s="1">
        <v>182.44999694824199</v>
      </c>
      <c r="H227" s="1">
        <v>236.13999938964801</v>
      </c>
      <c r="I227" s="1">
        <v>304</v>
      </c>
      <c r="J227" s="1">
        <v>149.919998168945</v>
      </c>
      <c r="K227" s="1">
        <v>3580.0400390625</v>
      </c>
      <c r="L227" s="1">
        <v>392.20999145507801</v>
      </c>
      <c r="M227" s="1">
        <v>61.770000457763601</v>
      </c>
      <c r="N227" s="1">
        <v>2341.1298828125</v>
      </c>
      <c r="O227" s="1">
        <v>545.260009765625</v>
      </c>
      <c r="P227" s="1">
        <v>55.299999237060497</v>
      </c>
      <c r="Q227" s="1">
        <v>71.650001525878906</v>
      </c>
      <c r="R227" s="1">
        <v>337.25</v>
      </c>
      <c r="S227" s="1">
        <v>327.48001098632801</v>
      </c>
      <c r="T227" s="1">
        <v>2935.13989257812</v>
      </c>
      <c r="U227" s="1">
        <v>2915.63989257812</v>
      </c>
      <c r="V227" s="1">
        <v>216</v>
      </c>
      <c r="W227" s="1">
        <v>49.099998474121001</v>
      </c>
      <c r="X227" s="1">
        <v>670.63000488281205</v>
      </c>
      <c r="Y227" s="1">
        <v>73.220001220703097</v>
      </c>
      <c r="Z227" s="1">
        <v>85.410003662109304</v>
      </c>
      <c r="AA227" s="1">
        <v>654.05999755859295</v>
      </c>
      <c r="AB227" s="1">
        <v>317.45999145507801</v>
      </c>
      <c r="AC227" s="1">
        <v>188.05000305175699</v>
      </c>
      <c r="AD227" s="1">
        <v>180.94000244140599</v>
      </c>
      <c r="AE227" s="1">
        <v>113.58000183105401</v>
      </c>
      <c r="AF227" s="1">
        <v>389.510009765625</v>
      </c>
    </row>
    <row r="228" spans="1:32" x14ac:dyDescent="0.55000000000000004">
      <c r="A228" s="1" t="s">
        <v>269</v>
      </c>
      <c r="B228" s="1" t="s">
        <v>252</v>
      </c>
      <c r="C228" s="4">
        <v>16367.8095703125</v>
      </c>
      <c r="D228" s="1">
        <v>161.94000244140599</v>
      </c>
      <c r="E228" s="1">
        <v>179.88999938964801</v>
      </c>
      <c r="F228" s="1">
        <v>668.32000732421795</v>
      </c>
      <c r="G228" s="1">
        <v>182.47000122070301</v>
      </c>
      <c r="H228" s="1">
        <v>234.36999511718699</v>
      </c>
      <c r="I228" s="1">
        <v>256.89999389648398</v>
      </c>
      <c r="J228" s="1">
        <v>157.80000305175699</v>
      </c>
      <c r="K228" s="1">
        <v>3580.40991210937</v>
      </c>
      <c r="L228" s="1">
        <v>390.04998779296801</v>
      </c>
      <c r="M228" s="1">
        <v>60.909999847412102</v>
      </c>
      <c r="N228" s="1">
        <v>2323.1201171875</v>
      </c>
      <c r="O228" s="1">
        <v>549.72998046875</v>
      </c>
      <c r="P228" s="1">
        <v>55.540000915527301</v>
      </c>
      <c r="Q228" s="1">
        <v>72.660003662109304</v>
      </c>
      <c r="R228" s="1">
        <v>341.05999755859301</v>
      </c>
      <c r="S228" s="1">
        <v>333.239990234375</v>
      </c>
      <c r="T228" s="1">
        <v>2934.35009765625</v>
      </c>
      <c r="U228" s="1">
        <v>2922.39990234375</v>
      </c>
      <c r="V228" s="1">
        <v>212.21000671386699</v>
      </c>
      <c r="W228" s="1">
        <v>49.759998321533203</v>
      </c>
      <c r="X228" s="1">
        <v>684</v>
      </c>
      <c r="Y228" s="1">
        <v>73.860000610351506</v>
      </c>
      <c r="Z228" s="1">
        <v>86.209999084472599</v>
      </c>
      <c r="AA228" s="1">
        <v>658.28997802734295</v>
      </c>
      <c r="AB228" s="1">
        <v>326.739990234375</v>
      </c>
      <c r="AC228" s="1">
        <v>188.71000671386699</v>
      </c>
      <c r="AD228" s="1">
        <v>180.71000671386699</v>
      </c>
      <c r="AE228" s="1">
        <v>113.970001220703</v>
      </c>
      <c r="AF228" s="1">
        <v>393.07000732421801</v>
      </c>
    </row>
    <row r="229" spans="1:32" x14ac:dyDescent="0.55000000000000004">
      <c r="A229" s="1" t="s">
        <v>270</v>
      </c>
      <c r="B229" s="1" t="s">
        <v>252</v>
      </c>
      <c r="C229" s="4">
        <v>16025.580078125</v>
      </c>
      <c r="D229" s="1">
        <v>156.80999755859301</v>
      </c>
      <c r="E229" s="1">
        <v>173.86000061035099</v>
      </c>
      <c r="F229" s="1">
        <v>662.09997558593705</v>
      </c>
      <c r="G229" s="1">
        <v>178</v>
      </c>
      <c r="H229" s="1">
        <v>229.61999511718699</v>
      </c>
      <c r="I229" s="1">
        <v>254.169998168945</v>
      </c>
      <c r="J229" s="1">
        <v>154.80999755859301</v>
      </c>
      <c r="K229" s="1">
        <v>3504.56005859375</v>
      </c>
      <c r="L229" s="1">
        <v>382.48001098632801</v>
      </c>
      <c r="M229" s="1">
        <v>60.619998931884702</v>
      </c>
      <c r="N229" s="1">
        <v>2155.56005859375</v>
      </c>
      <c r="O229" s="1">
        <v>546.13000488281205</v>
      </c>
      <c r="P229" s="1">
        <v>54.669998168945298</v>
      </c>
      <c r="Q229" s="1">
        <v>72.470001220703097</v>
      </c>
      <c r="R229" s="1">
        <v>333.11999511718699</v>
      </c>
      <c r="S229" s="1">
        <v>327.39001464843699</v>
      </c>
      <c r="T229" s="1">
        <v>2856.1201171875</v>
      </c>
      <c r="U229" s="1">
        <v>2843.65991210937</v>
      </c>
      <c r="V229" s="1">
        <v>208.21000671386699</v>
      </c>
      <c r="W229" s="1">
        <v>48.779998779296797</v>
      </c>
      <c r="X229" s="1">
        <v>666.90997314453102</v>
      </c>
      <c r="Y229" s="1">
        <v>71.989997863769503</v>
      </c>
      <c r="Z229" s="1">
        <v>83.419998168945298</v>
      </c>
      <c r="AA229" s="1">
        <v>665.64001464843705</v>
      </c>
      <c r="AB229" s="1">
        <v>315.02999877929602</v>
      </c>
      <c r="AC229" s="1">
        <v>187.78999328613199</v>
      </c>
      <c r="AD229" s="1">
        <v>175.74000549316401</v>
      </c>
      <c r="AE229" s="1">
        <v>110.66000366210901</v>
      </c>
      <c r="AF229" s="1">
        <v>391.54000854492102</v>
      </c>
    </row>
    <row r="230" spans="1:32" x14ac:dyDescent="0.55000000000000004">
      <c r="A230" s="1" t="s">
        <v>271</v>
      </c>
      <c r="B230" s="1" t="s">
        <v>252</v>
      </c>
      <c r="C230" s="4">
        <v>16399.240234375</v>
      </c>
      <c r="D230" s="1">
        <v>160.24000549316401</v>
      </c>
      <c r="E230" s="1">
        <v>180.08000183105401</v>
      </c>
      <c r="F230" s="1">
        <v>687.489990234375</v>
      </c>
      <c r="G230" s="1">
        <v>183.19999694824199</v>
      </c>
      <c r="H230" s="1">
        <v>235.89999389648401</v>
      </c>
      <c r="I230" s="1">
        <v>261.14999389648398</v>
      </c>
      <c r="J230" s="1">
        <v>161.91000366210901</v>
      </c>
      <c r="K230" s="1">
        <v>3561.57006835937</v>
      </c>
      <c r="L230" s="1">
        <v>397.72000122070301</v>
      </c>
      <c r="M230" s="1">
        <v>60.310001373291001</v>
      </c>
      <c r="N230" s="1">
        <v>2182.01000976562</v>
      </c>
      <c r="O230" s="1">
        <v>554.88000488281205</v>
      </c>
      <c r="P230" s="1">
        <v>55.759998321533203</v>
      </c>
      <c r="Q230" s="1">
        <v>70.550003051757798</v>
      </c>
      <c r="R230" s="1">
        <v>338.02999877929602</v>
      </c>
      <c r="S230" s="1">
        <v>343.29998779296801</v>
      </c>
      <c r="T230" s="1">
        <v>2922.28002929687</v>
      </c>
      <c r="U230" s="1">
        <v>2910.61010742187</v>
      </c>
      <c r="V230" s="1">
        <v>207.66000366210901</v>
      </c>
      <c r="W230" s="1">
        <v>50</v>
      </c>
      <c r="X230" s="1">
        <v>694.65997314453102</v>
      </c>
      <c r="Y230" s="1">
        <v>75.019996643066406</v>
      </c>
      <c r="Z230" s="1">
        <v>86.139999389648395</v>
      </c>
      <c r="AA230" s="1">
        <v>663.84002685546795</v>
      </c>
      <c r="AB230" s="1">
        <v>333.760009765625</v>
      </c>
      <c r="AC230" s="1">
        <v>187.24000549316401</v>
      </c>
      <c r="AD230" s="1">
        <v>183.74000549316401</v>
      </c>
      <c r="AE230" s="1">
        <v>110.730003356933</v>
      </c>
      <c r="AF230" s="1">
        <v>397.69000244140602</v>
      </c>
    </row>
    <row r="231" spans="1:32" x14ac:dyDescent="0.55000000000000004">
      <c r="A231" s="1" t="s">
        <v>272</v>
      </c>
      <c r="B231" s="1" t="s">
        <v>252</v>
      </c>
      <c r="C231" s="4">
        <v>16135.919921875</v>
      </c>
      <c r="D231" s="1">
        <v>165.30000305175699</v>
      </c>
      <c r="E231" s="1">
        <v>172.53999328613199</v>
      </c>
      <c r="F231" s="1">
        <v>669.84997558593705</v>
      </c>
      <c r="G231" s="1">
        <v>180.25</v>
      </c>
      <c r="H231" s="1">
        <v>230.88999938964801</v>
      </c>
      <c r="I231" s="1">
        <v>254.19000244140599</v>
      </c>
      <c r="J231" s="1">
        <v>158.36999511718699</v>
      </c>
      <c r="K231" s="1">
        <v>3507.07006835937</v>
      </c>
      <c r="L231" s="1">
        <v>391.48001098632801</v>
      </c>
      <c r="M231" s="1">
        <v>58.599998474121001</v>
      </c>
      <c r="N231" s="1">
        <v>2101.85009765625</v>
      </c>
      <c r="O231" s="1">
        <v>539.38000488281205</v>
      </c>
      <c r="P231" s="1">
        <v>54.840000152587798</v>
      </c>
      <c r="Q231" s="1">
        <v>67.459999084472599</v>
      </c>
      <c r="R231" s="1">
        <v>324.45999145507801</v>
      </c>
      <c r="S231" s="1">
        <v>332.10998535156199</v>
      </c>
      <c r="T231" s="1">
        <v>2849.0400390625</v>
      </c>
      <c r="U231" s="1">
        <v>2837.94995117187</v>
      </c>
      <c r="V231" s="1">
        <v>202.24000549316401</v>
      </c>
      <c r="W231" s="1">
        <v>49.200000762939403</v>
      </c>
      <c r="X231" s="1">
        <v>652.29998779296795</v>
      </c>
      <c r="Y231" s="1">
        <v>71.169998168945298</v>
      </c>
      <c r="Z231" s="1">
        <v>84</v>
      </c>
      <c r="AA231" s="1">
        <v>641.90002441406205</v>
      </c>
      <c r="AB231" s="1">
        <v>326.760009765625</v>
      </c>
      <c r="AC231" s="1">
        <v>184.88999938964801</v>
      </c>
      <c r="AD231" s="1">
        <v>180.55999755859301</v>
      </c>
      <c r="AE231" s="1">
        <v>109.639999389648</v>
      </c>
      <c r="AF231" s="1">
        <v>376.32000732421801</v>
      </c>
    </row>
    <row r="232" spans="1:32" x14ac:dyDescent="0.55000000000000004">
      <c r="A232" s="1" t="s">
        <v>273</v>
      </c>
      <c r="B232" s="1" t="s">
        <v>274</v>
      </c>
      <c r="C232" s="4">
        <v>15877.7197265625</v>
      </c>
      <c r="D232" s="1">
        <v>164.77000427246</v>
      </c>
      <c r="E232" s="1">
        <v>163.08000183105401</v>
      </c>
      <c r="F232" s="1">
        <v>657.40997314453102</v>
      </c>
      <c r="G232" s="1">
        <v>180.83999633789</v>
      </c>
      <c r="H232" s="1">
        <v>226.86999511718699</v>
      </c>
      <c r="I232" s="1">
        <v>249.67999267578099</v>
      </c>
      <c r="J232" s="1">
        <v>149.11000061035099</v>
      </c>
      <c r="K232" s="1">
        <v>3443.71997070312</v>
      </c>
      <c r="L232" s="1">
        <v>380.14001464843699</v>
      </c>
      <c r="M232" s="1">
        <v>57.279998779296797</v>
      </c>
      <c r="N232" s="1">
        <v>2067.01000976562</v>
      </c>
      <c r="O232" s="1">
        <v>529.84002685546795</v>
      </c>
      <c r="P232" s="1">
        <v>55.029998779296797</v>
      </c>
      <c r="Q232" s="1">
        <v>66.809997558593693</v>
      </c>
      <c r="R232" s="1">
        <v>310.600006103515</v>
      </c>
      <c r="S232" s="1">
        <v>305.260009765625</v>
      </c>
      <c r="T232" s="1">
        <v>2832.36010742187</v>
      </c>
      <c r="U232" s="1">
        <v>2821.03002929687</v>
      </c>
      <c r="V232" s="1">
        <v>199.419998168945</v>
      </c>
      <c r="W232" s="1">
        <v>48.599998474121001</v>
      </c>
      <c r="X232" s="1">
        <v>663.89001464843705</v>
      </c>
      <c r="Y232" s="1">
        <v>70.949996948242102</v>
      </c>
      <c r="Z232" s="1">
        <v>85.150001525878906</v>
      </c>
      <c r="AA232" s="1">
        <v>617.77001953125</v>
      </c>
      <c r="AB232" s="1">
        <v>314.350006103515</v>
      </c>
      <c r="AC232" s="1">
        <v>179.32000732421801</v>
      </c>
      <c r="AD232" s="1">
        <v>175.63000488281199</v>
      </c>
      <c r="AE232" s="1">
        <v>108.66000366210901</v>
      </c>
      <c r="AF232" s="1">
        <v>357.20999145507801</v>
      </c>
    </row>
    <row r="233" spans="1:32" x14ac:dyDescent="0.55000000000000004">
      <c r="A233" s="1" t="s">
        <v>275</v>
      </c>
      <c r="B233" s="1" t="s">
        <v>274</v>
      </c>
      <c r="C233" s="4">
        <v>15990.759765625</v>
      </c>
      <c r="D233" s="1">
        <v>163.759994506835</v>
      </c>
      <c r="E233" s="1">
        <v>169.600006103515</v>
      </c>
      <c r="F233" s="1">
        <v>671.88000488281205</v>
      </c>
      <c r="G233" s="1">
        <v>180.63000488281199</v>
      </c>
      <c r="H233" s="1">
        <v>232.42999267578099</v>
      </c>
      <c r="I233" s="1">
        <v>257.66000366210898</v>
      </c>
      <c r="J233" s="1">
        <v>150.67999267578099</v>
      </c>
      <c r="K233" s="1">
        <v>3437.36010742187</v>
      </c>
      <c r="L233" s="1">
        <v>395.08999633789</v>
      </c>
      <c r="M233" s="1">
        <v>57.290000915527301</v>
      </c>
      <c r="N233" s="1">
        <v>2171.92993164062</v>
      </c>
      <c r="O233" s="1">
        <v>525.510009765625</v>
      </c>
      <c r="P233" s="1">
        <v>56.150001525878899</v>
      </c>
      <c r="Q233" s="1">
        <v>67.480003356933594</v>
      </c>
      <c r="R233" s="1">
        <v>310.39001464843699</v>
      </c>
      <c r="S233" s="1">
        <v>313.10998535156199</v>
      </c>
      <c r="T233" s="1">
        <v>2875.53002929687</v>
      </c>
      <c r="U233" s="1">
        <v>2859.32006835937</v>
      </c>
      <c r="V233" s="1">
        <v>204</v>
      </c>
      <c r="W233" s="1">
        <v>49.5</v>
      </c>
      <c r="X233" s="1">
        <v>672.11999511718705</v>
      </c>
      <c r="Y233" s="1">
        <v>71.029998779296804</v>
      </c>
      <c r="Z233" s="1">
        <v>82.879997253417898</v>
      </c>
      <c r="AA233" s="1">
        <v>616.469970703125</v>
      </c>
      <c r="AB233" s="1">
        <v>321.260009765625</v>
      </c>
      <c r="AC233" s="1">
        <v>187.14999389648401</v>
      </c>
      <c r="AD233" s="1">
        <v>177.02999877929599</v>
      </c>
      <c r="AE233" s="1">
        <v>111.419998168945</v>
      </c>
      <c r="AF233" s="1">
        <v>368.94000244140602</v>
      </c>
    </row>
    <row r="234" spans="1:32" x14ac:dyDescent="0.55000000000000004">
      <c r="A234" s="1" t="s">
        <v>276</v>
      </c>
      <c r="B234" s="1" t="s">
        <v>274</v>
      </c>
      <c r="C234" s="4">
        <v>15712.0400390625</v>
      </c>
      <c r="D234" s="1">
        <v>161.83999633789</v>
      </c>
      <c r="E234" s="1">
        <v>166.75</v>
      </c>
      <c r="F234" s="1">
        <v>616.530029296875</v>
      </c>
      <c r="G234" s="1">
        <v>180.78999328613199</v>
      </c>
      <c r="H234" s="1">
        <v>229.88999938964801</v>
      </c>
      <c r="I234" s="1">
        <v>259.01998901367102</v>
      </c>
      <c r="J234" s="1">
        <v>144.009994506835</v>
      </c>
      <c r="K234" s="1">
        <v>3389.7900390625</v>
      </c>
      <c r="L234" s="1">
        <v>385.38000488281199</v>
      </c>
      <c r="M234" s="1">
        <v>57.360000610351499</v>
      </c>
      <c r="N234" s="1">
        <v>2114.43994140625</v>
      </c>
      <c r="O234" s="1">
        <v>528.92999267578102</v>
      </c>
      <c r="P234" s="1">
        <v>56.2299995422363</v>
      </c>
      <c r="Q234" s="1">
        <v>67.050003051757798</v>
      </c>
      <c r="R234" s="1">
        <v>306.83999633789</v>
      </c>
      <c r="S234" s="1">
        <v>302.82000732421801</v>
      </c>
      <c r="T234" s="1">
        <v>2850.40991210937</v>
      </c>
      <c r="U234" s="1">
        <v>2840.03002929687</v>
      </c>
      <c r="V234" s="1">
        <v>203.5</v>
      </c>
      <c r="W234" s="1">
        <v>49.25</v>
      </c>
      <c r="X234" s="1">
        <v>647.96002197265602</v>
      </c>
      <c r="Y234" s="1">
        <v>83.589996337890597</v>
      </c>
      <c r="Z234" s="1">
        <v>81.620002746582003</v>
      </c>
      <c r="AA234" s="1">
        <v>602.13000488281205</v>
      </c>
      <c r="AB234" s="1">
        <v>306.92999267578102</v>
      </c>
      <c r="AC234" s="1">
        <v>183.92999267578099</v>
      </c>
      <c r="AD234" s="1">
        <v>176.509994506835</v>
      </c>
      <c r="AE234" s="1">
        <v>111.23999786376901</v>
      </c>
      <c r="AF234" s="1">
        <v>349.5</v>
      </c>
    </row>
    <row r="235" spans="1:32" x14ac:dyDescent="0.55000000000000004">
      <c r="A235" s="1" t="s">
        <v>277</v>
      </c>
      <c r="B235" s="1" t="s">
        <v>274</v>
      </c>
      <c r="C235" s="4">
        <v>15846.16015625</v>
      </c>
      <c r="D235" s="1">
        <v>165.32000732421801</v>
      </c>
      <c r="E235" s="1">
        <v>180.850006103515</v>
      </c>
      <c r="F235" s="1">
        <v>622.03997802734295</v>
      </c>
      <c r="G235" s="1">
        <v>181.05999755859301</v>
      </c>
      <c r="H235" s="1">
        <v>232.19999694824199</v>
      </c>
      <c r="I235" s="1">
        <v>265.55999755859301</v>
      </c>
      <c r="J235" s="1">
        <v>139.05999755859301</v>
      </c>
      <c r="K235" s="1">
        <v>3427.3701171875</v>
      </c>
      <c r="L235" s="1">
        <v>394.42999267578102</v>
      </c>
      <c r="M235" s="1">
        <v>58.090000152587798</v>
      </c>
      <c r="N235" s="1">
        <v>2227.28002929687</v>
      </c>
      <c r="O235" s="1">
        <v>533.20001220703102</v>
      </c>
      <c r="P235" s="1">
        <v>56.959999084472599</v>
      </c>
      <c r="Q235" s="1">
        <v>66.069999694824205</v>
      </c>
      <c r="R235" s="1">
        <v>317.86999511718699</v>
      </c>
      <c r="S235" s="1">
        <v>292.04000854492102</v>
      </c>
      <c r="T235" s="1">
        <v>2875.92993164062</v>
      </c>
      <c r="U235" s="1">
        <v>2863.10009765625</v>
      </c>
      <c r="V235" s="1">
        <v>206.25</v>
      </c>
      <c r="W235" s="1">
        <v>50.990001678466797</v>
      </c>
      <c r="X235" s="1">
        <v>645.34002685546795</v>
      </c>
      <c r="Y235" s="1">
        <v>85.430000305175696</v>
      </c>
      <c r="Z235" s="1">
        <v>82.449996948242102</v>
      </c>
      <c r="AA235" s="1">
        <v>612.69000244140602</v>
      </c>
      <c r="AB235" s="1">
        <v>300.36999511718699</v>
      </c>
      <c r="AC235" s="1">
        <v>184.86000061035099</v>
      </c>
      <c r="AD235" s="1">
        <v>175.44999694824199</v>
      </c>
      <c r="AE235" s="1">
        <v>113.36000061035099</v>
      </c>
      <c r="AF235" s="1">
        <v>353.44000244140602</v>
      </c>
    </row>
    <row r="236" spans="1:32" x14ac:dyDescent="0.55000000000000004">
      <c r="A236" s="1" t="s">
        <v>278</v>
      </c>
      <c r="B236" s="1" t="s">
        <v>274</v>
      </c>
      <c r="C236" s="4">
        <v>16325.66015625</v>
      </c>
      <c r="D236" s="1">
        <v>171.17999267578099</v>
      </c>
      <c r="E236" s="1">
        <v>183.13999938964801</v>
      </c>
      <c r="F236" s="1">
        <v>649.96002197265602</v>
      </c>
      <c r="G236" s="1">
        <v>186.63999938964801</v>
      </c>
      <c r="H236" s="1">
        <v>235.13000488281199</v>
      </c>
      <c r="I236" s="1">
        <v>276.70001220703102</v>
      </c>
      <c r="J236" s="1">
        <v>144.850006103515</v>
      </c>
      <c r="K236" s="1">
        <v>3523.2900390625</v>
      </c>
      <c r="L236" s="1">
        <v>403.600006103515</v>
      </c>
      <c r="M236" s="1">
        <v>58.770000457763601</v>
      </c>
      <c r="N236" s="1">
        <v>2245.03002929687</v>
      </c>
      <c r="O236" s="1">
        <v>542.02001953125</v>
      </c>
      <c r="P236" s="1">
        <v>58.080001831054602</v>
      </c>
      <c r="Q236" s="1">
        <v>67.230003356933594</v>
      </c>
      <c r="R236" s="1">
        <v>322.80999755859301</v>
      </c>
      <c r="S236" s="1">
        <v>317.239990234375</v>
      </c>
      <c r="T236" s="1">
        <v>2960.72998046875</v>
      </c>
      <c r="U236" s="1">
        <v>2945.38989257812</v>
      </c>
      <c r="V236" s="1">
        <v>207.14999389648401</v>
      </c>
      <c r="W236" s="1">
        <v>52.569999694824197</v>
      </c>
      <c r="X236" s="1">
        <v>673.29998779296795</v>
      </c>
      <c r="Y236" s="1">
        <v>91.510002136230398</v>
      </c>
      <c r="Z236" s="1">
        <v>85.830001831054602</v>
      </c>
      <c r="AA236" s="1">
        <v>625.58001708984295</v>
      </c>
      <c r="AB236" s="1">
        <v>324.26998901367102</v>
      </c>
      <c r="AC236" s="1">
        <v>191.02000427246</v>
      </c>
      <c r="AD236" s="1">
        <v>183.72000122070301</v>
      </c>
      <c r="AE236" s="1">
        <v>116.26000213623</v>
      </c>
      <c r="AF236" s="1">
        <v>382.989990234375</v>
      </c>
    </row>
    <row r="237" spans="1:32" x14ac:dyDescent="0.55000000000000004">
      <c r="A237" s="1" t="s">
        <v>279</v>
      </c>
      <c r="B237" s="1" t="s">
        <v>274</v>
      </c>
      <c r="C237" s="4">
        <v>16394.33984375</v>
      </c>
      <c r="D237" s="1">
        <v>175.08000183105401</v>
      </c>
      <c r="E237" s="1">
        <v>186.49000549316401</v>
      </c>
      <c r="F237" s="1">
        <v>653.09997558593705</v>
      </c>
      <c r="G237" s="1">
        <v>186.259994506835</v>
      </c>
      <c r="H237" s="1">
        <v>234.30000305175699</v>
      </c>
      <c r="I237" s="1">
        <v>276.29000854492102</v>
      </c>
      <c r="J237" s="1">
        <v>145.24000549316401</v>
      </c>
      <c r="K237" s="1">
        <v>3523.15991210937</v>
      </c>
      <c r="L237" s="1">
        <v>404.60998535156199</v>
      </c>
      <c r="M237" s="1">
        <v>59.270000457763601</v>
      </c>
      <c r="N237" s="1">
        <v>2307.19995117187</v>
      </c>
      <c r="O237" s="1">
        <v>530.10998535156205</v>
      </c>
      <c r="P237" s="1">
        <v>57.020000457763601</v>
      </c>
      <c r="Q237" s="1">
        <v>67.160003662109304</v>
      </c>
      <c r="R237" s="1">
        <v>330.55999755859301</v>
      </c>
      <c r="S237" s="1">
        <v>322.44000244140602</v>
      </c>
      <c r="T237" s="1">
        <v>2974.40991210937</v>
      </c>
      <c r="U237" s="1">
        <v>2963.72998046875</v>
      </c>
      <c r="V237" s="1">
        <v>204.64999389648401</v>
      </c>
      <c r="W237" s="1">
        <v>51.75</v>
      </c>
      <c r="X237" s="1">
        <v>673.05999755859295</v>
      </c>
      <c r="Y237" s="1">
        <v>91.290000915527301</v>
      </c>
      <c r="Z237" s="1">
        <v>86.019996643066406</v>
      </c>
      <c r="AA237" s="1">
        <v>628.08001708984295</v>
      </c>
      <c r="AB237" s="1">
        <v>318.260009765625</v>
      </c>
      <c r="AC237" s="1">
        <v>197.350006103515</v>
      </c>
      <c r="AD237" s="1">
        <v>182.63000488281199</v>
      </c>
      <c r="AE237" s="1">
        <v>116.25</v>
      </c>
      <c r="AF237" s="1">
        <v>387.41000366210898</v>
      </c>
    </row>
    <row r="238" spans="1:32" x14ac:dyDescent="0.55000000000000004">
      <c r="A238" s="1" t="s">
        <v>280</v>
      </c>
      <c r="B238" s="1" t="s">
        <v>274</v>
      </c>
      <c r="C238" s="4">
        <v>16149.5703125</v>
      </c>
      <c r="D238" s="1">
        <v>174.55999755859301</v>
      </c>
      <c r="E238" s="1">
        <v>181.46000671386699</v>
      </c>
      <c r="F238" s="1">
        <v>632.57000732421795</v>
      </c>
      <c r="G238" s="1">
        <v>183.67999267578099</v>
      </c>
      <c r="H238" s="1">
        <v>232.74000549316401</v>
      </c>
      <c r="I238" s="1">
        <v>267.67001342773398</v>
      </c>
      <c r="J238" s="1">
        <v>138.100006103515</v>
      </c>
      <c r="K238" s="1">
        <v>3483.419921875</v>
      </c>
      <c r="L238" s="1">
        <v>394.26998901367102</v>
      </c>
      <c r="M238" s="1">
        <v>59.069999694824197</v>
      </c>
      <c r="N238" s="1">
        <v>2267.61010742187</v>
      </c>
      <c r="O238" s="1">
        <v>524.33001708984295</v>
      </c>
      <c r="P238" s="1">
        <v>57.549999237060497</v>
      </c>
      <c r="Q238" s="1">
        <v>66.599998474121094</v>
      </c>
      <c r="R238" s="1">
        <v>329.82000732421801</v>
      </c>
      <c r="S238" s="1">
        <v>316.42001342773398</v>
      </c>
      <c r="T238" s="1">
        <v>2962.1201171875</v>
      </c>
      <c r="U238" s="1">
        <v>2952.77001953125</v>
      </c>
      <c r="V238" s="1">
        <v>206</v>
      </c>
      <c r="W238" s="1">
        <v>50.4799995422363</v>
      </c>
      <c r="X238" s="1">
        <v>665.510009765625</v>
      </c>
      <c r="Y238" s="1">
        <v>90.029998779296804</v>
      </c>
      <c r="Z238" s="1">
        <v>84.930000305175696</v>
      </c>
      <c r="AA238" s="1">
        <v>611</v>
      </c>
      <c r="AB238" s="1">
        <v>304.89999389648398</v>
      </c>
      <c r="AC238" s="1">
        <v>191.75</v>
      </c>
      <c r="AD238" s="1">
        <v>182.259994506835</v>
      </c>
      <c r="AE238" s="1">
        <v>115.34999847412099</v>
      </c>
      <c r="AF238" s="1">
        <v>375.44000244140602</v>
      </c>
    </row>
    <row r="239" spans="1:32" x14ac:dyDescent="0.55000000000000004">
      <c r="A239" s="1" t="s">
        <v>281</v>
      </c>
      <c r="B239" s="1" t="s">
        <v>274</v>
      </c>
      <c r="C239" s="4">
        <v>16331.98046875</v>
      </c>
      <c r="D239" s="1">
        <v>179.44999694824199</v>
      </c>
      <c r="E239" s="1">
        <v>180.419998168945</v>
      </c>
      <c r="F239" s="1">
        <v>654.45001220703102</v>
      </c>
      <c r="G239" s="1">
        <v>183.42999267578099</v>
      </c>
      <c r="H239" s="1">
        <v>236.72999572753901</v>
      </c>
      <c r="I239" s="1">
        <v>269</v>
      </c>
      <c r="J239" s="1">
        <v>138.55000305175699</v>
      </c>
      <c r="K239" s="1">
        <v>3444.23999023437</v>
      </c>
      <c r="L239" s="1">
        <v>398.45001220703102</v>
      </c>
      <c r="M239" s="1">
        <v>58.599998474121001</v>
      </c>
      <c r="N239" s="1">
        <v>2236.36010742187</v>
      </c>
      <c r="O239" s="1">
        <v>558.82000732421795</v>
      </c>
      <c r="P239" s="1">
        <v>59.25</v>
      </c>
      <c r="Q239" s="1">
        <v>66.889999389648395</v>
      </c>
      <c r="R239" s="1">
        <v>329.75</v>
      </c>
      <c r="S239" s="1">
        <v>332.63000488281199</v>
      </c>
      <c r="T239" s="1">
        <v>2973.5</v>
      </c>
      <c r="U239" s="1">
        <v>2960.03002929687</v>
      </c>
      <c r="V239" s="1">
        <v>209.80999755859301</v>
      </c>
      <c r="W239" s="1">
        <v>50.590000152587798</v>
      </c>
      <c r="X239" s="1">
        <v>677.95001220703102</v>
      </c>
      <c r="Y239" s="1">
        <v>89.019996643066406</v>
      </c>
      <c r="Z239" s="1">
        <v>85.540000915527301</v>
      </c>
      <c r="AA239" s="1">
        <v>611.65997314453102</v>
      </c>
      <c r="AB239" s="1">
        <v>301.98001098632801</v>
      </c>
      <c r="AC239" s="1">
        <v>188.509994506835</v>
      </c>
      <c r="AD239" s="1">
        <v>183.88000488281199</v>
      </c>
      <c r="AE239" s="1">
        <v>116.730003356933</v>
      </c>
      <c r="AF239" s="1">
        <v>372.61999511718699</v>
      </c>
    </row>
    <row r="240" spans="1:32" x14ac:dyDescent="0.55000000000000004">
      <c r="A240" s="1" t="s">
        <v>282</v>
      </c>
      <c r="B240" s="1" t="s">
        <v>274</v>
      </c>
      <c r="C240" s="4">
        <v>16082.5498046875</v>
      </c>
      <c r="D240" s="1">
        <v>175.74000549316401</v>
      </c>
      <c r="E240" s="1">
        <v>171.03999328613199</v>
      </c>
      <c r="F240" s="1">
        <v>658.29998779296795</v>
      </c>
      <c r="G240" s="1">
        <v>178.47000122070301</v>
      </c>
      <c r="H240" s="1">
        <v>235.02000427246</v>
      </c>
      <c r="I240" s="1">
        <v>268.88000488281199</v>
      </c>
      <c r="J240" s="1">
        <v>133.80000305175699</v>
      </c>
      <c r="K240" s="1">
        <v>3391.35009765625</v>
      </c>
      <c r="L240" s="1">
        <v>404.600006103515</v>
      </c>
      <c r="M240" s="1">
        <v>58.700000762939403</v>
      </c>
      <c r="N240" s="1">
        <v>2149.51000976562</v>
      </c>
      <c r="O240" s="1">
        <v>557.219970703125</v>
      </c>
      <c r="P240" s="1">
        <v>58.610000610351499</v>
      </c>
      <c r="Q240" s="1">
        <v>66.690002441406193</v>
      </c>
      <c r="R240" s="1">
        <v>334.489990234375</v>
      </c>
      <c r="S240" s="1">
        <v>331.600006103515</v>
      </c>
      <c r="T240" s="1">
        <v>2934.09008789062</v>
      </c>
      <c r="U240" s="1">
        <v>2916.53002929687</v>
      </c>
      <c r="V240" s="1">
        <v>209.22999572753901</v>
      </c>
      <c r="W240" s="1">
        <v>50</v>
      </c>
      <c r="X240" s="1">
        <v>668.739990234375</v>
      </c>
      <c r="Y240" s="1">
        <v>86.589996337890597</v>
      </c>
      <c r="Z240" s="1">
        <v>84.349998474121094</v>
      </c>
      <c r="AA240" s="1">
        <v>604.55999755859295</v>
      </c>
      <c r="AB240" s="1">
        <v>281.60998535156199</v>
      </c>
      <c r="AC240" s="1">
        <v>186.38000488281199</v>
      </c>
      <c r="AD240" s="1">
        <v>183.32000732421801</v>
      </c>
      <c r="AE240" s="1">
        <v>115.559997558593</v>
      </c>
      <c r="AF240" s="1">
        <v>369.92999267578102</v>
      </c>
    </row>
    <row r="241" spans="1:32" x14ac:dyDescent="0.55000000000000004">
      <c r="A241" s="1" t="s">
        <v>283</v>
      </c>
      <c r="B241" s="1" t="s">
        <v>274</v>
      </c>
      <c r="C241" s="4">
        <v>15914.900390625</v>
      </c>
      <c r="D241" s="1">
        <v>174.33000183105401</v>
      </c>
      <c r="E241" s="1">
        <v>167.96000671386699</v>
      </c>
      <c r="F241" s="1">
        <v>614.85998535156205</v>
      </c>
      <c r="G241" s="1">
        <v>176.27999877929599</v>
      </c>
      <c r="H241" s="1">
        <v>229.72000122070301</v>
      </c>
      <c r="I241" s="1">
        <v>263.22000122070301</v>
      </c>
      <c r="J241" s="1">
        <v>135.600006103515</v>
      </c>
      <c r="K241" s="1">
        <v>3381.830078125</v>
      </c>
      <c r="L241" s="1">
        <v>394.14999389648398</v>
      </c>
      <c r="M241" s="1">
        <v>59.520000457763601</v>
      </c>
      <c r="N241" s="1">
        <v>2124.92993164062</v>
      </c>
      <c r="O241" s="1">
        <v>545.34002685546795</v>
      </c>
      <c r="P241" s="1">
        <v>57.770000457763601</v>
      </c>
      <c r="Q241" s="1">
        <v>65.849998474121094</v>
      </c>
      <c r="R241" s="1">
        <v>333.739990234375</v>
      </c>
      <c r="S241" s="1">
        <v>315.79998779296801</v>
      </c>
      <c r="T241" s="1">
        <v>2899.40991210937</v>
      </c>
      <c r="U241" s="1">
        <v>2878.13989257812</v>
      </c>
      <c r="V241" s="1">
        <v>206.67999267578099</v>
      </c>
      <c r="W241" s="1">
        <v>49.700000762939403</v>
      </c>
      <c r="X241" s="1">
        <v>639.47998046875</v>
      </c>
      <c r="Y241" s="1">
        <v>85.290000915527301</v>
      </c>
      <c r="Z241" s="1">
        <v>83.290000915527301</v>
      </c>
      <c r="AA241" s="1">
        <v>597.989990234375</v>
      </c>
      <c r="AB241" s="1">
        <v>283.36999511718699</v>
      </c>
      <c r="AC241" s="1">
        <v>186.80000305175699</v>
      </c>
      <c r="AD241" s="1">
        <v>181.97999572753901</v>
      </c>
      <c r="AE241" s="1">
        <v>114.709999084472</v>
      </c>
      <c r="AF241" s="1">
        <v>351.739990234375</v>
      </c>
    </row>
    <row r="242" spans="1:32" x14ac:dyDescent="0.55000000000000004">
      <c r="A242" s="1" t="s">
        <v>284</v>
      </c>
      <c r="B242" s="1" t="s">
        <v>274</v>
      </c>
      <c r="C242" s="4">
        <v>16289.58984375</v>
      </c>
      <c r="D242" s="1">
        <v>179.30000305175699</v>
      </c>
      <c r="E242" s="1">
        <v>168.13999938964801</v>
      </c>
      <c r="F242" s="1">
        <v>630.33001708984295</v>
      </c>
      <c r="G242" s="1">
        <v>179.52999877929599</v>
      </c>
      <c r="H242" s="1">
        <v>233.919998168945</v>
      </c>
      <c r="I242" s="1">
        <v>271.73001098632801</v>
      </c>
      <c r="J242" s="1">
        <v>146.5</v>
      </c>
      <c r="K242" s="1">
        <v>3466.30004882812</v>
      </c>
      <c r="L242" s="1">
        <v>405.42001342773398</v>
      </c>
      <c r="M242" s="1">
        <v>60.259998321533203</v>
      </c>
      <c r="N242" s="1">
        <v>2130.3798828125</v>
      </c>
      <c r="O242" s="1">
        <v>565.47998046875</v>
      </c>
      <c r="P242" s="1">
        <v>59.930000305175703</v>
      </c>
      <c r="Q242" s="1">
        <v>65.610000610351506</v>
      </c>
      <c r="R242" s="1">
        <v>341.66000366210898</v>
      </c>
      <c r="S242" s="1">
        <v>336.77999877929602</v>
      </c>
      <c r="T242" s="1">
        <v>2947.3701171875</v>
      </c>
      <c r="U242" s="1">
        <v>2928.82006835937</v>
      </c>
      <c r="V242" s="1">
        <v>209.759994506835</v>
      </c>
      <c r="W242" s="1">
        <v>50.669998168945298</v>
      </c>
      <c r="X242" s="1">
        <v>647.489990234375</v>
      </c>
      <c r="Y242" s="1">
        <v>88.370002746582003</v>
      </c>
      <c r="Z242" s="1">
        <v>85.660003662109304</v>
      </c>
      <c r="AA242" s="1">
        <v>605.03997802734295</v>
      </c>
      <c r="AB242" s="1">
        <v>304.58999633789</v>
      </c>
      <c r="AC242" s="1">
        <v>190.66000366210901</v>
      </c>
      <c r="AD242" s="1">
        <v>189.27999877929599</v>
      </c>
      <c r="AE242" s="1">
        <v>114.680000305175</v>
      </c>
      <c r="AF242" s="1">
        <v>364.42999267578102</v>
      </c>
    </row>
    <row r="243" spans="1:32" x14ac:dyDescent="0.55000000000000004">
      <c r="A243" s="1" t="s">
        <v>285</v>
      </c>
      <c r="B243" s="1" t="s">
        <v>274</v>
      </c>
      <c r="C243" s="4">
        <v>15863.9404296875</v>
      </c>
      <c r="D243" s="1">
        <v>172.259994506835</v>
      </c>
      <c r="E243" s="1">
        <v>156.38000488281199</v>
      </c>
      <c r="F243" s="1">
        <v>566.09002685546795</v>
      </c>
      <c r="G243" s="1">
        <v>172.600006103515</v>
      </c>
      <c r="H243" s="1">
        <v>231.850006103515</v>
      </c>
      <c r="I243" s="1">
        <v>269.60998535156199</v>
      </c>
      <c r="J243" s="1">
        <v>138.63999938964801</v>
      </c>
      <c r="K243" s="1">
        <v>3377.419921875</v>
      </c>
      <c r="L243" s="1">
        <v>398.14001464843699</v>
      </c>
      <c r="M243" s="1">
        <v>61.490001678466797</v>
      </c>
      <c r="N243" s="1">
        <v>2164.90991210937</v>
      </c>
      <c r="O243" s="1">
        <v>552.63000488281205</v>
      </c>
      <c r="P243" s="1">
        <v>60.310001373291001</v>
      </c>
      <c r="Q243" s="1">
        <v>64.040000915527301</v>
      </c>
      <c r="R243" s="1">
        <v>334.89999389648398</v>
      </c>
      <c r="S243" s="1">
        <v>322.92001342773398</v>
      </c>
      <c r="T243" s="1">
        <v>2896.77001953125</v>
      </c>
      <c r="U243" s="1">
        <v>2888.89990234375</v>
      </c>
      <c r="V243" s="1">
        <v>209.61000061035099</v>
      </c>
      <c r="W243" s="1">
        <v>50.830001831054602</v>
      </c>
      <c r="X243" s="1">
        <v>633.96002197265602</v>
      </c>
      <c r="Y243" s="1">
        <v>83.589996337890597</v>
      </c>
      <c r="Z243" s="1">
        <v>82.690002441406193</v>
      </c>
      <c r="AA243" s="1">
        <v>591.05999755859295</v>
      </c>
      <c r="AB243" s="1">
        <v>283.86999511718699</v>
      </c>
      <c r="AC243" s="1">
        <v>188.75</v>
      </c>
      <c r="AD243" s="1">
        <v>178.14999389648401</v>
      </c>
      <c r="AE243" s="1">
        <v>113.58999633789</v>
      </c>
      <c r="AF243" s="1">
        <v>345.44000244140602</v>
      </c>
    </row>
    <row r="244" spans="1:32" x14ac:dyDescent="0.55000000000000004">
      <c r="A244" s="1" t="s">
        <v>286</v>
      </c>
      <c r="B244" s="1" t="s">
        <v>274</v>
      </c>
      <c r="C244" s="4">
        <v>15801.4599609375</v>
      </c>
      <c r="D244" s="1">
        <v>171.13999938964801</v>
      </c>
      <c r="E244" s="1">
        <v>157.91000366210901</v>
      </c>
      <c r="F244" s="1">
        <v>556.64001464843705</v>
      </c>
      <c r="G244" s="1">
        <v>170.11000061035099</v>
      </c>
      <c r="H244" s="1">
        <v>229.41000366210901</v>
      </c>
      <c r="I244" s="1">
        <v>277.64999389648398</v>
      </c>
      <c r="J244" s="1">
        <v>137.75</v>
      </c>
      <c r="K244" s="1">
        <v>3400.35009765625</v>
      </c>
      <c r="L244" s="1">
        <v>396.85998535156199</v>
      </c>
      <c r="M244" s="1">
        <v>61.360000610351499</v>
      </c>
      <c r="N244" s="1">
        <v>2210.4599609375</v>
      </c>
      <c r="O244" s="1">
        <v>547.60998535156205</v>
      </c>
      <c r="P244" s="1">
        <v>60.459999084472599</v>
      </c>
      <c r="Q244" s="1">
        <v>64.029998779296804</v>
      </c>
      <c r="R244" s="1">
        <v>333.79000854492102</v>
      </c>
      <c r="S244" s="1">
        <v>333.829986572265</v>
      </c>
      <c r="T244" s="1">
        <v>2856.06005859375</v>
      </c>
      <c r="U244" s="1">
        <v>2834.5</v>
      </c>
      <c r="V244" s="1">
        <v>205.169998168945</v>
      </c>
      <c r="W244" s="1">
        <v>50.619998931884702</v>
      </c>
      <c r="X244" s="1">
        <v>620.27001953125</v>
      </c>
      <c r="Y244" s="1">
        <v>84.029998779296804</v>
      </c>
      <c r="Z244" s="1">
        <v>83</v>
      </c>
      <c r="AA244" s="1">
        <v>586.72998046875</v>
      </c>
      <c r="AB244" s="1">
        <v>278.010009765625</v>
      </c>
      <c r="AC244" s="1">
        <v>186.19999694824199</v>
      </c>
      <c r="AD244" s="1">
        <v>176.80000305175699</v>
      </c>
      <c r="AE244" s="1">
        <v>108.629997253417</v>
      </c>
      <c r="AF244" s="1">
        <v>350.95999145507801</v>
      </c>
    </row>
    <row r="245" spans="1:32" x14ac:dyDescent="0.55000000000000004">
      <c r="A245" s="1" t="s">
        <v>287</v>
      </c>
      <c r="B245" s="1" t="s">
        <v>274</v>
      </c>
      <c r="C245" s="4">
        <v>15627.6396484375</v>
      </c>
      <c r="D245" s="1">
        <v>169.75</v>
      </c>
      <c r="E245" s="1">
        <v>157.22999572753901</v>
      </c>
      <c r="F245" s="1">
        <v>549.77001953125</v>
      </c>
      <c r="G245" s="1">
        <v>168.32000732421801</v>
      </c>
      <c r="H245" s="1">
        <v>229.36000061035099</v>
      </c>
      <c r="I245" s="1">
        <v>275.11999511718699</v>
      </c>
      <c r="J245" s="1">
        <v>135.80000305175699</v>
      </c>
      <c r="K245" s="1">
        <v>3341.580078125</v>
      </c>
      <c r="L245" s="1">
        <v>385.92999267578102</v>
      </c>
      <c r="M245" s="1">
        <v>61.799999237060497</v>
      </c>
      <c r="N245" s="1">
        <v>2208.75</v>
      </c>
      <c r="O245" s="1">
        <v>548.55999755859295</v>
      </c>
      <c r="P245" s="1">
        <v>60.360000610351499</v>
      </c>
      <c r="Q245" s="1">
        <v>63.790000915527301</v>
      </c>
      <c r="R245" s="1">
        <v>325.45001220703102</v>
      </c>
      <c r="S245" s="1">
        <v>330.52999877929602</v>
      </c>
      <c r="T245" s="1">
        <v>2848.03002929687</v>
      </c>
      <c r="U245" s="1">
        <v>2832.13989257812</v>
      </c>
      <c r="V245" s="1">
        <v>199.850006103515</v>
      </c>
      <c r="W245" s="1">
        <v>49.599998474121001</v>
      </c>
      <c r="X245" s="1">
        <v>604.63000488281205</v>
      </c>
      <c r="Y245" s="1">
        <v>84.169998168945298</v>
      </c>
      <c r="Z245" s="1">
        <v>82.029998779296804</v>
      </c>
      <c r="AA245" s="1">
        <v>593.739990234375</v>
      </c>
      <c r="AB245" s="1">
        <v>277.19000244140602</v>
      </c>
      <c r="AC245" s="1">
        <v>182.67999267578099</v>
      </c>
      <c r="AD245" s="1">
        <v>176.669998168945</v>
      </c>
      <c r="AE245" s="1">
        <v>108.08999633789</v>
      </c>
      <c r="AF245" s="1">
        <v>343.329986572265</v>
      </c>
    </row>
    <row r="246" spans="1:32" x14ac:dyDescent="0.55000000000000004">
      <c r="A246" s="1" t="s">
        <v>288</v>
      </c>
      <c r="B246" s="1" t="s">
        <v>274</v>
      </c>
      <c r="C246" s="4">
        <v>15986.2802734375</v>
      </c>
      <c r="D246" s="1">
        <v>172.99000549316401</v>
      </c>
      <c r="E246" s="1">
        <v>165.66000366210901</v>
      </c>
      <c r="F246" s="1">
        <v>557.52001953125</v>
      </c>
      <c r="G246" s="1">
        <v>172.08000183105401</v>
      </c>
      <c r="H246" s="1">
        <v>231.94999694824199</v>
      </c>
      <c r="I246" s="1">
        <v>280.42001342773398</v>
      </c>
      <c r="J246" s="1">
        <v>144.25</v>
      </c>
      <c r="K246" s="1">
        <v>3408.34008789062</v>
      </c>
      <c r="L246" s="1">
        <v>396.45999145507801</v>
      </c>
      <c r="M246" s="1">
        <v>63.590000152587798</v>
      </c>
      <c r="N246" s="1">
        <v>2365.75</v>
      </c>
      <c r="O246" s="1">
        <v>545.42999267578102</v>
      </c>
      <c r="P246" s="1">
        <v>61.029998779296797</v>
      </c>
      <c r="Q246" s="1">
        <v>63.709999084472599</v>
      </c>
      <c r="R246" s="1">
        <v>334.20001220703102</v>
      </c>
      <c r="S246" s="1">
        <v>339.25</v>
      </c>
      <c r="T246" s="1">
        <v>2884.40991210937</v>
      </c>
      <c r="U246" s="1">
        <v>2869.44995117187</v>
      </c>
      <c r="V246" s="1">
        <v>201.669998168945</v>
      </c>
      <c r="W246" s="1">
        <v>50.770000457763601</v>
      </c>
      <c r="X246" s="1">
        <v>621.07000732421795</v>
      </c>
      <c r="Y246" s="1">
        <v>86.300003051757798</v>
      </c>
      <c r="Z246" s="1">
        <v>90.680000305175696</v>
      </c>
      <c r="AA246" s="1">
        <v>604.91998291015602</v>
      </c>
      <c r="AB246" s="1">
        <v>290.75</v>
      </c>
      <c r="AC246" s="1">
        <v>189.13999938964801</v>
      </c>
      <c r="AD246" s="1">
        <v>179.58000183105401</v>
      </c>
      <c r="AE246" s="1">
        <v>110.370002746582</v>
      </c>
      <c r="AF246" s="1">
        <v>380.63000488281199</v>
      </c>
    </row>
    <row r="247" spans="1:32" x14ac:dyDescent="0.55000000000000004">
      <c r="A247" s="1" t="s">
        <v>289</v>
      </c>
      <c r="B247" s="1" t="s">
        <v>274</v>
      </c>
      <c r="C247" s="4">
        <v>16180.1396484375</v>
      </c>
      <c r="D247" s="1">
        <v>175.63999938964801</v>
      </c>
      <c r="E247" s="1">
        <v>169.28999328613199</v>
      </c>
      <c r="F247" s="1">
        <v>563.97998046875</v>
      </c>
      <c r="G247" s="1">
        <v>172.28999328613199</v>
      </c>
      <c r="H247" s="1">
        <v>237.61999511718699</v>
      </c>
      <c r="I247" s="1">
        <v>282.60998535156199</v>
      </c>
      <c r="J247" s="1">
        <v>143.88000488281199</v>
      </c>
      <c r="K247" s="1">
        <v>3420.73999023437</v>
      </c>
      <c r="L247" s="1">
        <v>400.64001464843699</v>
      </c>
      <c r="M247" s="1">
        <v>64.099998474121094</v>
      </c>
      <c r="N247" s="1">
        <v>2385.17993164062</v>
      </c>
      <c r="O247" s="1">
        <v>549.66998291015602</v>
      </c>
      <c r="P247" s="1">
        <v>61.529998779296797</v>
      </c>
      <c r="Q247" s="1">
        <v>63.939998626708899</v>
      </c>
      <c r="R247" s="1">
        <v>330.45001220703102</v>
      </c>
      <c r="S247" s="1">
        <v>348.16000366210898</v>
      </c>
      <c r="T247" s="1">
        <v>2938.97998046875</v>
      </c>
      <c r="U247" s="1">
        <v>2928.30004882812</v>
      </c>
      <c r="V247" s="1">
        <v>201.83999633789</v>
      </c>
      <c r="W247" s="1">
        <v>50.970001220703097</v>
      </c>
      <c r="X247" s="1">
        <v>631.65997314453102</v>
      </c>
      <c r="Y247" s="1">
        <v>88.290000915527301</v>
      </c>
      <c r="Z247" s="1">
        <v>90.339996337890597</v>
      </c>
      <c r="AA247" s="1">
        <v>614.239990234375</v>
      </c>
      <c r="AB247" s="1">
        <v>294</v>
      </c>
      <c r="AC247" s="1">
        <v>191.67999267578099</v>
      </c>
      <c r="AD247" s="1">
        <v>181.38000488281199</v>
      </c>
      <c r="AE247" s="1">
        <v>111.73999786376901</v>
      </c>
      <c r="AF247" s="1">
        <v>388.04998779296801</v>
      </c>
    </row>
    <row r="248" spans="1:32" x14ac:dyDescent="0.55000000000000004">
      <c r="A248" s="1" t="s">
        <v>290</v>
      </c>
      <c r="B248" s="1" t="s">
        <v>274</v>
      </c>
      <c r="C248" s="4">
        <v>16308.2099609375</v>
      </c>
      <c r="D248" s="1">
        <v>176.27999877929599</v>
      </c>
      <c r="E248" s="1">
        <v>171.30999755859301</v>
      </c>
      <c r="F248" s="1">
        <v>569.61999511718705</v>
      </c>
      <c r="G248" s="1">
        <v>172.66000366210901</v>
      </c>
      <c r="H248" s="1">
        <v>242</v>
      </c>
      <c r="I248" s="1">
        <v>280.989990234375</v>
      </c>
      <c r="J248" s="1">
        <v>146.13999938964801</v>
      </c>
      <c r="K248" s="1">
        <v>3421.3701171875</v>
      </c>
      <c r="L248" s="1">
        <v>403.58999633789</v>
      </c>
      <c r="M248" s="1">
        <v>65.160003662109304</v>
      </c>
      <c r="N248" s="1">
        <v>2402.25</v>
      </c>
      <c r="O248" s="1">
        <v>550.36999511718705</v>
      </c>
      <c r="P248" s="1">
        <v>62.279998779296797</v>
      </c>
      <c r="Q248" s="1">
        <v>64.889999389648395</v>
      </c>
      <c r="R248" s="1">
        <v>335.239990234375</v>
      </c>
      <c r="S248" s="1">
        <v>349.01998901367102</v>
      </c>
      <c r="T248" s="1">
        <v>2942.85009765625</v>
      </c>
      <c r="U248" s="1">
        <v>2938.330078125</v>
      </c>
      <c r="V248" s="1">
        <v>205.22000122070301</v>
      </c>
      <c r="W248" s="1">
        <v>51.310001373291001</v>
      </c>
      <c r="X248" s="1">
        <v>635.71002197265602</v>
      </c>
      <c r="Y248" s="1">
        <v>87.680000305175696</v>
      </c>
      <c r="Z248" s="1">
        <v>94.419998168945298</v>
      </c>
      <c r="AA248" s="1">
        <v>614.09002685546795</v>
      </c>
      <c r="AB248" s="1">
        <v>296.39999389648398</v>
      </c>
      <c r="AC248" s="1">
        <v>192.009994506835</v>
      </c>
      <c r="AD248" s="1">
        <v>182.74000549316401</v>
      </c>
      <c r="AE248" s="1">
        <v>112.370002746582</v>
      </c>
      <c r="AF248" s="1">
        <v>387.92001342773398</v>
      </c>
    </row>
    <row r="249" spans="1:32" x14ac:dyDescent="0.55000000000000004">
      <c r="A249" s="1" t="s">
        <v>291</v>
      </c>
      <c r="B249" s="1" t="s">
        <v>274</v>
      </c>
      <c r="C249" s="4">
        <v>16567.5</v>
      </c>
      <c r="D249" s="1">
        <v>180.33000183105401</v>
      </c>
      <c r="E249" s="1">
        <v>171.67999267578099</v>
      </c>
      <c r="F249" s="1">
        <v>577.67999267578102</v>
      </c>
      <c r="G249" s="1">
        <v>175.47000122070301</v>
      </c>
      <c r="H249" s="1">
        <v>246.28999328613199</v>
      </c>
      <c r="I249" s="1">
        <v>284.29998779296801</v>
      </c>
      <c r="J249" s="1">
        <v>154.36000061035099</v>
      </c>
      <c r="K249" s="1">
        <v>3393.38989257812</v>
      </c>
      <c r="L249" s="1">
        <v>411.22000122070301</v>
      </c>
      <c r="M249" s="1">
        <v>65.449996948242102</v>
      </c>
      <c r="N249" s="1">
        <v>2394.51000976562</v>
      </c>
      <c r="O249" s="1">
        <v>563.469970703125</v>
      </c>
      <c r="P249" s="1">
        <v>63.419998168945298</v>
      </c>
      <c r="Q249" s="1">
        <v>65.660003662109304</v>
      </c>
      <c r="R249" s="1">
        <v>346.17999267578102</v>
      </c>
      <c r="S249" s="1">
        <v>367.67001342773398</v>
      </c>
      <c r="T249" s="1">
        <v>2961.28002929687</v>
      </c>
      <c r="U249" s="1">
        <v>2958.1298828125</v>
      </c>
      <c r="V249" s="1">
        <v>206.42999267578099</v>
      </c>
      <c r="W249" s="1">
        <v>51.939998626708899</v>
      </c>
      <c r="X249" s="1">
        <v>652.77001953125</v>
      </c>
      <c r="Y249" s="1">
        <v>90.809997558593693</v>
      </c>
      <c r="Z249" s="1">
        <v>94.430000305175696</v>
      </c>
      <c r="AA249" s="1">
        <v>613.11999511718705</v>
      </c>
      <c r="AB249" s="1">
        <v>309.45001220703102</v>
      </c>
      <c r="AC249" s="1">
        <v>192.009994506835</v>
      </c>
      <c r="AD249" s="1">
        <v>186.33000183105401</v>
      </c>
      <c r="AE249" s="1">
        <v>114.220001220703</v>
      </c>
      <c r="AF249" s="1">
        <v>394.42999267578102</v>
      </c>
    </row>
    <row r="250" spans="1:32" x14ac:dyDescent="0.55000000000000004">
      <c r="A250" s="1" t="s">
        <v>292</v>
      </c>
      <c r="B250" s="1" t="s">
        <v>274</v>
      </c>
      <c r="C250" s="4">
        <v>16488.66015625</v>
      </c>
      <c r="D250" s="1">
        <v>179.28999328613199</v>
      </c>
      <c r="E250" s="1">
        <v>169.71000671386699</v>
      </c>
      <c r="F250" s="1">
        <v>569.35998535156205</v>
      </c>
      <c r="G250" s="1">
        <v>174.38000488281199</v>
      </c>
      <c r="H250" s="1">
        <v>246.07000732421801</v>
      </c>
      <c r="I250" s="1">
        <v>282.76998901367102</v>
      </c>
      <c r="J250" s="1">
        <v>153.14999389648401</v>
      </c>
      <c r="K250" s="1">
        <v>3413.21997070312</v>
      </c>
      <c r="L250" s="1">
        <v>409.92001342773398</v>
      </c>
      <c r="M250" s="1">
        <v>66.669998168945298</v>
      </c>
      <c r="N250" s="1">
        <v>2386.90991210937</v>
      </c>
      <c r="O250" s="1">
        <v>564.64001464843705</v>
      </c>
      <c r="P250" s="1">
        <v>63.529998779296797</v>
      </c>
      <c r="Q250" s="1">
        <v>66.080001831054602</v>
      </c>
      <c r="R250" s="1">
        <v>346.22000122070301</v>
      </c>
      <c r="S250" s="1">
        <v>366</v>
      </c>
      <c r="T250" s="1">
        <v>2928.9599609375</v>
      </c>
      <c r="U250" s="1">
        <v>2933.73999023437</v>
      </c>
      <c r="V250" s="1">
        <v>207.05000305175699</v>
      </c>
      <c r="W250" s="1">
        <v>51.759998321533203</v>
      </c>
      <c r="X250" s="1">
        <v>649.780029296875</v>
      </c>
      <c r="Y250" s="1">
        <v>87.989997863769503</v>
      </c>
      <c r="Z250" s="1">
        <v>92.940002441406193</v>
      </c>
      <c r="AA250" s="1">
        <v>610.71002197265602</v>
      </c>
      <c r="AB250" s="1">
        <v>303.22000122070301</v>
      </c>
      <c r="AC250" s="1">
        <v>190.100006103515</v>
      </c>
      <c r="AD250" s="1">
        <v>184.82000732421801</v>
      </c>
      <c r="AE250" s="1">
        <v>115.56999969482401</v>
      </c>
      <c r="AF250" s="1">
        <v>388.60998535156199</v>
      </c>
    </row>
    <row r="251" spans="1:32" x14ac:dyDescent="0.55000000000000004">
      <c r="A251" s="1" t="s">
        <v>293</v>
      </c>
      <c r="B251" s="1" t="s">
        <v>274</v>
      </c>
      <c r="C251" s="4">
        <v>16491.009765625</v>
      </c>
      <c r="D251" s="1">
        <v>179.38000488281199</v>
      </c>
      <c r="E251" s="1">
        <v>167.44000244140599</v>
      </c>
      <c r="F251" s="1">
        <v>569.28997802734295</v>
      </c>
      <c r="G251" s="1">
        <v>175.52000427246</v>
      </c>
      <c r="H251" s="1">
        <v>248.009994506835</v>
      </c>
      <c r="I251" s="1">
        <v>282.57000732421801</v>
      </c>
      <c r="J251" s="1">
        <v>148.259994506835</v>
      </c>
      <c r="K251" s="1">
        <v>3384.02001953125</v>
      </c>
      <c r="L251" s="1">
        <v>407.05999755859301</v>
      </c>
      <c r="M251" s="1">
        <v>67.160003662109304</v>
      </c>
      <c r="N251" s="1">
        <v>2384.67993164062</v>
      </c>
      <c r="O251" s="1">
        <v>567.77001953125</v>
      </c>
      <c r="P251" s="1">
        <v>63.959999084472599</v>
      </c>
      <c r="Q251" s="1">
        <v>66.459999084472599</v>
      </c>
      <c r="R251" s="1">
        <v>342.94000244140602</v>
      </c>
      <c r="S251" s="1">
        <v>366.739990234375</v>
      </c>
      <c r="T251" s="1">
        <v>2930.09008789062</v>
      </c>
      <c r="U251" s="1">
        <v>2933.10009765625</v>
      </c>
      <c r="V251" s="1">
        <v>207.52999877929599</v>
      </c>
      <c r="W251" s="1">
        <v>51.830001831054602</v>
      </c>
      <c r="X251" s="1">
        <v>648.030029296875</v>
      </c>
      <c r="Y251" s="1">
        <v>88.540000915527301</v>
      </c>
      <c r="Z251" s="1">
        <v>96.169998168945298</v>
      </c>
      <c r="AA251" s="1">
        <v>610.53997802734295</v>
      </c>
      <c r="AB251" s="1">
        <v>300.010009765625</v>
      </c>
      <c r="AC251" s="1">
        <v>189.97000122070301</v>
      </c>
      <c r="AD251" s="1">
        <v>186.19999694824199</v>
      </c>
      <c r="AE251" s="1">
        <v>116.379997253417</v>
      </c>
      <c r="AF251" s="1">
        <v>382.77999877929602</v>
      </c>
    </row>
    <row r="252" spans="1:32" x14ac:dyDescent="0.55000000000000004">
      <c r="A252" s="1" t="s">
        <v>294</v>
      </c>
      <c r="B252" s="1" t="s">
        <v>274</v>
      </c>
      <c r="C252" s="4">
        <v>16429.099609375</v>
      </c>
      <c r="D252" s="1">
        <v>178.19999694824199</v>
      </c>
      <c r="E252" s="1">
        <v>168.77999877929599</v>
      </c>
      <c r="F252" s="1">
        <v>570.530029296875</v>
      </c>
      <c r="G252" s="1">
        <v>174.77999877929599</v>
      </c>
      <c r="H252" s="1">
        <v>245.55999755859301</v>
      </c>
      <c r="I252" s="1">
        <v>281.70999145507801</v>
      </c>
      <c r="J252" s="1">
        <v>145.14999389648401</v>
      </c>
      <c r="K252" s="1">
        <v>3372.88989257812</v>
      </c>
      <c r="L252" s="1">
        <v>405.67999267578102</v>
      </c>
      <c r="M252" s="1">
        <v>67.489997863769503</v>
      </c>
      <c r="N252" s="1">
        <v>2395.919921875</v>
      </c>
      <c r="O252" s="1">
        <v>563.90997314453102</v>
      </c>
      <c r="P252" s="1">
        <v>63.619998931884702</v>
      </c>
      <c r="Q252" s="1">
        <v>66.779998779296804</v>
      </c>
      <c r="R252" s="1">
        <v>344.35998535156199</v>
      </c>
      <c r="S252" s="1">
        <v>359.77999877929602</v>
      </c>
      <c r="T252" s="1">
        <v>2920.05004882812</v>
      </c>
      <c r="U252" s="1">
        <v>2924.01000976562</v>
      </c>
      <c r="V252" s="1">
        <v>207.11000061035099</v>
      </c>
      <c r="W252" s="1">
        <v>51.740001678466797</v>
      </c>
      <c r="X252" s="1">
        <v>643.35998535156205</v>
      </c>
      <c r="Y252" s="1">
        <v>87.440002441406193</v>
      </c>
      <c r="Z252" s="1">
        <v>93.889999389648395</v>
      </c>
      <c r="AA252" s="1">
        <v>612.09002685546795</v>
      </c>
      <c r="AB252" s="1">
        <v>295.85998535156199</v>
      </c>
      <c r="AC252" s="1">
        <v>191.88000488281199</v>
      </c>
      <c r="AD252" s="1">
        <v>182.72999572753901</v>
      </c>
      <c r="AE252" s="1">
        <v>116.23999786376901</v>
      </c>
      <c r="AF252" s="1">
        <v>385.35998535156199</v>
      </c>
    </row>
    <row r="253" spans="1:32" x14ac:dyDescent="0.55000000000000004">
      <c r="A253" s="1" t="s">
        <v>295</v>
      </c>
      <c r="B253" s="1" t="s">
        <v>274</v>
      </c>
      <c r="C253" s="4">
        <v>16320.080078125</v>
      </c>
      <c r="D253" s="1">
        <v>177.57000732421801</v>
      </c>
      <c r="E253" s="1">
        <v>166.49000549316401</v>
      </c>
      <c r="F253" s="1">
        <v>567.05999755859295</v>
      </c>
      <c r="G253" s="1">
        <v>175.77000427246</v>
      </c>
      <c r="H253" s="1">
        <v>246.58000183105401</v>
      </c>
      <c r="I253" s="1">
        <v>281.19000244140602</v>
      </c>
      <c r="J253" s="1">
        <v>143.89999389648401</v>
      </c>
      <c r="K253" s="1">
        <v>3334.34008789062</v>
      </c>
      <c r="L253" s="1">
        <v>401.11999511718699</v>
      </c>
      <c r="M253" s="1">
        <v>66.529998779296804</v>
      </c>
      <c r="N253" s="1">
        <v>2399.22998046875</v>
      </c>
      <c r="O253" s="1">
        <v>567.70001220703102</v>
      </c>
      <c r="P253" s="1">
        <v>63.369998931884702</v>
      </c>
      <c r="Q253" s="1">
        <v>66.5</v>
      </c>
      <c r="R253" s="1">
        <v>336.350006103515</v>
      </c>
      <c r="S253" s="1">
        <v>359.39999389648398</v>
      </c>
      <c r="T253" s="1">
        <v>2893.59008789062</v>
      </c>
      <c r="U253" s="1">
        <v>2897.0400390625</v>
      </c>
      <c r="V253" s="1">
        <v>208.509994506835</v>
      </c>
      <c r="W253" s="1">
        <v>51.5</v>
      </c>
      <c r="X253" s="1">
        <v>643.219970703125</v>
      </c>
      <c r="Y253" s="1">
        <v>87.489997863769503</v>
      </c>
      <c r="Z253" s="1">
        <v>93.150001525878906</v>
      </c>
      <c r="AA253" s="1">
        <v>602.44000244140602</v>
      </c>
      <c r="AB253" s="1">
        <v>294.10998535156199</v>
      </c>
      <c r="AC253" s="1">
        <v>188.58000183105401</v>
      </c>
      <c r="AD253" s="1">
        <v>182.86999511718699</v>
      </c>
      <c r="AE253" s="1">
        <v>116.970001220703</v>
      </c>
      <c r="AF253" s="1">
        <v>381.29000854492102</v>
      </c>
    </row>
    <row r="254" spans="1:32" x14ac:dyDescent="0.55000000000000004">
      <c r="A254" s="1" t="s">
        <v>296</v>
      </c>
      <c r="B254" s="1" t="s">
        <v>297</v>
      </c>
      <c r="C254" s="4">
        <v>16501.76953125</v>
      </c>
      <c r="D254" s="1">
        <v>182.009994506835</v>
      </c>
      <c r="E254" s="1">
        <v>172.67999267578099</v>
      </c>
      <c r="F254" s="1">
        <v>564.36999511718705</v>
      </c>
      <c r="G254" s="1">
        <v>177.14999389648401</v>
      </c>
      <c r="H254" s="1">
        <v>244.009994506835</v>
      </c>
      <c r="I254" s="1">
        <v>283.72000122070301</v>
      </c>
      <c r="J254" s="1">
        <v>150.24000549316401</v>
      </c>
      <c r="K254" s="1">
        <v>3408.09008789062</v>
      </c>
      <c r="L254" s="1">
        <v>395.489990234375</v>
      </c>
      <c r="M254" s="1">
        <v>67.419998168945298</v>
      </c>
      <c r="N254" s="1">
        <v>2461.419921875</v>
      </c>
      <c r="O254" s="1">
        <v>566.71002197265602</v>
      </c>
      <c r="P254" s="1">
        <v>63.159999847412102</v>
      </c>
      <c r="Q254" s="1">
        <v>66.800003051757798</v>
      </c>
      <c r="R254" s="1">
        <v>338.54000854492102</v>
      </c>
      <c r="S254" s="1">
        <v>333.11999511718699</v>
      </c>
      <c r="T254" s="1">
        <v>2901.48999023437</v>
      </c>
      <c r="U254" s="1">
        <v>2899.830078125</v>
      </c>
      <c r="V254" s="1">
        <v>206.80000305175699</v>
      </c>
      <c r="W254" s="1">
        <v>53.209999084472599</v>
      </c>
      <c r="X254" s="1">
        <v>631.469970703125</v>
      </c>
      <c r="Y254" s="1">
        <v>89.430000305175696</v>
      </c>
      <c r="Z254" s="1">
        <v>95.75</v>
      </c>
      <c r="AA254" s="1">
        <v>597.36999511718705</v>
      </c>
      <c r="AB254" s="1">
        <v>301.20999145507801</v>
      </c>
      <c r="AC254" s="1">
        <v>194.94000244140599</v>
      </c>
      <c r="AD254" s="1">
        <v>186.21000671386699</v>
      </c>
      <c r="AE254" s="1">
        <v>116.680000305175</v>
      </c>
      <c r="AF254" s="1">
        <v>350.42001342773398</v>
      </c>
    </row>
    <row r="255" spans="1:32" x14ac:dyDescent="0.55000000000000004">
      <c r="A255" s="1" t="s">
        <v>298</v>
      </c>
      <c r="B255" s="1" t="s">
        <v>297</v>
      </c>
      <c r="C255" s="4">
        <v>16279.73046875</v>
      </c>
      <c r="D255" s="1">
        <v>179.69999694824199</v>
      </c>
      <c r="E255" s="1">
        <v>170.80000305175699</v>
      </c>
      <c r="F255" s="1">
        <v>554</v>
      </c>
      <c r="G255" s="1">
        <v>175.55000305175699</v>
      </c>
      <c r="H255" s="1">
        <v>245.14999389648401</v>
      </c>
      <c r="I255" s="1">
        <v>278.19000244140602</v>
      </c>
      <c r="J255" s="1">
        <v>144.419998168945</v>
      </c>
      <c r="K255" s="1">
        <v>3350.43994140625</v>
      </c>
      <c r="L255" s="1">
        <v>391.100006103515</v>
      </c>
      <c r="M255" s="1">
        <v>67.199996948242102</v>
      </c>
      <c r="N255" s="1">
        <v>2464.92993164062</v>
      </c>
      <c r="O255" s="1">
        <v>564.22998046875</v>
      </c>
      <c r="P255" s="1">
        <v>61.25</v>
      </c>
      <c r="Q255" s="1">
        <v>65.139999389648395</v>
      </c>
      <c r="R255" s="1">
        <v>336.52999877929602</v>
      </c>
      <c r="S255" s="1">
        <v>322.14001464843699</v>
      </c>
      <c r="T255" s="1">
        <v>2888.330078125</v>
      </c>
      <c r="U255" s="1">
        <v>2887.98999023437</v>
      </c>
      <c r="V255" s="1">
        <v>209</v>
      </c>
      <c r="W255" s="1">
        <v>53.139999389648402</v>
      </c>
      <c r="X255" s="1">
        <v>618.32000732421795</v>
      </c>
      <c r="Y255" s="1">
        <v>88.370002746582003</v>
      </c>
      <c r="Z255" s="1">
        <v>96.339996337890597</v>
      </c>
      <c r="AA255" s="1">
        <v>591.15002441406205</v>
      </c>
      <c r="AB255" s="1">
        <v>292.89999389648398</v>
      </c>
      <c r="AC255" s="1">
        <v>191.13999938964801</v>
      </c>
      <c r="AD255" s="1">
        <v>187.22999572753901</v>
      </c>
      <c r="AE255" s="1">
        <v>114.23999786376901</v>
      </c>
      <c r="AF255" s="1">
        <v>334.989990234375</v>
      </c>
    </row>
    <row r="256" spans="1:32" x14ac:dyDescent="0.55000000000000004">
      <c r="A256" s="1" t="s">
        <v>299</v>
      </c>
      <c r="B256" s="1" t="s">
        <v>297</v>
      </c>
      <c r="C256" s="4">
        <v>15771.7802734375</v>
      </c>
      <c r="D256" s="1">
        <v>174.919998168945</v>
      </c>
      <c r="E256" s="1">
        <v>162.25</v>
      </c>
      <c r="F256" s="1">
        <v>514.42999267578102</v>
      </c>
      <c r="G256" s="1">
        <v>172.83999633789</v>
      </c>
      <c r="H256" s="1">
        <v>243.05999755859301</v>
      </c>
      <c r="I256" s="1">
        <v>264.32000732421801</v>
      </c>
      <c r="J256" s="1">
        <v>136.14999389648401</v>
      </c>
      <c r="K256" s="1">
        <v>3287.13989257812</v>
      </c>
      <c r="L256" s="1">
        <v>376.94000244140602</v>
      </c>
      <c r="M256" s="1">
        <v>66.290000915527301</v>
      </c>
      <c r="N256" s="1">
        <v>2413.30004882812</v>
      </c>
      <c r="O256" s="1">
        <v>549.91998291015602</v>
      </c>
      <c r="P256" s="1">
        <v>60.279998779296797</v>
      </c>
      <c r="Q256" s="1">
        <v>64.489997863769503</v>
      </c>
      <c r="R256" s="1">
        <v>324.17001342773398</v>
      </c>
      <c r="S256" s="1">
        <v>303.489990234375</v>
      </c>
      <c r="T256" s="1">
        <v>2753.07006835937</v>
      </c>
      <c r="U256" s="1">
        <v>2755.5</v>
      </c>
      <c r="V256" s="1">
        <v>211.05999755859301</v>
      </c>
      <c r="W256" s="1">
        <v>53.869998931884702</v>
      </c>
      <c r="X256" s="1">
        <v>593.70001220703102</v>
      </c>
      <c r="Y256" s="1">
        <v>84.120002746582003</v>
      </c>
      <c r="Z256" s="1">
        <v>94.400001525878906</v>
      </c>
      <c r="AA256" s="1">
        <v>567.52001953125</v>
      </c>
      <c r="AB256" s="1">
        <v>276.04000854492102</v>
      </c>
      <c r="AC256" s="1">
        <v>187.16000366210901</v>
      </c>
      <c r="AD256" s="1">
        <v>186.5</v>
      </c>
      <c r="AE256" s="1">
        <v>110.44000244140599</v>
      </c>
      <c r="AF256" s="1">
        <v>311.64001464843699</v>
      </c>
    </row>
    <row r="257" spans="1:32" x14ac:dyDescent="0.55000000000000004">
      <c r="A257" s="1" t="s">
        <v>300</v>
      </c>
      <c r="B257" s="1" t="s">
        <v>297</v>
      </c>
      <c r="C257" s="4">
        <v>15765.3603515625</v>
      </c>
      <c r="D257" s="1">
        <v>172</v>
      </c>
      <c r="E257" s="1">
        <v>159.75</v>
      </c>
      <c r="F257" s="1">
        <v>514.11999511718705</v>
      </c>
      <c r="G257" s="1">
        <v>173.38999938964801</v>
      </c>
      <c r="H257" s="1">
        <v>241.38999938964801</v>
      </c>
      <c r="I257" s="1">
        <v>264.10998535156199</v>
      </c>
      <c r="J257" s="1">
        <v>136.22999572753901</v>
      </c>
      <c r="K257" s="1">
        <v>3265.080078125</v>
      </c>
      <c r="L257" s="1">
        <v>368.88000488281199</v>
      </c>
      <c r="M257" s="1">
        <v>63.819999694824197</v>
      </c>
      <c r="N257" s="1">
        <v>2429.96997070312</v>
      </c>
      <c r="O257" s="1">
        <v>549.79998779296795</v>
      </c>
      <c r="P257" s="1">
        <v>60.919998168945298</v>
      </c>
      <c r="Q257" s="1">
        <v>66.809997558593693</v>
      </c>
      <c r="R257" s="1">
        <v>332.45999145507801</v>
      </c>
      <c r="S257" s="1">
        <v>314</v>
      </c>
      <c r="T257" s="1">
        <v>2751.02001953125</v>
      </c>
      <c r="U257" s="1">
        <v>2754.94995117187</v>
      </c>
      <c r="V257" s="1">
        <v>210.82000732421801</v>
      </c>
      <c r="W257" s="1">
        <v>54.009998321533203</v>
      </c>
      <c r="X257" s="1">
        <v>586.39001464843705</v>
      </c>
      <c r="Y257" s="1">
        <v>85.529998779296804</v>
      </c>
      <c r="Z257" s="1">
        <v>95.650001525878906</v>
      </c>
      <c r="AA257" s="1">
        <v>553.28997802734295</v>
      </c>
      <c r="AB257" s="1">
        <v>281.77999877929602</v>
      </c>
      <c r="AC257" s="1">
        <v>192.27000427246</v>
      </c>
      <c r="AD257" s="1">
        <v>185.94999694824199</v>
      </c>
      <c r="AE257" s="1">
        <v>111.139999389648</v>
      </c>
      <c r="AF257" s="1">
        <v>313.75</v>
      </c>
    </row>
    <row r="258" spans="1:32" x14ac:dyDescent="0.55000000000000004">
      <c r="A258" s="1" t="s">
        <v>301</v>
      </c>
      <c r="B258" s="1" t="s">
        <v>297</v>
      </c>
      <c r="C258" s="4">
        <v>15592.1904296875</v>
      </c>
      <c r="D258" s="1">
        <v>172.169998168945</v>
      </c>
      <c r="E258" s="1">
        <v>166.05000305175699</v>
      </c>
      <c r="F258" s="1">
        <v>510.70001220703102</v>
      </c>
      <c r="G258" s="1">
        <v>168.83999633789</v>
      </c>
      <c r="H258" s="1">
        <v>238.83999633789</v>
      </c>
      <c r="I258" s="1">
        <v>262.32000732421801</v>
      </c>
      <c r="J258" s="1">
        <v>132</v>
      </c>
      <c r="K258" s="1">
        <v>3251.080078125</v>
      </c>
      <c r="L258" s="1">
        <v>362.079986572265</v>
      </c>
      <c r="M258" s="1">
        <v>64.040000915527301</v>
      </c>
      <c r="N258" s="1">
        <v>2434.580078125</v>
      </c>
      <c r="O258" s="1">
        <v>536.17999267578102</v>
      </c>
      <c r="P258" s="1">
        <v>61.130001068115199</v>
      </c>
      <c r="Q258" s="1">
        <v>66.319999694824205</v>
      </c>
      <c r="R258" s="1">
        <v>331.79000854492102</v>
      </c>
      <c r="S258" s="1">
        <v>314.66000366210898</v>
      </c>
      <c r="T258" s="1">
        <v>2740.09008789062</v>
      </c>
      <c r="U258" s="1">
        <v>2740.34008789062</v>
      </c>
      <c r="V258" s="1">
        <v>215.75</v>
      </c>
      <c r="W258" s="1">
        <v>53.439998626708899</v>
      </c>
      <c r="X258" s="1">
        <v>567.55999755859295</v>
      </c>
      <c r="Y258" s="1">
        <v>83.110000610351506</v>
      </c>
      <c r="Z258" s="1">
        <v>94.449996948242102</v>
      </c>
      <c r="AA258" s="1">
        <v>541.05999755859295</v>
      </c>
      <c r="AB258" s="1">
        <v>272.47000122070301</v>
      </c>
      <c r="AC258" s="1">
        <v>187.600006103515</v>
      </c>
      <c r="AD258" s="1">
        <v>180.41000366210901</v>
      </c>
      <c r="AE258" s="1">
        <v>107.56999969482401</v>
      </c>
      <c r="AF258" s="1">
        <v>303.70999145507801</v>
      </c>
    </row>
    <row r="259" spans="1:32" x14ac:dyDescent="0.55000000000000004">
      <c r="A259" s="1" t="s">
        <v>302</v>
      </c>
      <c r="B259" s="1" t="s">
        <v>297</v>
      </c>
      <c r="C259" s="4">
        <v>15614.4296875</v>
      </c>
      <c r="D259" s="1">
        <v>172.19000244140599</v>
      </c>
      <c r="E259" s="1">
        <v>160.71000671386699</v>
      </c>
      <c r="F259" s="1">
        <v>525.83001708984295</v>
      </c>
      <c r="G259" s="1">
        <v>170.39999389648401</v>
      </c>
      <c r="H259" s="1">
        <v>232.88999938964801</v>
      </c>
      <c r="I259" s="1">
        <v>262.39001464843699</v>
      </c>
      <c r="J259" s="1">
        <v>132</v>
      </c>
      <c r="K259" s="1">
        <v>3229.71997070312</v>
      </c>
      <c r="L259" s="1">
        <v>363.17999267578102</v>
      </c>
      <c r="M259" s="1">
        <v>63.110000610351499</v>
      </c>
      <c r="N259" s="1">
        <v>2426.39990234375</v>
      </c>
      <c r="O259" s="1">
        <v>518.79998779296795</v>
      </c>
      <c r="P259" s="1">
        <v>61.819999694824197</v>
      </c>
      <c r="Q259" s="1">
        <v>64.569999694824205</v>
      </c>
      <c r="R259" s="1">
        <v>328.07000732421801</v>
      </c>
      <c r="S259" s="1">
        <v>324.70999145507801</v>
      </c>
      <c r="T259" s="1">
        <v>2771.47998046875</v>
      </c>
      <c r="U259" s="1">
        <v>2773.38989257812</v>
      </c>
      <c r="V259" s="1">
        <v>213.46000671386699</v>
      </c>
      <c r="W259" s="1">
        <v>55.209999084472599</v>
      </c>
      <c r="X259" s="1">
        <v>570.19000244140602</v>
      </c>
      <c r="Y259" s="1">
        <v>82.209999084472599</v>
      </c>
      <c r="Z259" s="1">
        <v>93.889999389648395</v>
      </c>
      <c r="AA259" s="1">
        <v>539.84997558593705</v>
      </c>
      <c r="AB259" s="1">
        <v>274</v>
      </c>
      <c r="AC259" s="1">
        <v>182.94999694824199</v>
      </c>
      <c r="AD259" s="1">
        <v>179.67999267578099</v>
      </c>
      <c r="AE259" s="1">
        <v>106.02999877929599</v>
      </c>
      <c r="AF259" s="1">
        <v>312.98001098632801</v>
      </c>
    </row>
    <row r="260" spans="1:32" x14ac:dyDescent="0.55000000000000004">
      <c r="A260" s="1" t="s">
        <v>303</v>
      </c>
      <c r="B260" s="1" t="s">
        <v>297</v>
      </c>
      <c r="C260" s="4">
        <v>15844.1201171875</v>
      </c>
      <c r="D260" s="1">
        <v>175.08000183105401</v>
      </c>
      <c r="E260" s="1">
        <v>168.61000061035099</v>
      </c>
      <c r="F260" s="1">
        <v>529.89001464843705</v>
      </c>
      <c r="G260" s="1">
        <v>173.63000488281199</v>
      </c>
      <c r="H260" s="1">
        <v>235.27999877929599</v>
      </c>
      <c r="I260" s="1">
        <v>270.63000488281199</v>
      </c>
      <c r="J260" s="1">
        <v>137.30999755859301</v>
      </c>
      <c r="K260" s="1">
        <v>3307.23999023437</v>
      </c>
      <c r="L260" s="1">
        <v>369.33999633789</v>
      </c>
      <c r="M260" s="1">
        <v>65.849998474121094</v>
      </c>
      <c r="N260" s="1">
        <v>2469.419921875</v>
      </c>
      <c r="O260" s="1">
        <v>522.030029296875</v>
      </c>
      <c r="P260" s="1">
        <v>62.369998931884702</v>
      </c>
      <c r="Q260" s="1">
        <v>66.430000305175696</v>
      </c>
      <c r="R260" s="1">
        <v>334.36999511718699</v>
      </c>
      <c r="S260" s="1">
        <v>323.55999755859301</v>
      </c>
      <c r="T260" s="1">
        <v>2800.35009765625</v>
      </c>
      <c r="U260" s="1">
        <v>2794.71997070312</v>
      </c>
      <c r="V260" s="1">
        <v>216.30999755859301</v>
      </c>
      <c r="W260" s="1">
        <v>55.909999847412102</v>
      </c>
      <c r="X260" s="1">
        <v>578.719970703125</v>
      </c>
      <c r="Y260" s="1">
        <v>86.230003356933594</v>
      </c>
      <c r="Z260" s="1">
        <v>94.199996948242102</v>
      </c>
      <c r="AA260" s="1">
        <v>540.84002685546795</v>
      </c>
      <c r="AB260" s="1">
        <v>278.17001342773398</v>
      </c>
      <c r="AC260" s="1">
        <v>191.52000427246</v>
      </c>
      <c r="AD260" s="1">
        <v>185.39999389648401</v>
      </c>
      <c r="AE260" s="1">
        <v>104.040000915527</v>
      </c>
      <c r="AF260" s="1">
        <v>314.95001220703102</v>
      </c>
    </row>
    <row r="261" spans="1:32" x14ac:dyDescent="0.55000000000000004">
      <c r="A261" s="1" t="s">
        <v>304</v>
      </c>
      <c r="B261" s="1" t="s">
        <v>297</v>
      </c>
      <c r="C261" s="4">
        <v>15905.099609375</v>
      </c>
      <c r="D261" s="1">
        <v>175.52999877929599</v>
      </c>
      <c r="E261" s="1">
        <v>169.53999328613199</v>
      </c>
      <c r="F261" s="1">
        <v>532.36999511718705</v>
      </c>
      <c r="G261" s="1">
        <v>173.75</v>
      </c>
      <c r="H261" s="1">
        <v>234.63000488281199</v>
      </c>
      <c r="I261" s="1">
        <v>269.600006103515</v>
      </c>
      <c r="J261" s="1">
        <v>137.47000122070301</v>
      </c>
      <c r="K261" s="1">
        <v>3304.13989257812</v>
      </c>
      <c r="L261" s="1">
        <v>370.14999389648398</v>
      </c>
      <c r="M261" s="1">
        <v>64.809997558593693</v>
      </c>
      <c r="N261" s="1">
        <v>2436.10009765625</v>
      </c>
      <c r="O261" s="1">
        <v>525.79998779296795</v>
      </c>
      <c r="P261" s="1">
        <v>62.119998931884702</v>
      </c>
      <c r="Q261" s="1">
        <v>64.319999694824205</v>
      </c>
      <c r="R261" s="1">
        <v>333.260009765625</v>
      </c>
      <c r="S261" s="1">
        <v>320.79000854492102</v>
      </c>
      <c r="T261" s="1">
        <v>2832.9599609375</v>
      </c>
      <c r="U261" s="1">
        <v>2828.61010742187</v>
      </c>
      <c r="V261" s="1">
        <v>218.25</v>
      </c>
      <c r="W261" s="1">
        <v>55.740001678466797</v>
      </c>
      <c r="X261" s="1">
        <v>577.260009765625</v>
      </c>
      <c r="Y261" s="1">
        <v>84.940002441406193</v>
      </c>
      <c r="Z261" s="1">
        <v>95.110000610351506</v>
      </c>
      <c r="AA261" s="1">
        <v>537.219970703125</v>
      </c>
      <c r="AB261" s="1">
        <v>279.989990234375</v>
      </c>
      <c r="AC261" s="1">
        <v>187.19999694824199</v>
      </c>
      <c r="AD261" s="1">
        <v>186.419998168945</v>
      </c>
      <c r="AE261" s="1">
        <v>103.870002746582</v>
      </c>
      <c r="AF261" s="1">
        <v>320.58999633789</v>
      </c>
    </row>
    <row r="262" spans="1:32" x14ac:dyDescent="0.55000000000000004">
      <c r="A262" s="1" t="s">
        <v>305</v>
      </c>
      <c r="B262" s="1" t="s">
        <v>297</v>
      </c>
      <c r="C262" s="4">
        <v>15495.6201171875</v>
      </c>
      <c r="D262" s="1">
        <v>172.19000244140599</v>
      </c>
      <c r="E262" s="1">
        <v>166</v>
      </c>
      <c r="F262" s="1">
        <v>516.90002441406205</v>
      </c>
      <c r="G262" s="1">
        <v>169.77999877929599</v>
      </c>
      <c r="H262" s="1">
        <v>231.92999267578099</v>
      </c>
      <c r="I262" s="1">
        <v>260.17001342773398</v>
      </c>
      <c r="J262" s="1">
        <v>132.74000549316401</v>
      </c>
      <c r="K262" s="1">
        <v>3224.28002929687</v>
      </c>
      <c r="L262" s="1">
        <v>352.079986572265</v>
      </c>
      <c r="M262" s="1">
        <v>64.169998168945298</v>
      </c>
      <c r="N262" s="1">
        <v>2458.97998046875</v>
      </c>
      <c r="O262" s="1">
        <v>516.88000488281205</v>
      </c>
      <c r="P262" s="1">
        <v>61.5</v>
      </c>
      <c r="Q262" s="1">
        <v>63.279998779296797</v>
      </c>
      <c r="R262" s="1">
        <v>326.48001098632801</v>
      </c>
      <c r="S262" s="1">
        <v>307.88000488281199</v>
      </c>
      <c r="T262" s="1">
        <v>2782.6201171875</v>
      </c>
      <c r="U262" s="1">
        <v>2771.73999023437</v>
      </c>
      <c r="V262" s="1">
        <v>219.42999267578099</v>
      </c>
      <c r="W262" s="1">
        <v>54.939998626708899</v>
      </c>
      <c r="X262" s="1">
        <v>552.91998291015602</v>
      </c>
      <c r="Y262" s="1">
        <v>78.650001525878906</v>
      </c>
      <c r="Z262" s="1">
        <v>95.620002746582003</v>
      </c>
      <c r="AA262" s="1">
        <v>519.20001220703102</v>
      </c>
      <c r="AB262" s="1">
        <v>265.75</v>
      </c>
      <c r="AC262" s="1">
        <v>181.009994506835</v>
      </c>
      <c r="AD262" s="1">
        <v>183.88999938964801</v>
      </c>
      <c r="AE262" s="1">
        <v>102.400001525878</v>
      </c>
      <c r="AF262" s="1">
        <v>298.64999389648398</v>
      </c>
    </row>
    <row r="263" spans="1:32" x14ac:dyDescent="0.55000000000000004">
      <c r="A263" s="1" t="s">
        <v>306</v>
      </c>
      <c r="B263" s="1" t="s">
        <v>297</v>
      </c>
      <c r="C263" s="4">
        <v>15611.58984375</v>
      </c>
      <c r="D263" s="1">
        <v>173.07000732421801</v>
      </c>
      <c r="E263" s="1">
        <v>163.99000549316401</v>
      </c>
      <c r="F263" s="1">
        <v>520.59997558593705</v>
      </c>
      <c r="G263" s="1">
        <v>172</v>
      </c>
      <c r="H263" s="1">
        <v>228.75</v>
      </c>
      <c r="I263" s="1">
        <v>259.100006103515</v>
      </c>
      <c r="J263" s="1">
        <v>136.88000488281199</v>
      </c>
      <c r="K263" s="1">
        <v>3242.76000976562</v>
      </c>
      <c r="L263" s="1">
        <v>348.54000854492102</v>
      </c>
      <c r="M263" s="1">
        <v>65.389999389648395</v>
      </c>
      <c r="N263" s="1">
        <v>2450.94995117187</v>
      </c>
      <c r="O263" s="1">
        <v>502.989990234375</v>
      </c>
      <c r="P263" s="1">
        <v>61.360000610351499</v>
      </c>
      <c r="Q263" s="1">
        <v>63.450000762939403</v>
      </c>
      <c r="R263" s="1">
        <v>331.89999389648398</v>
      </c>
      <c r="S263" s="1">
        <v>312.54000854492102</v>
      </c>
      <c r="T263" s="1">
        <v>2795.72998046875</v>
      </c>
      <c r="U263" s="1">
        <v>2789.61010742187</v>
      </c>
      <c r="V263" s="1">
        <v>217.64999389648401</v>
      </c>
      <c r="W263" s="1">
        <v>55.700000762939403</v>
      </c>
      <c r="X263" s="1">
        <v>550.78997802734295</v>
      </c>
      <c r="Y263" s="1">
        <v>83</v>
      </c>
      <c r="Z263" s="1">
        <v>97.360000610351506</v>
      </c>
      <c r="AA263" s="1">
        <v>525.69000244140602</v>
      </c>
      <c r="AB263" s="1">
        <v>269.42001342773398</v>
      </c>
      <c r="AC263" s="1">
        <v>178.419998168945</v>
      </c>
      <c r="AD263" s="1">
        <v>188.69000244140599</v>
      </c>
      <c r="AE263" s="1">
        <v>100.120002746582</v>
      </c>
      <c r="AF263" s="1">
        <v>297.39001464843699</v>
      </c>
    </row>
    <row r="264" spans="1:32" x14ac:dyDescent="0.55000000000000004">
      <c r="A264" s="1" t="s">
        <v>307</v>
      </c>
      <c r="B264" s="1" t="s">
        <v>297</v>
      </c>
      <c r="C264" s="4">
        <v>15210.759765625</v>
      </c>
      <c r="D264" s="1">
        <v>169.80000305175699</v>
      </c>
      <c r="E264" s="1">
        <v>154.69000244140599</v>
      </c>
      <c r="F264" s="1">
        <v>513.34002685546795</v>
      </c>
      <c r="G264" s="1">
        <v>166.5</v>
      </c>
      <c r="H264" s="1">
        <v>226.44000244140599</v>
      </c>
      <c r="I264" s="1">
        <v>252.02999877929599</v>
      </c>
      <c r="J264" s="1">
        <v>131.92999267578099</v>
      </c>
      <c r="K264" s="1">
        <v>3178.35009765625</v>
      </c>
      <c r="L264" s="1">
        <v>337.54000854492102</v>
      </c>
      <c r="M264" s="1">
        <v>82.309997558593693</v>
      </c>
      <c r="N264" s="1">
        <v>2384.2099609375</v>
      </c>
      <c r="O264" s="1">
        <v>488.07000732421801</v>
      </c>
      <c r="P264" s="1">
        <v>59.7299995422363</v>
      </c>
      <c r="Q264" s="1">
        <v>61.610000610351499</v>
      </c>
      <c r="R264" s="1">
        <v>318.14999389648398</v>
      </c>
      <c r="S264" s="1">
        <v>308.47000122070301</v>
      </c>
      <c r="T264" s="1">
        <v>2725.81005859375</v>
      </c>
      <c r="U264" s="1">
        <v>2719.9599609375</v>
      </c>
      <c r="V264" s="1">
        <v>213.58999633789</v>
      </c>
      <c r="W264" s="1">
        <v>54.759998321533203</v>
      </c>
      <c r="X264" s="1">
        <v>537.82000732421795</v>
      </c>
      <c r="Y264" s="1">
        <v>77.669998168945298</v>
      </c>
      <c r="Z264" s="1">
        <v>92.870002746582003</v>
      </c>
      <c r="AA264" s="1">
        <v>510.79998779296801</v>
      </c>
      <c r="AB264" s="1">
        <v>259.02999877929602</v>
      </c>
      <c r="AC264" s="1">
        <v>174.46000671386699</v>
      </c>
      <c r="AD264" s="1">
        <v>178.86000061035099</v>
      </c>
      <c r="AE264" s="1">
        <v>97.730003356933594</v>
      </c>
      <c r="AF264" s="1">
        <v>293.63000488281199</v>
      </c>
    </row>
    <row r="265" spans="1:32" x14ac:dyDescent="0.55000000000000004">
      <c r="A265" s="1" t="s">
        <v>308</v>
      </c>
      <c r="B265" s="1" t="s">
        <v>297</v>
      </c>
      <c r="C265" s="4">
        <v>15047.83984375</v>
      </c>
      <c r="D265" s="1">
        <v>166.22999572753901</v>
      </c>
      <c r="E265" s="1">
        <v>154.58000183105401</v>
      </c>
      <c r="F265" s="1">
        <v>516.58001708984295</v>
      </c>
      <c r="G265" s="1">
        <v>163.05999755859301</v>
      </c>
      <c r="H265" s="1">
        <v>224.83000183105401</v>
      </c>
      <c r="I265" s="1">
        <v>254.350006103515</v>
      </c>
      <c r="J265" s="1">
        <v>128.27000427246</v>
      </c>
      <c r="K265" s="1">
        <v>3125.97998046875</v>
      </c>
      <c r="L265" s="1">
        <v>337.100006103515</v>
      </c>
      <c r="M265" s="1">
        <v>82.150001525878906</v>
      </c>
      <c r="N265" s="1">
        <v>2377.09008789062</v>
      </c>
      <c r="O265" s="1">
        <v>490.16000366210898</v>
      </c>
      <c r="P265" s="1">
        <v>58.900001525878899</v>
      </c>
      <c r="Q265" s="1">
        <v>62.290000915527301</v>
      </c>
      <c r="R265" s="1">
        <v>319.58999633789</v>
      </c>
      <c r="S265" s="1">
        <v>307.16000366210898</v>
      </c>
      <c r="T265" s="1">
        <v>2713.0400390625</v>
      </c>
      <c r="U265" s="1">
        <v>2702.330078125</v>
      </c>
      <c r="V265" s="1">
        <v>210.72999572753901</v>
      </c>
      <c r="W265" s="1">
        <v>53.619998931884702</v>
      </c>
      <c r="X265" s="1">
        <v>545.34997558593705</v>
      </c>
      <c r="Y265" s="1">
        <v>76.889999389648395</v>
      </c>
      <c r="Z265" s="1">
        <v>90</v>
      </c>
      <c r="AA265" s="1">
        <v>515.85998535156205</v>
      </c>
      <c r="AB265" s="1">
        <v>250.669998168945</v>
      </c>
      <c r="AC265" s="1">
        <v>173.55000305175699</v>
      </c>
      <c r="AD265" s="1">
        <v>172.47000122070301</v>
      </c>
      <c r="AE265" s="1">
        <v>96.870002746582003</v>
      </c>
      <c r="AF265" s="1">
        <v>293.45999145507801</v>
      </c>
    </row>
    <row r="266" spans="1:32" x14ac:dyDescent="0.55000000000000004">
      <c r="A266" s="1" t="s">
        <v>309</v>
      </c>
      <c r="B266" s="1" t="s">
        <v>297</v>
      </c>
      <c r="C266" s="4">
        <v>14846.4599609375</v>
      </c>
      <c r="D266" s="1">
        <v>164.509994506835</v>
      </c>
      <c r="E266" s="1">
        <v>158</v>
      </c>
      <c r="F266" s="1">
        <v>510.850006103515</v>
      </c>
      <c r="G266" s="1">
        <v>158.63000488281199</v>
      </c>
      <c r="H266" s="1">
        <v>220.30999755859301</v>
      </c>
      <c r="I266" s="1">
        <v>252.41000366210901</v>
      </c>
      <c r="J266" s="1">
        <v>121.889999389648</v>
      </c>
      <c r="K266" s="1">
        <v>3033.35009765625</v>
      </c>
      <c r="L266" s="1">
        <v>333.32000732421801</v>
      </c>
      <c r="M266" s="1">
        <v>81.760002136230398</v>
      </c>
      <c r="N266" s="1">
        <v>2433.63989257812</v>
      </c>
      <c r="O266" s="1">
        <v>482.82000732421801</v>
      </c>
      <c r="P266" s="1">
        <v>58.080001831054602</v>
      </c>
      <c r="Q266" s="1">
        <v>60.709999084472599</v>
      </c>
      <c r="R266" s="1">
        <v>316.55999755859301</v>
      </c>
      <c r="S266" s="1">
        <v>304.989990234375</v>
      </c>
      <c r="T266" s="1">
        <v>2670.1298828125</v>
      </c>
      <c r="U266" s="1">
        <v>2666.14990234375</v>
      </c>
      <c r="V266" s="1">
        <v>208.919998168945</v>
      </c>
      <c r="W266" s="1">
        <v>52.040000915527301</v>
      </c>
      <c r="X266" s="1">
        <v>544.61999511718705</v>
      </c>
      <c r="Y266" s="1">
        <v>73.800003051757798</v>
      </c>
      <c r="Z266" s="1">
        <v>85.069999694824205</v>
      </c>
      <c r="AA266" s="1">
        <v>508.25</v>
      </c>
      <c r="AB266" s="1">
        <v>241.5</v>
      </c>
      <c r="AC266" s="1">
        <v>173.27999877929599</v>
      </c>
      <c r="AD266" s="1">
        <v>166.5</v>
      </c>
      <c r="AE266" s="1">
        <v>95.720001220703097</v>
      </c>
      <c r="AF266" s="1">
        <v>291.32000732421801</v>
      </c>
    </row>
    <row r="267" spans="1:32" x14ac:dyDescent="0.55000000000000004">
      <c r="A267" s="1" t="s">
        <v>310</v>
      </c>
      <c r="B267" s="1" t="s">
        <v>297</v>
      </c>
      <c r="C267" s="4">
        <v>14438.400390625</v>
      </c>
      <c r="D267" s="1">
        <v>162.41000366210901</v>
      </c>
      <c r="E267" s="1">
        <v>156.72999572753901</v>
      </c>
      <c r="F267" s="1">
        <v>499.91000366210898</v>
      </c>
      <c r="G267" s="1">
        <v>159.52000427246</v>
      </c>
      <c r="H267" s="1">
        <v>217.13000488281199</v>
      </c>
      <c r="I267" s="1">
        <v>239.19000244140599</v>
      </c>
      <c r="J267" s="1">
        <v>118.809997558593</v>
      </c>
      <c r="K267" s="1">
        <v>2852.86010742187</v>
      </c>
      <c r="L267" s="1">
        <v>325.739990234375</v>
      </c>
      <c r="M267" s="1">
        <v>81.349998474121094</v>
      </c>
      <c r="N267" s="1">
        <v>2345.86010742187</v>
      </c>
      <c r="O267" s="1">
        <v>481.60998535156199</v>
      </c>
      <c r="P267" s="1">
        <v>56.680000305175703</v>
      </c>
      <c r="Q267" s="1">
        <v>59.540000915527301</v>
      </c>
      <c r="R267" s="1">
        <v>303.17001342773398</v>
      </c>
      <c r="S267" s="1">
        <v>288.64999389648398</v>
      </c>
      <c r="T267" s="1">
        <v>2601.84008789062</v>
      </c>
      <c r="U267" s="1">
        <v>2607.03002929687</v>
      </c>
      <c r="V267" s="1">
        <v>205.100006103515</v>
      </c>
      <c r="W267" s="1">
        <v>52.040000915527301</v>
      </c>
      <c r="X267" s="1">
        <v>528.54998779296795</v>
      </c>
      <c r="Y267" s="1">
        <v>72.550003051757798</v>
      </c>
      <c r="Z267" s="1">
        <v>81.930000305175696</v>
      </c>
      <c r="AA267" s="1">
        <v>397.5</v>
      </c>
      <c r="AB267" s="1">
        <v>233.74000549316401</v>
      </c>
      <c r="AC267" s="1">
        <v>163.53999328613199</v>
      </c>
      <c r="AD267" s="1">
        <v>164.92999267578099</v>
      </c>
      <c r="AE267" s="1">
        <v>96.309997558593693</v>
      </c>
      <c r="AF267" s="1">
        <v>283</v>
      </c>
    </row>
    <row r="268" spans="1:32" x14ac:dyDescent="0.55000000000000004">
      <c r="A268" s="1" t="s">
        <v>311</v>
      </c>
      <c r="B268" s="1" t="s">
        <v>297</v>
      </c>
      <c r="C268" s="4">
        <v>14509.580078125</v>
      </c>
      <c r="D268" s="1">
        <v>161.61999511718699</v>
      </c>
      <c r="E268" s="1">
        <v>147.89999389648401</v>
      </c>
      <c r="F268" s="1">
        <v>519.65997314453102</v>
      </c>
      <c r="G268" s="1">
        <v>161.44000244140599</v>
      </c>
      <c r="H268" s="1">
        <v>218.24000549316401</v>
      </c>
      <c r="I268" s="1">
        <v>245.350006103515</v>
      </c>
      <c r="J268" s="1">
        <v>116.52999877929599</v>
      </c>
      <c r="K268" s="1">
        <v>2890.8798828125</v>
      </c>
      <c r="L268" s="1">
        <v>334.76998901367102</v>
      </c>
      <c r="M268" s="1">
        <v>79.970001220703097</v>
      </c>
      <c r="N268" s="1">
        <v>2349.6201171875</v>
      </c>
      <c r="O268" s="1">
        <v>488.89999389648398</v>
      </c>
      <c r="P268" s="1">
        <v>56.900001525878899</v>
      </c>
      <c r="Q268" s="1">
        <v>59.659999847412102</v>
      </c>
      <c r="R268" s="1">
        <v>308.70999145507801</v>
      </c>
      <c r="S268" s="1">
        <v>290.36999511718699</v>
      </c>
      <c r="T268" s="1">
        <v>2607.43994140625</v>
      </c>
      <c r="U268" s="1">
        <v>2616.080078125</v>
      </c>
      <c r="V268" s="1">
        <v>204.44999694824199</v>
      </c>
      <c r="W268" s="1">
        <v>51.939998626708899</v>
      </c>
      <c r="X268" s="1">
        <v>534.67999267578102</v>
      </c>
      <c r="Y268" s="1">
        <v>72.089996337890597</v>
      </c>
      <c r="Z268" s="1">
        <v>82.949996948242102</v>
      </c>
      <c r="AA268" s="1">
        <v>387.14999389648398</v>
      </c>
      <c r="AB268" s="1">
        <v>233.72000122070301</v>
      </c>
      <c r="AC268" s="1">
        <v>162.169998168945</v>
      </c>
      <c r="AD268" s="1">
        <v>170.07000732421801</v>
      </c>
      <c r="AE268" s="1">
        <v>98.099998474121094</v>
      </c>
      <c r="AF268" s="1">
        <v>300.26998901367102</v>
      </c>
    </row>
    <row r="269" spans="1:32" x14ac:dyDescent="0.55000000000000004">
      <c r="A269" s="1" t="s">
        <v>312</v>
      </c>
      <c r="B269" s="1" t="s">
        <v>297</v>
      </c>
      <c r="C269" s="4">
        <v>14149.1201171875</v>
      </c>
      <c r="D269" s="1">
        <v>159.77999877929599</v>
      </c>
      <c r="E269" s="1">
        <v>144.55999755859301</v>
      </c>
      <c r="F269" s="1">
        <v>502.72000122070301</v>
      </c>
      <c r="G269" s="1">
        <v>155.77000427246</v>
      </c>
      <c r="H269" s="1">
        <v>216.88000488281199</v>
      </c>
      <c r="I269" s="1">
        <v>233.77999877929599</v>
      </c>
      <c r="J269" s="1">
        <v>111.129997253417</v>
      </c>
      <c r="K269" s="1">
        <v>2799.71997070312</v>
      </c>
      <c r="L269" s="1">
        <v>321.60998535156199</v>
      </c>
      <c r="M269" s="1">
        <v>79.120002746582003</v>
      </c>
      <c r="N269" s="1">
        <v>2329.02001953125</v>
      </c>
      <c r="O269" s="1">
        <v>477.32000732421801</v>
      </c>
      <c r="P269" s="1">
        <v>56.110000610351499</v>
      </c>
      <c r="Q269" s="1">
        <v>58.180000305175703</v>
      </c>
      <c r="R269" s="1">
        <v>300.14999389648398</v>
      </c>
      <c r="S269" s="1">
        <v>272.95001220703102</v>
      </c>
      <c r="T269" s="1">
        <v>2534.7099609375</v>
      </c>
      <c r="U269" s="1">
        <v>2538.69995117187</v>
      </c>
      <c r="V269" s="1">
        <v>202.30000305175699</v>
      </c>
      <c r="W269" s="1">
        <v>51</v>
      </c>
      <c r="X269" s="1">
        <v>515.989990234375</v>
      </c>
      <c r="Y269" s="1">
        <v>67.019996643066406</v>
      </c>
      <c r="Z269" s="1">
        <v>80.720001220703097</v>
      </c>
      <c r="AA269" s="1">
        <v>366.42001342773398</v>
      </c>
      <c r="AB269" s="1">
        <v>223.24000549316401</v>
      </c>
      <c r="AC269" s="1">
        <v>158.19999694824199</v>
      </c>
      <c r="AD269" s="1">
        <v>165.44999694824199</v>
      </c>
      <c r="AE269" s="1">
        <v>97.010002136230398</v>
      </c>
      <c r="AF269" s="1">
        <v>286.69000244140602</v>
      </c>
    </row>
    <row r="270" spans="1:32" x14ac:dyDescent="0.55000000000000004">
      <c r="A270" s="1" t="s">
        <v>313</v>
      </c>
      <c r="B270" s="1" t="s">
        <v>297</v>
      </c>
      <c r="C270" s="4">
        <v>14172.759765625</v>
      </c>
      <c r="D270" s="1">
        <v>159.69000244140599</v>
      </c>
      <c r="E270" s="1">
        <v>142.13999938964801</v>
      </c>
      <c r="F270" s="1">
        <v>500.80999755859301</v>
      </c>
      <c r="G270" s="1">
        <v>159.77000427246</v>
      </c>
      <c r="H270" s="1">
        <v>197.46000671386699</v>
      </c>
      <c r="I270" s="1">
        <v>233.27999877929599</v>
      </c>
      <c r="J270" s="1">
        <v>110.709999084472</v>
      </c>
      <c r="K270" s="1">
        <v>2777.44995117187</v>
      </c>
      <c r="L270" s="1">
        <v>318.07000732421801</v>
      </c>
      <c r="M270" s="1">
        <v>78.779998779296804</v>
      </c>
      <c r="N270" s="1">
        <v>2370.6298828125</v>
      </c>
      <c r="O270" s="1">
        <v>483.47000122070301</v>
      </c>
      <c r="P270" s="1">
        <v>55.330001831054602</v>
      </c>
      <c r="Q270" s="1">
        <v>57.709999084472599</v>
      </c>
      <c r="R270" s="1">
        <v>294.63000488281199</v>
      </c>
      <c r="S270" s="1">
        <v>271.14999389648398</v>
      </c>
      <c r="T270" s="1">
        <v>2584.80004882812</v>
      </c>
      <c r="U270" s="1">
        <v>2584.65991210937</v>
      </c>
      <c r="V270" s="1">
        <v>200.64999389648401</v>
      </c>
      <c r="W270" s="1">
        <v>51.689998626708899</v>
      </c>
      <c r="X270" s="1">
        <v>507.48001098632801</v>
      </c>
      <c r="Y270" s="1">
        <v>67.660003662109304</v>
      </c>
      <c r="Z270" s="1">
        <v>81.970001220703097</v>
      </c>
      <c r="AA270" s="1">
        <v>359.70001220703102</v>
      </c>
      <c r="AB270" s="1">
        <v>227.72000122070301</v>
      </c>
      <c r="AC270" s="1">
        <v>156.97999572753901</v>
      </c>
      <c r="AD270" s="1">
        <v>167</v>
      </c>
      <c r="AE270" s="1">
        <v>95.580001831054602</v>
      </c>
      <c r="AF270" s="1">
        <v>293.05999755859301</v>
      </c>
    </row>
    <row r="271" spans="1:32" x14ac:dyDescent="0.55000000000000004">
      <c r="A271" s="1" t="s">
        <v>314</v>
      </c>
      <c r="B271" s="1" t="s">
        <v>297</v>
      </c>
      <c r="C271" s="4">
        <v>14003.1103515625</v>
      </c>
      <c r="D271" s="1">
        <v>159.22000122070301</v>
      </c>
      <c r="E271" s="1">
        <v>138.41000366210901</v>
      </c>
      <c r="F271" s="1">
        <v>493.04998779296801</v>
      </c>
      <c r="G271" s="1">
        <v>154.58999633789</v>
      </c>
      <c r="H271" s="1">
        <v>196.419998168945</v>
      </c>
      <c r="I271" s="1">
        <v>228.66000366210901</v>
      </c>
      <c r="J271" s="1">
        <v>102.59999847412099</v>
      </c>
      <c r="K271" s="1">
        <v>2792.75</v>
      </c>
      <c r="L271" s="1">
        <v>309.61999511718699</v>
      </c>
      <c r="M271" s="1">
        <v>78.900001525878906</v>
      </c>
      <c r="N271" s="1">
        <v>2359.64990234375</v>
      </c>
      <c r="O271" s="1">
        <v>482.51998901367102</v>
      </c>
      <c r="P271" s="1">
        <v>54.619998931884702</v>
      </c>
      <c r="Q271" s="1">
        <v>56.700000762939403</v>
      </c>
      <c r="R271" s="1">
        <v>294.64001464843699</v>
      </c>
      <c r="S271" s="1">
        <v>269.72000122070301</v>
      </c>
      <c r="T271" s="1">
        <v>2582.419921875</v>
      </c>
      <c r="U271" s="1">
        <v>2580.10009765625</v>
      </c>
      <c r="V271" s="1">
        <v>200.64999389648401</v>
      </c>
      <c r="W271" s="1">
        <v>48.049999237060497</v>
      </c>
      <c r="X271" s="1">
        <v>517.219970703125</v>
      </c>
      <c r="Y271" s="1">
        <v>64.889999389648395</v>
      </c>
      <c r="Z271" s="1">
        <v>78.720001220703097</v>
      </c>
      <c r="AA271" s="1">
        <v>386.70001220703102</v>
      </c>
      <c r="AB271" s="1">
        <v>219.44000244140599</v>
      </c>
      <c r="AC271" s="1">
        <v>158.11000061035099</v>
      </c>
      <c r="AD271" s="1">
        <v>161.19999694824199</v>
      </c>
      <c r="AE271" s="1">
        <v>95.319999694824205</v>
      </c>
      <c r="AF271" s="1">
        <v>290.89001464843699</v>
      </c>
    </row>
    <row r="272" spans="1:32" x14ac:dyDescent="0.55000000000000004">
      <c r="A272" s="1" t="s">
        <v>315</v>
      </c>
      <c r="B272" s="1" t="s">
        <v>297</v>
      </c>
      <c r="C272" s="4">
        <v>14454.6103515625</v>
      </c>
      <c r="D272" s="1">
        <v>170.33000183105401</v>
      </c>
      <c r="E272" s="1">
        <v>142.77000427246</v>
      </c>
      <c r="F272" s="1">
        <v>518.15997314453102</v>
      </c>
      <c r="G272" s="1">
        <v>158.63000488281199</v>
      </c>
      <c r="H272" s="1">
        <v>199.27000427246</v>
      </c>
      <c r="I272" s="1">
        <v>239.53999328613199</v>
      </c>
      <c r="J272" s="1">
        <v>105.23999786376901</v>
      </c>
      <c r="K272" s="1">
        <v>2879.56005859375</v>
      </c>
      <c r="L272" s="1">
        <v>322.76998901367102</v>
      </c>
      <c r="M272" s="1">
        <v>79.139999389648395</v>
      </c>
      <c r="N272" s="1">
        <v>2412.93994140625</v>
      </c>
      <c r="O272" s="1">
        <v>492.42999267578102</v>
      </c>
      <c r="P272" s="1">
        <v>55.610000610351499</v>
      </c>
      <c r="Q272" s="1">
        <v>57.540000915527301</v>
      </c>
      <c r="R272" s="1">
        <v>301.70999145507801</v>
      </c>
      <c r="S272" s="1">
        <v>282.16000366210898</v>
      </c>
      <c r="T272" s="1">
        <v>2665.7900390625</v>
      </c>
      <c r="U272" s="1">
        <v>2667.02001953125</v>
      </c>
      <c r="V272" s="1">
        <v>201.99000549316401</v>
      </c>
      <c r="W272" s="1">
        <v>47.7299995422363</v>
      </c>
      <c r="X272" s="1">
        <v>534.82000732421795</v>
      </c>
      <c r="Y272" s="1">
        <v>66.319999694824205</v>
      </c>
      <c r="Z272" s="1">
        <v>79.269996643066406</v>
      </c>
      <c r="AA272" s="1">
        <v>384.35998535156199</v>
      </c>
      <c r="AB272" s="1">
        <v>228.39999389648401</v>
      </c>
      <c r="AC272" s="1">
        <v>163.52000427246</v>
      </c>
      <c r="AD272" s="1">
        <v>166.80999755859301</v>
      </c>
      <c r="AE272" s="1">
        <v>97.209999084472599</v>
      </c>
      <c r="AF272" s="1">
        <v>319.17001342773398</v>
      </c>
    </row>
    <row r="273" spans="1:32" x14ac:dyDescent="0.55000000000000004">
      <c r="A273" s="1" t="s">
        <v>316</v>
      </c>
      <c r="B273" s="1" t="s">
        <v>297</v>
      </c>
      <c r="C273" s="4">
        <v>14930.0498046875</v>
      </c>
      <c r="D273" s="1">
        <v>174.77999877929599</v>
      </c>
      <c r="E273" s="1">
        <v>153.97000122070301</v>
      </c>
      <c r="F273" s="1">
        <v>534.29998779296795</v>
      </c>
      <c r="G273" s="1">
        <v>163.97000122070301</v>
      </c>
      <c r="H273" s="1">
        <v>206.169998168945</v>
      </c>
      <c r="I273" s="1">
        <v>249.78999328613199</v>
      </c>
      <c r="J273" s="1">
        <v>114.25</v>
      </c>
      <c r="K273" s="1">
        <v>2991.46997070312</v>
      </c>
      <c r="L273" s="1">
        <v>340.010009765625</v>
      </c>
      <c r="M273" s="1">
        <v>79.010002136230398</v>
      </c>
      <c r="N273" s="1">
        <v>2456.1298828125</v>
      </c>
      <c r="O273" s="1">
        <v>505.13000488281199</v>
      </c>
      <c r="P273" s="1">
        <v>55.669998168945298</v>
      </c>
      <c r="Q273" s="1">
        <v>60.069999694824197</v>
      </c>
      <c r="R273" s="1">
        <v>313.260009765625</v>
      </c>
      <c r="S273" s="1">
        <v>297.239990234375</v>
      </c>
      <c r="T273" s="1">
        <v>2713.96997070312</v>
      </c>
      <c r="U273" s="1">
        <v>2706.07006835937</v>
      </c>
      <c r="V273" s="1">
        <v>204.47999572753901</v>
      </c>
      <c r="W273" s="1">
        <v>48.819999694824197</v>
      </c>
      <c r="X273" s="1">
        <v>555.22998046875</v>
      </c>
      <c r="Y273" s="1">
        <v>71.400001525878906</v>
      </c>
      <c r="Z273" s="1">
        <v>82.269996643066406</v>
      </c>
      <c r="AA273" s="1">
        <v>427.14001464843699</v>
      </c>
      <c r="AB273" s="1">
        <v>244.86000061035099</v>
      </c>
      <c r="AC273" s="1">
        <v>171.94000244140599</v>
      </c>
      <c r="AD273" s="1">
        <v>175.759994506835</v>
      </c>
      <c r="AE273" s="1">
        <v>98.319999694824205</v>
      </c>
      <c r="AF273" s="1">
        <v>324.33999633789</v>
      </c>
    </row>
    <row r="274" spans="1:32" x14ac:dyDescent="0.55000000000000004">
      <c r="A274" s="1" t="s">
        <v>317</v>
      </c>
      <c r="B274" s="1" t="s">
        <v>318</v>
      </c>
      <c r="C274" s="4">
        <v>15019.6796875</v>
      </c>
      <c r="D274" s="1">
        <v>174.61000061035099</v>
      </c>
      <c r="E274" s="1">
        <v>156.94000244140599</v>
      </c>
      <c r="F274" s="1">
        <v>535.97998046875</v>
      </c>
      <c r="G274" s="1">
        <v>165.36999511718699</v>
      </c>
      <c r="H274" s="1">
        <v>205.55999755859301</v>
      </c>
      <c r="I274" s="1">
        <v>249.77000427246</v>
      </c>
      <c r="J274" s="1">
        <v>116.77999877929599</v>
      </c>
      <c r="K274" s="1">
        <v>3023.8701171875</v>
      </c>
      <c r="L274" s="1">
        <v>337.36999511718699</v>
      </c>
      <c r="M274" s="1">
        <v>79.059997558593693</v>
      </c>
      <c r="N274" s="1">
        <v>2465.63989257812</v>
      </c>
      <c r="O274" s="1">
        <v>508.41000366210898</v>
      </c>
      <c r="P274" s="1">
        <v>55.369998931884702</v>
      </c>
      <c r="Q274" s="1">
        <v>60.4799995422363</v>
      </c>
      <c r="R274" s="1">
        <v>319</v>
      </c>
      <c r="S274" s="1">
        <v>302.17999267578102</v>
      </c>
      <c r="T274" s="1">
        <v>2757.57006835937</v>
      </c>
      <c r="U274" s="1">
        <v>2752.8798828125</v>
      </c>
      <c r="V274" s="1">
        <v>205.33999633789</v>
      </c>
      <c r="W274" s="1">
        <v>48.950000762939403</v>
      </c>
      <c r="X274" s="1">
        <v>560.83001708984295</v>
      </c>
      <c r="Y274" s="1">
        <v>72.419998168945298</v>
      </c>
      <c r="Z274" s="1">
        <v>81.449996948242102</v>
      </c>
      <c r="AA274" s="1">
        <v>457.13000488281199</v>
      </c>
      <c r="AB274" s="1">
        <v>246.38000488281199</v>
      </c>
      <c r="AC274" s="1">
        <v>175.80000305175699</v>
      </c>
      <c r="AD274" s="1">
        <v>177.13000488281199</v>
      </c>
      <c r="AE274" s="1">
        <v>98.760002136230398</v>
      </c>
      <c r="AF274" s="1">
        <v>325.86999511718699</v>
      </c>
    </row>
    <row r="275" spans="1:32" x14ac:dyDescent="0.55000000000000004">
      <c r="A275" s="1" t="s">
        <v>319</v>
      </c>
      <c r="B275" s="1" t="s">
        <v>318</v>
      </c>
      <c r="C275" s="4">
        <v>15139.740234375</v>
      </c>
      <c r="D275" s="1">
        <v>175.83999633789</v>
      </c>
      <c r="E275" s="1">
        <v>151.759994506835</v>
      </c>
      <c r="F275" s="1">
        <v>533.09002685546795</v>
      </c>
      <c r="G275" s="1">
        <v>168.91000366210901</v>
      </c>
      <c r="H275" s="1">
        <v>207.89999389648401</v>
      </c>
      <c r="I275" s="1">
        <v>248</v>
      </c>
      <c r="J275" s="1">
        <v>122.76000213623</v>
      </c>
      <c r="K275" s="1">
        <v>3012.25</v>
      </c>
      <c r="L275" s="1">
        <v>338.17001342773398</v>
      </c>
      <c r="M275" s="1">
        <v>79.25</v>
      </c>
      <c r="N275" s="1">
        <v>2440.97998046875</v>
      </c>
      <c r="O275" s="1">
        <v>522.02001953125</v>
      </c>
      <c r="P275" s="1">
        <v>56.169998168945298</v>
      </c>
      <c r="Q275" s="1">
        <v>58.540000915527301</v>
      </c>
      <c r="R275" s="1">
        <v>323</v>
      </c>
      <c r="S275" s="1">
        <v>309.88000488281199</v>
      </c>
      <c r="T275" s="1">
        <v>2960.72998046875</v>
      </c>
      <c r="U275" s="1">
        <v>2960</v>
      </c>
      <c r="V275" s="1">
        <v>207.55000305175699</v>
      </c>
      <c r="W275" s="1">
        <v>49.509998321533203</v>
      </c>
      <c r="X275" s="1">
        <v>562.29998779296795</v>
      </c>
      <c r="Y275" s="1">
        <v>74.080001831054602</v>
      </c>
      <c r="Z275" s="1">
        <v>84.510002136230398</v>
      </c>
      <c r="AA275" s="1">
        <v>429.48001098632801</v>
      </c>
      <c r="AB275" s="1">
        <v>252.419998168945</v>
      </c>
      <c r="AC275" s="1">
        <v>132.57000732421801</v>
      </c>
      <c r="AD275" s="1">
        <v>188.19999694824199</v>
      </c>
      <c r="AE275" s="1">
        <v>97.730003356933594</v>
      </c>
      <c r="AF275" s="1">
        <v>314.29000854492102</v>
      </c>
    </row>
    <row r="276" spans="1:32" x14ac:dyDescent="0.55000000000000004">
      <c r="A276" s="1" t="s">
        <v>320</v>
      </c>
      <c r="B276" s="1" t="s">
        <v>318</v>
      </c>
      <c r="C276" s="4">
        <v>14501.1103515625</v>
      </c>
      <c r="D276" s="1">
        <v>172.89999389648401</v>
      </c>
      <c r="E276" s="1">
        <v>149.57000732421801</v>
      </c>
      <c r="F276" s="1">
        <v>510.829986572265</v>
      </c>
      <c r="G276" s="1">
        <v>162.02000427246</v>
      </c>
      <c r="H276" s="1">
        <v>205.13000488281199</v>
      </c>
      <c r="I276" s="1">
        <v>237.759994506835</v>
      </c>
      <c r="J276" s="1">
        <v>120.08000183105401</v>
      </c>
      <c r="K276" s="1">
        <v>2776.90991210937</v>
      </c>
      <c r="L276" s="1">
        <v>325.079986572265</v>
      </c>
      <c r="M276" s="1">
        <v>78.949996948242102</v>
      </c>
      <c r="N276" s="1">
        <v>2437.52001953125</v>
      </c>
      <c r="O276" s="1">
        <v>521.77001953125</v>
      </c>
      <c r="P276" s="1">
        <v>55.200000762939403</v>
      </c>
      <c r="Q276" s="1">
        <v>57.189998626708899</v>
      </c>
      <c r="R276" s="1">
        <v>237.759994506835</v>
      </c>
      <c r="S276" s="1">
        <v>297</v>
      </c>
      <c r="T276" s="1">
        <v>2853.01000976562</v>
      </c>
      <c r="U276" s="1">
        <v>2861.80004882812</v>
      </c>
      <c r="V276" s="1">
        <v>191.74000549316401</v>
      </c>
      <c r="W276" s="1">
        <v>48.279998779296797</v>
      </c>
      <c r="X276" s="1">
        <v>535.59002685546795</v>
      </c>
      <c r="Y276" s="1">
        <v>68.629997253417898</v>
      </c>
      <c r="Z276" s="1">
        <v>81.970001220703097</v>
      </c>
      <c r="AA276" s="1">
        <v>405.600006103515</v>
      </c>
      <c r="AB276" s="1">
        <v>239.47999572753901</v>
      </c>
      <c r="AC276" s="1">
        <v>124.300003051757</v>
      </c>
      <c r="AD276" s="1">
        <v>179.100006103515</v>
      </c>
      <c r="AE276" s="1">
        <v>95.940002441406193</v>
      </c>
      <c r="AF276" s="1">
        <v>304.41000366210898</v>
      </c>
    </row>
    <row r="277" spans="1:32" x14ac:dyDescent="0.55000000000000004">
      <c r="A277" s="1" t="s">
        <v>321</v>
      </c>
      <c r="B277" s="1" t="s">
        <v>318</v>
      </c>
      <c r="C277" s="4">
        <v>14694.349609375</v>
      </c>
      <c r="D277" s="1">
        <v>172.38999938964801</v>
      </c>
      <c r="E277" s="1">
        <v>155.55999755859301</v>
      </c>
      <c r="F277" s="1">
        <v>513.53997802734295</v>
      </c>
      <c r="G277" s="1">
        <v>161.02999877929599</v>
      </c>
      <c r="H277" s="1">
        <v>206.25</v>
      </c>
      <c r="I277" s="1">
        <v>241.24000549316401</v>
      </c>
      <c r="J277" s="1">
        <v>123.59999847412099</v>
      </c>
      <c r="K277" s="1">
        <v>3152.7900390625</v>
      </c>
      <c r="L277" s="1">
        <v>326.79000854492102</v>
      </c>
      <c r="M277" s="1">
        <v>79.25</v>
      </c>
      <c r="N277" s="1">
        <v>2442.92993164062</v>
      </c>
      <c r="O277" s="1">
        <v>519.77001953125</v>
      </c>
      <c r="P277" s="1">
        <v>55.150001525878899</v>
      </c>
      <c r="Q277" s="1">
        <v>59.290000915527301</v>
      </c>
      <c r="R277" s="1">
        <v>237.08999633789</v>
      </c>
      <c r="S277" s="1">
        <v>314.329986572265</v>
      </c>
      <c r="T277" s="1">
        <v>2860.32006835937</v>
      </c>
      <c r="U277" s="1">
        <v>2865.86010742187</v>
      </c>
      <c r="V277" s="1">
        <v>191.5</v>
      </c>
      <c r="W277" s="1">
        <v>48.009998321533203</v>
      </c>
      <c r="X277" s="1">
        <v>544.02001953125</v>
      </c>
      <c r="Y277" s="1">
        <v>71.099998474121094</v>
      </c>
      <c r="Z277" s="1">
        <v>81.169998168945298</v>
      </c>
      <c r="AA277" s="1">
        <v>410.17001342773398</v>
      </c>
      <c r="AB277" s="1">
        <v>243.19000244140599</v>
      </c>
      <c r="AC277" s="1">
        <v>126.08000183105401</v>
      </c>
      <c r="AD277" s="1">
        <v>179.47000122070301</v>
      </c>
      <c r="AE277" s="1">
        <v>95</v>
      </c>
      <c r="AF277" s="1">
        <v>320.91000366210898</v>
      </c>
    </row>
    <row r="278" spans="1:32" x14ac:dyDescent="0.55000000000000004">
      <c r="A278" s="1" t="s">
        <v>322</v>
      </c>
      <c r="B278" s="1" t="s">
        <v>318</v>
      </c>
      <c r="C278" s="4">
        <v>14571.25</v>
      </c>
      <c r="D278" s="1">
        <v>171.66000366210901</v>
      </c>
      <c r="E278" s="1">
        <v>157.91000366210901</v>
      </c>
      <c r="F278" s="1">
        <v>507.100006103515</v>
      </c>
      <c r="G278" s="1">
        <v>160.82000732421801</v>
      </c>
      <c r="H278" s="1">
        <v>205.97999572753901</v>
      </c>
      <c r="I278" s="1">
        <v>240.47999572753901</v>
      </c>
      <c r="J278" s="1">
        <v>123.669998168945</v>
      </c>
      <c r="K278" s="1">
        <v>3158.7099609375</v>
      </c>
      <c r="L278" s="1">
        <v>329.73001098632801</v>
      </c>
      <c r="M278" s="1">
        <v>79.5</v>
      </c>
      <c r="N278" s="1">
        <v>2483.05004882812</v>
      </c>
      <c r="O278" s="1">
        <v>515.89001464843705</v>
      </c>
      <c r="P278" s="1">
        <v>55.169998168945298</v>
      </c>
      <c r="Q278" s="1">
        <v>58.700000762939403</v>
      </c>
      <c r="R278" s="1">
        <v>224.91000366210901</v>
      </c>
      <c r="S278" s="1">
        <v>307.22000122070301</v>
      </c>
      <c r="T278" s="1">
        <v>2778.76000976562</v>
      </c>
      <c r="U278" s="1">
        <v>2784.02001953125</v>
      </c>
      <c r="V278" s="1">
        <v>192.47999572753901</v>
      </c>
      <c r="W278" s="1">
        <v>48.180000305175703</v>
      </c>
      <c r="X278" s="1">
        <v>545.280029296875</v>
      </c>
      <c r="Y278" s="1">
        <v>71.569999694824205</v>
      </c>
      <c r="Z278" s="1">
        <v>80.870002746582003</v>
      </c>
      <c r="AA278" s="1">
        <v>402.100006103515</v>
      </c>
      <c r="AB278" s="1">
        <v>247.27999877929599</v>
      </c>
      <c r="AC278" s="1">
        <v>121.41000366210901</v>
      </c>
      <c r="AD278" s="1">
        <v>175.08999633789</v>
      </c>
      <c r="AE278" s="1">
        <v>95.190002441406193</v>
      </c>
      <c r="AF278" s="1">
        <v>314.19000244140602</v>
      </c>
    </row>
    <row r="279" spans="1:32" x14ac:dyDescent="0.55000000000000004">
      <c r="A279" s="1" t="s">
        <v>323</v>
      </c>
      <c r="B279" s="1" t="s">
        <v>318</v>
      </c>
      <c r="C279" s="4">
        <v>14747.0302734375</v>
      </c>
      <c r="D279" s="1">
        <v>174.83000183105401</v>
      </c>
      <c r="E279" s="1">
        <v>162.259994506835</v>
      </c>
      <c r="F279" s="1">
        <v>511.30999755859301</v>
      </c>
      <c r="G279" s="1">
        <v>163.13000488281199</v>
      </c>
      <c r="H279" s="1">
        <v>208.41000366210901</v>
      </c>
      <c r="I279" s="1">
        <v>241.100006103515</v>
      </c>
      <c r="J279" s="1">
        <v>128.22999572753901</v>
      </c>
      <c r="K279" s="1">
        <v>3228.27001953125</v>
      </c>
      <c r="L279" s="1">
        <v>330.08999633789</v>
      </c>
      <c r="M279" s="1">
        <v>80.230003356933594</v>
      </c>
      <c r="N279" s="1">
        <v>2541.3798828125</v>
      </c>
      <c r="O279" s="1">
        <v>521.15002441406205</v>
      </c>
      <c r="P279" s="1">
        <v>55.340000152587798</v>
      </c>
      <c r="Q279" s="1">
        <v>59.7299995422363</v>
      </c>
      <c r="R279" s="1">
        <v>220.17999267578099</v>
      </c>
      <c r="S279" s="1">
        <v>314.85998535156199</v>
      </c>
      <c r="T279" s="1">
        <v>2784.26000976562</v>
      </c>
      <c r="U279" s="1">
        <v>2787.97998046875</v>
      </c>
      <c r="V279" s="1">
        <v>194.55999755859301</v>
      </c>
      <c r="W279" s="1">
        <v>48.810001373291001</v>
      </c>
      <c r="X279" s="1">
        <v>554.22998046875</v>
      </c>
      <c r="Y279" s="1">
        <v>76.5</v>
      </c>
      <c r="Z279" s="1">
        <v>84.120002746582003</v>
      </c>
      <c r="AA279" s="1">
        <v>403.52999877929602</v>
      </c>
      <c r="AB279" s="1">
        <v>251.08000183105401</v>
      </c>
      <c r="AC279" s="1">
        <v>120.26000213623</v>
      </c>
      <c r="AD279" s="1">
        <v>178.58999633789</v>
      </c>
      <c r="AE279" s="1">
        <v>94.919998168945298</v>
      </c>
      <c r="AF279" s="1">
        <v>318.04998779296801</v>
      </c>
    </row>
    <row r="280" spans="1:32" x14ac:dyDescent="0.55000000000000004">
      <c r="A280" s="1" t="s">
        <v>324</v>
      </c>
      <c r="B280" s="1" t="s">
        <v>318</v>
      </c>
      <c r="C280" s="4">
        <v>15056.9599609375</v>
      </c>
      <c r="D280" s="1">
        <v>176.27999877929599</v>
      </c>
      <c r="E280" s="1">
        <v>169.52999877929599</v>
      </c>
      <c r="F280" s="1">
        <v>521.75</v>
      </c>
      <c r="G280" s="1">
        <v>168.21000671386699</v>
      </c>
      <c r="H280" s="1">
        <v>211.16000366210901</v>
      </c>
      <c r="I280" s="1">
        <v>251.33999633789</v>
      </c>
      <c r="J280" s="1">
        <v>132.850006103515</v>
      </c>
      <c r="K280" s="1">
        <v>3223.7900390625</v>
      </c>
      <c r="L280" s="1">
        <v>341.47000122070301</v>
      </c>
      <c r="M280" s="1">
        <v>81.5</v>
      </c>
      <c r="N280" s="1">
        <v>2626.97998046875</v>
      </c>
      <c r="O280" s="1">
        <v>528.83001708984295</v>
      </c>
      <c r="P280" s="1">
        <v>56.290000915527301</v>
      </c>
      <c r="Q280" s="1">
        <v>60.610000610351499</v>
      </c>
      <c r="R280" s="1">
        <v>232</v>
      </c>
      <c r="S280" s="1">
        <v>329.83999633789</v>
      </c>
      <c r="T280" s="1">
        <v>2829.06005859375</v>
      </c>
      <c r="U280" s="1">
        <v>2831.84008789062</v>
      </c>
      <c r="V280" s="1">
        <v>196.61999511718699</v>
      </c>
      <c r="W280" s="1">
        <v>49.909999847412102</v>
      </c>
      <c r="X280" s="1">
        <v>579.40002441406205</v>
      </c>
      <c r="Y280" s="1">
        <v>77.739997863769503</v>
      </c>
      <c r="Z280" s="1">
        <v>88.120002746582003</v>
      </c>
      <c r="AA280" s="1">
        <v>412.89001464843699</v>
      </c>
      <c r="AB280" s="1">
        <v>267.04998779296801</v>
      </c>
      <c r="AC280" s="1">
        <v>122.94000244140599</v>
      </c>
      <c r="AD280" s="1">
        <v>183.94999694824199</v>
      </c>
      <c r="AE280" s="1">
        <v>97.129997253417898</v>
      </c>
      <c r="AF280" s="1">
        <v>335.600006103515</v>
      </c>
    </row>
    <row r="281" spans="1:32" x14ac:dyDescent="0.55000000000000004">
      <c r="A281" s="1" t="s">
        <v>325</v>
      </c>
      <c r="B281" s="1" t="s">
        <v>318</v>
      </c>
      <c r="C281" s="4">
        <v>14705.6396484375</v>
      </c>
      <c r="D281" s="1">
        <v>172.11999511718699</v>
      </c>
      <c r="E281" s="1">
        <v>171.94999694824199</v>
      </c>
      <c r="F281" s="1">
        <v>495.01998901367102</v>
      </c>
      <c r="G281" s="1">
        <v>161.669998168945</v>
      </c>
      <c r="H281" s="1">
        <v>205.53999328613199</v>
      </c>
      <c r="I281" s="1">
        <v>238.52000427246</v>
      </c>
      <c r="J281" s="1">
        <v>125.76999664306599</v>
      </c>
      <c r="K281" s="1">
        <v>3180.07006835937</v>
      </c>
      <c r="L281" s="1">
        <v>333.010009765625</v>
      </c>
      <c r="M281" s="1">
        <v>81.449996948242102</v>
      </c>
      <c r="N281" s="1">
        <v>2628.3798828125</v>
      </c>
      <c r="O281" s="1">
        <v>518.47998046875</v>
      </c>
      <c r="P281" s="1">
        <v>54.869998931884702</v>
      </c>
      <c r="Q281" s="1">
        <v>58.810001373291001</v>
      </c>
      <c r="R281" s="1">
        <v>228.07000732421801</v>
      </c>
      <c r="S281" s="1">
        <v>325.35998535156199</v>
      </c>
      <c r="T281" s="1">
        <v>2772.05004882812</v>
      </c>
      <c r="U281" s="1">
        <v>2772.39990234375</v>
      </c>
      <c r="V281" s="1">
        <v>191.75</v>
      </c>
      <c r="W281" s="1">
        <v>48.860000610351499</v>
      </c>
      <c r="X281" s="1">
        <v>557.58001708984295</v>
      </c>
      <c r="Y281" s="1">
        <v>73.839996337890597</v>
      </c>
      <c r="Z281" s="1">
        <v>91.019996643066406</v>
      </c>
      <c r="AA281" s="1">
        <v>406.26998901367102</v>
      </c>
      <c r="AB281" s="1">
        <v>258.239990234375</v>
      </c>
      <c r="AC281" s="1">
        <v>119.01999664306599</v>
      </c>
      <c r="AD281" s="1">
        <v>174.07000732421801</v>
      </c>
      <c r="AE281" s="1">
        <v>95.309997558593693</v>
      </c>
      <c r="AF281" s="1">
        <v>346.16000366210898</v>
      </c>
    </row>
    <row r="282" spans="1:32" x14ac:dyDescent="0.55000000000000004">
      <c r="A282" s="1" t="s">
        <v>326</v>
      </c>
      <c r="B282" s="1" t="s">
        <v>318</v>
      </c>
      <c r="C282" s="4">
        <v>14253.83984375</v>
      </c>
      <c r="D282" s="1">
        <v>168.63999938964801</v>
      </c>
      <c r="E282" s="1">
        <v>166.52999877929599</v>
      </c>
      <c r="F282" s="1">
        <v>473.97000122070301</v>
      </c>
      <c r="G282" s="1">
        <v>153.89999389648401</v>
      </c>
      <c r="H282" s="1">
        <v>203.78999328613199</v>
      </c>
      <c r="I282" s="1">
        <v>227.13000488281199</v>
      </c>
      <c r="J282" s="1">
        <v>113.180000305175</v>
      </c>
      <c r="K282" s="1">
        <v>3065.8701171875</v>
      </c>
      <c r="L282" s="1">
        <v>319.01998901367102</v>
      </c>
      <c r="M282" s="1">
        <v>81.5</v>
      </c>
      <c r="N282" s="1">
        <v>2530.01000976562</v>
      </c>
      <c r="O282" s="1">
        <v>509.67001342773398</v>
      </c>
      <c r="P282" s="1">
        <v>53.900001525878899</v>
      </c>
      <c r="Q282" s="1">
        <v>58.380001068115199</v>
      </c>
      <c r="R282" s="1">
        <v>219.55000305175699</v>
      </c>
      <c r="S282" s="1">
        <v>310.26998901367102</v>
      </c>
      <c r="T282" s="1">
        <v>2682.60009765625</v>
      </c>
      <c r="U282" s="1">
        <v>2685.64990234375</v>
      </c>
      <c r="V282" s="1">
        <v>186.99000549316401</v>
      </c>
      <c r="W282" s="1">
        <v>47.630001068115199</v>
      </c>
      <c r="X282" s="1">
        <v>535.80999755859295</v>
      </c>
      <c r="Y282" s="1">
        <v>67.989997863769503</v>
      </c>
      <c r="Z282" s="1">
        <v>89.760002136230398</v>
      </c>
      <c r="AA282" s="1">
        <v>391.30999755859301</v>
      </c>
      <c r="AB282" s="1">
        <v>239.49000549316401</v>
      </c>
      <c r="AC282" s="1">
        <v>115.290000915527</v>
      </c>
      <c r="AD282" s="1">
        <v>164.63999938964801</v>
      </c>
      <c r="AE282" s="1">
        <v>93.730003356933594</v>
      </c>
      <c r="AF282" s="1">
        <v>321.760009765625</v>
      </c>
    </row>
    <row r="283" spans="1:32" x14ac:dyDescent="0.55000000000000004">
      <c r="A283" s="1" t="s">
        <v>327</v>
      </c>
      <c r="B283" s="1" t="s">
        <v>318</v>
      </c>
      <c r="C283" s="4">
        <v>14268.58984375</v>
      </c>
      <c r="D283" s="1">
        <v>168.88000488281199</v>
      </c>
      <c r="E283" s="1">
        <v>169.66000366210901</v>
      </c>
      <c r="F283" s="1">
        <v>474.010009765625</v>
      </c>
      <c r="G283" s="1">
        <v>153.97999572753901</v>
      </c>
      <c r="H283" s="1">
        <v>201.97999572753901</v>
      </c>
      <c r="I283" s="1">
        <v>226.89999389648401</v>
      </c>
      <c r="J283" s="1">
        <v>114.26999664306599</v>
      </c>
      <c r="K283" s="1">
        <v>3103.34008789062</v>
      </c>
      <c r="L283" s="1">
        <v>317.11999511718699</v>
      </c>
      <c r="M283" s="1">
        <v>81.5</v>
      </c>
      <c r="N283" s="1">
        <v>2545.65991210937</v>
      </c>
      <c r="O283" s="1">
        <v>506.55999755859301</v>
      </c>
      <c r="P283" s="1">
        <v>53.180000305175703</v>
      </c>
      <c r="Q283" s="1">
        <v>58.180000305175703</v>
      </c>
      <c r="R283" s="1">
        <v>217.69999694824199</v>
      </c>
      <c r="S283" s="1">
        <v>310.350006103515</v>
      </c>
      <c r="T283" s="1">
        <v>2706</v>
      </c>
      <c r="U283" s="1">
        <v>2710.52001953125</v>
      </c>
      <c r="V283" s="1">
        <v>186.69000244140599</v>
      </c>
      <c r="W283" s="1">
        <v>47.580001831054602</v>
      </c>
      <c r="X283" s="1">
        <v>529.04998779296795</v>
      </c>
      <c r="Y283" s="1">
        <v>67.75</v>
      </c>
      <c r="Z283" s="1">
        <v>89.860000610351506</v>
      </c>
      <c r="AA283" s="1">
        <v>396.57000732421801</v>
      </c>
      <c r="AB283" s="1">
        <v>242.669998168945</v>
      </c>
      <c r="AC283" s="1">
        <v>114.120002746582</v>
      </c>
      <c r="AD283" s="1">
        <v>165.13000488281199</v>
      </c>
      <c r="AE283" s="1">
        <v>93.650001525878906</v>
      </c>
      <c r="AF283" s="1">
        <v>320.25</v>
      </c>
    </row>
    <row r="284" spans="1:32" x14ac:dyDescent="0.55000000000000004">
      <c r="A284" s="1" t="s">
        <v>328</v>
      </c>
      <c r="B284" s="1" t="s">
        <v>318</v>
      </c>
      <c r="C284" s="4">
        <v>14620.8203125</v>
      </c>
      <c r="D284" s="1">
        <v>172.78999328613199</v>
      </c>
      <c r="E284" s="1">
        <v>180.07000732421801</v>
      </c>
      <c r="F284" s="1">
        <v>479.5</v>
      </c>
      <c r="G284" s="1">
        <v>162.03999328613199</v>
      </c>
      <c r="H284" s="1">
        <v>204.02000427246</v>
      </c>
      <c r="I284" s="1">
        <v>233.38000488281199</v>
      </c>
      <c r="J284" s="1">
        <v>121.470001220703</v>
      </c>
      <c r="K284" s="1">
        <v>3130.2099609375</v>
      </c>
      <c r="L284" s="1">
        <v>325.22000122070301</v>
      </c>
      <c r="M284" s="1">
        <v>81.519996643066406</v>
      </c>
      <c r="N284" s="1">
        <v>2635.15991210937</v>
      </c>
      <c r="O284" s="1">
        <v>513.91998291015602</v>
      </c>
      <c r="P284" s="1">
        <v>54.270000457763601</v>
      </c>
      <c r="Q284" s="1">
        <v>59.930000305175703</v>
      </c>
      <c r="R284" s="1">
        <v>221</v>
      </c>
      <c r="S284" s="1">
        <v>322.42001342773398</v>
      </c>
      <c r="T284" s="1">
        <v>2728.51000976562</v>
      </c>
      <c r="U284" s="1">
        <v>2732.169921875</v>
      </c>
      <c r="V284" s="1">
        <v>189.52999877929599</v>
      </c>
      <c r="W284" s="1">
        <v>48.439998626708899</v>
      </c>
      <c r="X284" s="1">
        <v>527.780029296875</v>
      </c>
      <c r="Y284" s="1">
        <v>74.169998168945298</v>
      </c>
      <c r="Z284" s="1">
        <v>96</v>
      </c>
      <c r="AA284" s="1">
        <v>407.45999145507801</v>
      </c>
      <c r="AB284" s="1">
        <v>264.95001220703102</v>
      </c>
      <c r="AC284" s="1">
        <v>115.459999084472</v>
      </c>
      <c r="AD284" s="1">
        <v>173</v>
      </c>
      <c r="AE284" s="1">
        <v>94.510002136230398</v>
      </c>
      <c r="AF284" s="1">
        <v>330.329986572265</v>
      </c>
    </row>
    <row r="285" spans="1:32" x14ac:dyDescent="0.55000000000000004">
      <c r="A285" s="1" t="s">
        <v>329</v>
      </c>
      <c r="B285" s="1" t="s">
        <v>318</v>
      </c>
      <c r="C285" s="4">
        <v>14603.6396484375</v>
      </c>
      <c r="D285" s="1">
        <v>172.55000305175699</v>
      </c>
      <c r="E285" s="1">
        <v>186.63999938964801</v>
      </c>
      <c r="F285" s="1">
        <v>477.70001220703102</v>
      </c>
      <c r="G285" s="1">
        <v>168.33999633789</v>
      </c>
      <c r="H285" s="1">
        <v>204.24000549316401</v>
      </c>
      <c r="I285" s="1">
        <v>233.74000549316401</v>
      </c>
      <c r="J285" s="1">
        <v>117.69000244140599</v>
      </c>
      <c r="K285" s="1">
        <v>3162.01000976562</v>
      </c>
      <c r="L285" s="1">
        <v>323.600006103515</v>
      </c>
      <c r="M285" s="1">
        <v>81.459999084472599</v>
      </c>
      <c r="N285" s="1">
        <v>2703.26000976562</v>
      </c>
      <c r="O285" s="1">
        <v>512.40002441406205</v>
      </c>
      <c r="P285" s="1">
        <v>54.25</v>
      </c>
      <c r="Q285" s="1">
        <v>57.650001525878899</v>
      </c>
      <c r="R285" s="1">
        <v>216.53999328613199</v>
      </c>
      <c r="S285" s="1">
        <v>320.35998535156199</v>
      </c>
      <c r="T285" s="1">
        <v>2749.75</v>
      </c>
      <c r="U285" s="1">
        <v>2754.76000976562</v>
      </c>
      <c r="V285" s="1">
        <v>189.05999755859301</v>
      </c>
      <c r="W285" s="1">
        <v>48.2299995422363</v>
      </c>
      <c r="X285" s="1">
        <v>528.15002441406205</v>
      </c>
      <c r="Y285" s="1">
        <v>72.099998474121094</v>
      </c>
      <c r="Z285" s="1">
        <v>96.059997558593693</v>
      </c>
      <c r="AA285" s="1">
        <v>398.079986572265</v>
      </c>
      <c r="AB285" s="1">
        <v>265.10998535156199</v>
      </c>
      <c r="AC285" s="1">
        <v>110.540000915527</v>
      </c>
      <c r="AD285" s="1">
        <v>172.600006103515</v>
      </c>
      <c r="AE285" s="1">
        <v>95.180000305175696</v>
      </c>
      <c r="AF285" s="1">
        <v>318.70999145507801</v>
      </c>
    </row>
    <row r="286" spans="1:32" x14ac:dyDescent="0.55000000000000004">
      <c r="A286" s="1" t="s">
        <v>330</v>
      </c>
      <c r="B286" s="1" t="s">
        <v>318</v>
      </c>
      <c r="C286" s="4">
        <v>14171.740234375</v>
      </c>
      <c r="D286" s="1">
        <v>168.88000488281199</v>
      </c>
      <c r="E286" s="1">
        <v>183.600006103515</v>
      </c>
      <c r="F286" s="1">
        <v>457.70999145507801</v>
      </c>
      <c r="G286" s="1">
        <v>160.42999267578099</v>
      </c>
      <c r="H286" s="1">
        <v>200.46000671386699</v>
      </c>
      <c r="I286" s="1">
        <v>223.38999938964801</v>
      </c>
      <c r="J286" s="1">
        <v>112.370002746582</v>
      </c>
      <c r="K286" s="1">
        <v>3093.05004882812</v>
      </c>
      <c r="L286" s="1">
        <v>310.79000854492102</v>
      </c>
      <c r="M286" s="1">
        <v>80.970001220703097</v>
      </c>
      <c r="N286" s="1">
        <v>2623.94995117187</v>
      </c>
      <c r="O286" s="1">
        <v>515.010009765625</v>
      </c>
      <c r="P286" s="1">
        <v>55.770000457763601</v>
      </c>
      <c r="Q286" s="1">
        <v>55.759998321533203</v>
      </c>
      <c r="R286" s="1">
        <v>207.71000671386699</v>
      </c>
      <c r="S286" s="1">
        <v>310.54000854492102</v>
      </c>
      <c r="T286" s="1">
        <v>2646.169921875</v>
      </c>
      <c r="U286" s="1">
        <v>2650.78002929687</v>
      </c>
      <c r="V286" s="1">
        <v>184.58999633789</v>
      </c>
      <c r="W286" s="1">
        <v>47.569999694824197</v>
      </c>
      <c r="X286" s="1">
        <v>496.17999267578102</v>
      </c>
      <c r="Y286" s="1">
        <v>67.550003051757798</v>
      </c>
      <c r="Z286" s="1">
        <v>93.730003356933594</v>
      </c>
      <c r="AA286" s="1">
        <v>386.67001342773398</v>
      </c>
      <c r="AB286" s="1">
        <v>245.07000732421801</v>
      </c>
      <c r="AC286" s="1">
        <v>105.199996948242</v>
      </c>
      <c r="AD286" s="1">
        <v>166.80000305175699</v>
      </c>
      <c r="AE286" s="1">
        <v>93.050003051757798</v>
      </c>
      <c r="AF286" s="1">
        <v>304</v>
      </c>
    </row>
    <row r="287" spans="1:32" x14ac:dyDescent="0.55000000000000004">
      <c r="A287" s="1" t="s">
        <v>331</v>
      </c>
      <c r="B287" s="1" t="s">
        <v>318</v>
      </c>
      <c r="C287" s="4">
        <v>14009.5400390625</v>
      </c>
      <c r="D287" s="1">
        <v>167.30000305175699</v>
      </c>
      <c r="E287" s="1">
        <v>174.89999389648401</v>
      </c>
      <c r="F287" s="1">
        <v>442.55999755859301</v>
      </c>
      <c r="G287" s="1">
        <v>160.36000061035099</v>
      </c>
      <c r="H287" s="1">
        <v>200.44999694824199</v>
      </c>
      <c r="I287" s="1">
        <v>216.83999633789</v>
      </c>
      <c r="J287" s="1">
        <v>113.83000183105401</v>
      </c>
      <c r="K287" s="1">
        <v>3052.03002929687</v>
      </c>
      <c r="L287" s="1">
        <v>299.57000732421801</v>
      </c>
      <c r="M287" s="1">
        <v>81.050003051757798</v>
      </c>
      <c r="N287" s="1">
        <v>2616.40991210937</v>
      </c>
      <c r="O287" s="1">
        <v>512.66998291015602</v>
      </c>
      <c r="P287" s="1">
        <v>57.209999084472599</v>
      </c>
      <c r="Q287" s="1">
        <v>55.459999084472599</v>
      </c>
      <c r="R287" s="1">
        <v>206.16000366210901</v>
      </c>
      <c r="S287" s="1">
        <v>304.850006103515</v>
      </c>
      <c r="T287" s="1">
        <v>2609.35009765625</v>
      </c>
      <c r="U287" s="1">
        <v>2608.06005859375</v>
      </c>
      <c r="V287" s="1">
        <v>182.13000488281199</v>
      </c>
      <c r="W287" s="1">
        <v>45.040000915527301</v>
      </c>
      <c r="X287" s="1">
        <v>481.20001220703102</v>
      </c>
      <c r="Y287" s="1">
        <v>67.339996337890597</v>
      </c>
      <c r="Z287" s="1">
        <v>90.800003051757798</v>
      </c>
      <c r="AA287" s="1">
        <v>391.29000854492102</v>
      </c>
      <c r="AB287" s="1">
        <v>236.419998168945</v>
      </c>
      <c r="AC287" s="1">
        <v>103.650001525878</v>
      </c>
      <c r="AD287" s="1">
        <v>167.63999938964801</v>
      </c>
      <c r="AE287" s="1">
        <v>93.339996337890597</v>
      </c>
      <c r="AF287" s="1">
        <v>298.07000732421801</v>
      </c>
    </row>
    <row r="288" spans="1:32" x14ac:dyDescent="0.55000000000000004">
      <c r="A288" s="1" t="s">
        <v>332</v>
      </c>
      <c r="B288" s="1" t="s">
        <v>318</v>
      </c>
      <c r="C288" s="4">
        <v>13870.5302734375</v>
      </c>
      <c r="D288" s="1">
        <v>164.32000732421801</v>
      </c>
      <c r="E288" s="1">
        <v>165.24000549316401</v>
      </c>
      <c r="F288" s="1">
        <v>438.39999389648398</v>
      </c>
      <c r="G288" s="1">
        <v>160.88000488281199</v>
      </c>
      <c r="H288" s="1">
        <v>199.89999389648401</v>
      </c>
      <c r="I288" s="1">
        <v>215.64999389648401</v>
      </c>
      <c r="J288" s="1">
        <v>115.650001525878</v>
      </c>
      <c r="K288" s="1">
        <v>3003.94995117187</v>
      </c>
      <c r="L288" s="1">
        <v>302.989990234375</v>
      </c>
      <c r="M288" s="1">
        <v>81.230003356933594</v>
      </c>
      <c r="N288" s="1">
        <v>2518.21997070312</v>
      </c>
      <c r="O288" s="1">
        <v>502.17999267578102</v>
      </c>
      <c r="P288" s="1">
        <v>56.299999237060497</v>
      </c>
      <c r="Q288" s="1">
        <v>55.150001525878899</v>
      </c>
      <c r="R288" s="1">
        <v>202.08000183105401</v>
      </c>
      <c r="S288" s="1">
        <v>297.39999389648398</v>
      </c>
      <c r="T288" s="1">
        <v>2588.05004882812</v>
      </c>
      <c r="U288" s="1">
        <v>2596.27001953125</v>
      </c>
      <c r="V288" s="1">
        <v>182.55999755859301</v>
      </c>
      <c r="W288" s="1">
        <v>44.689998626708899</v>
      </c>
      <c r="X288" s="1">
        <v>483.25</v>
      </c>
      <c r="Y288" s="1">
        <v>66.699996948242102</v>
      </c>
      <c r="Z288" s="1">
        <v>90.569999694824205</v>
      </c>
      <c r="AA288" s="1">
        <v>377.38000488281199</v>
      </c>
      <c r="AB288" s="1">
        <v>233.89999389648401</v>
      </c>
      <c r="AC288" s="1">
        <v>103.169998168945</v>
      </c>
      <c r="AD288" s="1">
        <v>165.88999938964801</v>
      </c>
      <c r="AE288" s="1">
        <v>93.110000610351506</v>
      </c>
      <c r="AF288" s="1">
        <v>295.70001220703102</v>
      </c>
    </row>
    <row r="289" spans="1:32" x14ac:dyDescent="0.55000000000000004">
      <c r="A289" s="1" t="s">
        <v>333</v>
      </c>
      <c r="B289" s="1" t="s">
        <v>318</v>
      </c>
      <c r="C289" s="4">
        <v>13509.4296875</v>
      </c>
      <c r="D289" s="1">
        <v>160.07000732421801</v>
      </c>
      <c r="E289" s="1">
        <v>150.03999328613199</v>
      </c>
      <c r="F289" s="1">
        <v>429.45001220703102</v>
      </c>
      <c r="G289" s="1">
        <v>156.49000549316401</v>
      </c>
      <c r="H289" s="1">
        <v>196.28999328613199</v>
      </c>
      <c r="I289" s="1">
        <v>209.02000427246</v>
      </c>
      <c r="J289" s="1">
        <v>109.76000213623</v>
      </c>
      <c r="K289" s="1">
        <v>2896.5400390625</v>
      </c>
      <c r="L289" s="1">
        <v>296.73001098632801</v>
      </c>
      <c r="M289" s="1">
        <v>80.709999084472599</v>
      </c>
      <c r="N289" s="1">
        <v>2469.830078125</v>
      </c>
      <c r="O289" s="1">
        <v>495.260009765625</v>
      </c>
      <c r="P289" s="1">
        <v>54.439998626708899</v>
      </c>
      <c r="Q289" s="1">
        <v>54.590000152587798</v>
      </c>
      <c r="R289" s="1">
        <v>198.44999694824199</v>
      </c>
      <c r="S289" s="1">
        <v>284.510009765625</v>
      </c>
      <c r="T289" s="1">
        <v>2551.69995117187</v>
      </c>
      <c r="U289" s="1">
        <v>2551.76000976562</v>
      </c>
      <c r="V289" s="1">
        <v>178.96000671386699</v>
      </c>
      <c r="W289" s="1">
        <v>44.650001525878899</v>
      </c>
      <c r="X289" s="1">
        <v>467</v>
      </c>
      <c r="Y289" s="1">
        <v>64.819999694824205</v>
      </c>
      <c r="Z289" s="1">
        <v>87.309997558593693</v>
      </c>
      <c r="AA289" s="1">
        <v>367.45999145507801</v>
      </c>
      <c r="AB289" s="1">
        <v>223.86999511718699</v>
      </c>
      <c r="AC289" s="1">
        <v>100.720001220703</v>
      </c>
      <c r="AD289" s="1">
        <v>161.61999511718699</v>
      </c>
      <c r="AE289" s="1">
        <v>89.650001525878906</v>
      </c>
      <c r="AF289" s="1">
        <v>281.01998901367102</v>
      </c>
    </row>
    <row r="290" spans="1:32" x14ac:dyDescent="0.55000000000000004">
      <c r="A290" s="1" t="s">
        <v>334</v>
      </c>
      <c r="B290" s="1" t="s">
        <v>318</v>
      </c>
      <c r="C290" s="4">
        <v>13974.669921875</v>
      </c>
      <c r="D290" s="1">
        <v>162.74000549316401</v>
      </c>
      <c r="E290" s="1">
        <v>158.259994506835</v>
      </c>
      <c r="F290" s="1">
        <v>463.82000732421801</v>
      </c>
      <c r="G290" s="1">
        <v>159.78999328613199</v>
      </c>
      <c r="H290" s="1">
        <v>200.22000122070301</v>
      </c>
      <c r="I290" s="1">
        <v>218.17999267578099</v>
      </c>
      <c r="J290" s="1">
        <v>116.61000061035099</v>
      </c>
      <c r="K290" s="1">
        <v>3027.15991210937</v>
      </c>
      <c r="L290" s="1">
        <v>316.489990234375</v>
      </c>
      <c r="M290" s="1">
        <v>81.010002136230398</v>
      </c>
      <c r="N290" s="1">
        <v>2295</v>
      </c>
      <c r="O290" s="1">
        <v>505.579986572265</v>
      </c>
      <c r="P290" s="1">
        <v>54.7299995422363</v>
      </c>
      <c r="Q290" s="1">
        <v>55.439998626708899</v>
      </c>
      <c r="R290" s="1">
        <v>207.600006103515</v>
      </c>
      <c r="S290" s="1">
        <v>316.45001220703102</v>
      </c>
      <c r="T290" s="1">
        <v>2653.46997070312</v>
      </c>
      <c r="U290" s="1">
        <v>2653.82006835937</v>
      </c>
      <c r="V290" s="1">
        <v>182.33999633789</v>
      </c>
      <c r="W290" s="1">
        <v>46.720001220703097</v>
      </c>
      <c r="X290" s="1">
        <v>497.13000488281199</v>
      </c>
      <c r="Y290" s="1">
        <v>67.790000915527301</v>
      </c>
      <c r="Z290" s="1">
        <v>88.830001831054602</v>
      </c>
      <c r="AA290" s="1">
        <v>390.02999877929602</v>
      </c>
      <c r="AB290" s="1">
        <v>237.47999572753901</v>
      </c>
      <c r="AC290" s="1">
        <v>105.01999664306599</v>
      </c>
      <c r="AD290" s="1">
        <v>167.97999572753901</v>
      </c>
      <c r="AE290" s="1">
        <v>91.010002136230398</v>
      </c>
      <c r="AF290" s="1">
        <v>301.600006103515</v>
      </c>
    </row>
    <row r="291" spans="1:32" x14ac:dyDescent="0.55000000000000004">
      <c r="A291" s="1" t="s">
        <v>335</v>
      </c>
      <c r="B291" s="1" t="s">
        <v>318</v>
      </c>
      <c r="C291" s="4">
        <v>14189.16015625</v>
      </c>
      <c r="D291" s="1">
        <v>164.850006103515</v>
      </c>
      <c r="E291" s="1">
        <v>155.08999633789</v>
      </c>
      <c r="F291" s="1">
        <v>465.54000854492102</v>
      </c>
      <c r="G291" s="1">
        <v>162.11999511718699</v>
      </c>
      <c r="H291" s="1">
        <v>204.36000061035099</v>
      </c>
      <c r="I291" s="1">
        <v>219.61999511718699</v>
      </c>
      <c r="J291" s="1">
        <v>121.059997558593</v>
      </c>
      <c r="K291" s="1">
        <v>3075.77001953125</v>
      </c>
      <c r="L291" s="1">
        <v>324.38000488281199</v>
      </c>
      <c r="M291" s="1">
        <v>81.440002441406193</v>
      </c>
      <c r="N291" s="1">
        <v>2281.4599609375</v>
      </c>
      <c r="O291" s="1">
        <v>517.489990234375</v>
      </c>
      <c r="P291" s="1">
        <v>56.040000915527301</v>
      </c>
      <c r="Q291" s="1">
        <v>54.599998474121001</v>
      </c>
      <c r="R291" s="1">
        <v>210.47999572753901</v>
      </c>
      <c r="S291" s="1">
        <v>324.97000122070301</v>
      </c>
      <c r="T291" s="1">
        <v>2690.38989257812</v>
      </c>
      <c r="U291" s="1">
        <v>2689.18994140625</v>
      </c>
      <c r="V291" s="1">
        <v>188.55999755859301</v>
      </c>
      <c r="W291" s="1">
        <v>47.709999084472599</v>
      </c>
      <c r="X291" s="1">
        <v>487.17999267578102</v>
      </c>
      <c r="Y291" s="1">
        <v>68.75</v>
      </c>
      <c r="Z291" s="1">
        <v>90.099998474121094</v>
      </c>
      <c r="AA291" s="1">
        <v>390.79998779296801</v>
      </c>
      <c r="AB291" s="1">
        <v>241.57000732421801</v>
      </c>
      <c r="AC291" s="1">
        <v>110.94000244140599</v>
      </c>
      <c r="AD291" s="1">
        <v>170.92999267578099</v>
      </c>
      <c r="AE291" s="1">
        <v>92.580001831054602</v>
      </c>
      <c r="AF291" s="1">
        <v>305.02999877929602</v>
      </c>
    </row>
    <row r="292" spans="1:32" x14ac:dyDescent="0.55000000000000004">
      <c r="A292" s="1" t="s">
        <v>336</v>
      </c>
      <c r="B292" s="1" t="s">
        <v>318</v>
      </c>
      <c r="C292" s="4">
        <v>14237.8095703125</v>
      </c>
      <c r="D292" s="1">
        <v>165.11999511718699</v>
      </c>
      <c r="E292" s="1">
        <v>151.49000549316401</v>
      </c>
      <c r="F292" s="1">
        <v>467.67999267578102</v>
      </c>
      <c r="G292" s="1">
        <v>160.28999328613199</v>
      </c>
      <c r="H292" s="1">
        <v>204.44000244140599</v>
      </c>
      <c r="I292" s="1">
        <v>220.22999572753901</v>
      </c>
      <c r="J292" s="1">
        <v>123.33999633789</v>
      </c>
      <c r="K292" s="1">
        <v>3071.26000976562</v>
      </c>
      <c r="L292" s="1">
        <v>324.19000244140602</v>
      </c>
      <c r="M292" s="1">
        <v>81.5</v>
      </c>
      <c r="N292" s="1">
        <v>2172.25</v>
      </c>
      <c r="O292" s="1">
        <v>519.25</v>
      </c>
      <c r="P292" s="1">
        <v>55.770000457763601</v>
      </c>
      <c r="Q292" s="1">
        <v>54.590000152587798</v>
      </c>
      <c r="R292" s="1">
        <v>211.02999877929599</v>
      </c>
      <c r="S292" s="1">
        <v>344.51998901367102</v>
      </c>
      <c r="T292" s="1">
        <v>2697.82006835937</v>
      </c>
      <c r="U292" s="1">
        <v>2701.13989257812</v>
      </c>
      <c r="V292" s="1">
        <v>189.75</v>
      </c>
      <c r="W292" s="1">
        <v>47.700000762939403</v>
      </c>
      <c r="X292" s="1">
        <v>474.36999511718699</v>
      </c>
      <c r="Y292" s="1">
        <v>68.330001831054602</v>
      </c>
      <c r="Z292" s="1">
        <v>88.860000610351506</v>
      </c>
      <c r="AA292" s="1">
        <v>394.51998901367102</v>
      </c>
      <c r="AB292" s="1">
        <v>243.850006103515</v>
      </c>
      <c r="AC292" s="1">
        <v>111.930000305175</v>
      </c>
      <c r="AD292" s="1">
        <v>171.99000549316401</v>
      </c>
      <c r="AE292" s="1">
        <v>91.790000915527301</v>
      </c>
      <c r="AF292" s="1">
        <v>305.72000122070301</v>
      </c>
    </row>
    <row r="293" spans="1:32" x14ac:dyDescent="0.55000000000000004">
      <c r="A293" s="1" t="s">
        <v>337</v>
      </c>
      <c r="B293" s="1" t="s">
        <v>338</v>
      </c>
      <c r="C293" s="4">
        <v>14005.990234375</v>
      </c>
      <c r="D293" s="1">
        <v>163.19999694824199</v>
      </c>
      <c r="E293" s="1">
        <v>151.009994506835</v>
      </c>
      <c r="F293" s="1">
        <v>466.67999267578102</v>
      </c>
      <c r="G293" s="1">
        <v>156.94999694824199</v>
      </c>
      <c r="H293" s="1">
        <v>202.30999755859301</v>
      </c>
      <c r="I293" s="1">
        <v>214</v>
      </c>
      <c r="J293" s="1">
        <v>113.83000183105401</v>
      </c>
      <c r="K293" s="1">
        <v>3022.84008789062</v>
      </c>
      <c r="L293" s="1">
        <v>318.23001098632801</v>
      </c>
      <c r="M293" s="1">
        <v>80.879997253417898</v>
      </c>
      <c r="N293" s="1">
        <v>2072</v>
      </c>
      <c r="O293" s="1">
        <v>522.92999267578102</v>
      </c>
      <c r="P293" s="1">
        <v>54.619998931884702</v>
      </c>
      <c r="Q293" s="1">
        <v>54.349998474121001</v>
      </c>
      <c r="R293" s="1">
        <v>203.49000549316401</v>
      </c>
      <c r="S293" s="1">
        <v>337.829986572265</v>
      </c>
      <c r="T293" s="1">
        <v>2683.36010742187</v>
      </c>
      <c r="U293" s="1">
        <v>2681.22998046875</v>
      </c>
      <c r="V293" s="1">
        <v>183.600006103515</v>
      </c>
      <c r="W293" s="1">
        <v>46.819999694824197</v>
      </c>
      <c r="X293" s="1">
        <v>468.579986572265</v>
      </c>
      <c r="Y293" s="1">
        <v>64.949996948242102</v>
      </c>
      <c r="Z293" s="1">
        <v>86.260002136230398</v>
      </c>
      <c r="AA293" s="1">
        <v>386.239990234375</v>
      </c>
      <c r="AB293" s="1">
        <v>234.77000427246</v>
      </c>
      <c r="AC293" s="1">
        <v>106.51000213623</v>
      </c>
      <c r="AD293" s="1">
        <v>163.69000244140599</v>
      </c>
      <c r="AE293" s="1">
        <v>90.139999389648395</v>
      </c>
      <c r="AF293" s="1">
        <v>307.26998901367102</v>
      </c>
    </row>
    <row r="294" spans="1:32" x14ac:dyDescent="0.55000000000000004">
      <c r="A294" s="1" t="s">
        <v>339</v>
      </c>
      <c r="B294" s="1" t="s">
        <v>338</v>
      </c>
      <c r="C294" s="4">
        <v>14243.6904296875</v>
      </c>
      <c r="D294" s="1">
        <v>166.55999755859301</v>
      </c>
      <c r="E294" s="1">
        <v>157.52999877929599</v>
      </c>
      <c r="F294" s="1">
        <v>471.17999267578102</v>
      </c>
      <c r="G294" s="1">
        <v>159.82000732421801</v>
      </c>
      <c r="H294" s="1">
        <v>206.28999328613199</v>
      </c>
      <c r="I294" s="1">
        <v>216.509994506835</v>
      </c>
      <c r="J294" s="1">
        <v>118.27999877929599</v>
      </c>
      <c r="K294" s="1">
        <v>3041.05004882812</v>
      </c>
      <c r="L294" s="1">
        <v>323.25</v>
      </c>
      <c r="M294" s="1">
        <v>81.480003356933594</v>
      </c>
      <c r="N294" s="1">
        <v>2163.52001953125</v>
      </c>
      <c r="O294" s="1">
        <v>528</v>
      </c>
      <c r="P294" s="1">
        <v>56.150001525878899</v>
      </c>
      <c r="Q294" s="1">
        <v>55.090000152587798</v>
      </c>
      <c r="R294" s="1">
        <v>208.11000061035099</v>
      </c>
      <c r="S294" s="1">
        <v>344.80999755859301</v>
      </c>
      <c r="T294" s="1">
        <v>2695.03002929687</v>
      </c>
      <c r="U294" s="1">
        <v>2691.42993164062</v>
      </c>
      <c r="V294" s="1">
        <v>186.44000244140599</v>
      </c>
      <c r="W294" s="1">
        <v>48.869998931884702</v>
      </c>
      <c r="X294" s="1">
        <v>486</v>
      </c>
      <c r="Y294" s="1">
        <v>67.669998168945298</v>
      </c>
      <c r="Z294" s="1">
        <v>93.300003051757798</v>
      </c>
      <c r="AA294" s="1">
        <v>380.02999877929602</v>
      </c>
      <c r="AB294" s="1">
        <v>242.19999694824199</v>
      </c>
      <c r="AC294" s="1">
        <v>106.61000061035099</v>
      </c>
      <c r="AD294" s="1">
        <v>169.25</v>
      </c>
      <c r="AE294" s="1">
        <v>92.769996643066406</v>
      </c>
      <c r="AF294" s="1">
        <v>309.27999877929602</v>
      </c>
    </row>
    <row r="295" spans="1:32" x14ac:dyDescent="0.55000000000000004">
      <c r="A295" s="1" t="s">
        <v>340</v>
      </c>
      <c r="B295" s="1" t="s">
        <v>338</v>
      </c>
      <c r="C295" s="4">
        <v>14035.2099609375</v>
      </c>
      <c r="D295" s="1">
        <v>166.22999572753901</v>
      </c>
      <c r="E295" s="1">
        <v>151.69000244140599</v>
      </c>
      <c r="F295" s="1">
        <v>459.079986572265</v>
      </c>
      <c r="G295" s="1">
        <v>159.27999877929599</v>
      </c>
      <c r="H295" s="1">
        <v>204.69999694824199</v>
      </c>
      <c r="I295" s="1">
        <v>210</v>
      </c>
      <c r="J295" s="1">
        <v>111.980003356933</v>
      </c>
      <c r="K295" s="1">
        <v>2957.96997070312</v>
      </c>
      <c r="L295" s="1">
        <v>316.239990234375</v>
      </c>
      <c r="M295" s="1">
        <v>81.5</v>
      </c>
      <c r="N295" s="1">
        <v>2102.06005859375</v>
      </c>
      <c r="O295" s="1">
        <v>533.04998779296795</v>
      </c>
      <c r="P295" s="1">
        <v>56.069999694824197</v>
      </c>
      <c r="Q295" s="1">
        <v>54.419998168945298</v>
      </c>
      <c r="R295" s="1">
        <v>202.97000122070301</v>
      </c>
      <c r="S295" s="1">
        <v>336.350006103515</v>
      </c>
      <c r="T295" s="1">
        <v>2686.15991210937</v>
      </c>
      <c r="U295" s="1">
        <v>2677.98999023437</v>
      </c>
      <c r="V295" s="1">
        <v>187.52000427246</v>
      </c>
      <c r="W295" s="1">
        <v>47.930000305175703</v>
      </c>
      <c r="X295" s="1">
        <v>472.70001220703102</v>
      </c>
      <c r="Y295" s="1">
        <v>65.199996948242102</v>
      </c>
      <c r="Z295" s="1">
        <v>89.180000305175696</v>
      </c>
      <c r="AA295" s="1">
        <v>368.07000732421801</v>
      </c>
      <c r="AB295" s="1">
        <v>237.13999938964801</v>
      </c>
      <c r="AC295" s="1">
        <v>101.33999633789</v>
      </c>
      <c r="AD295" s="1">
        <v>165.350006103515</v>
      </c>
      <c r="AE295" s="1">
        <v>91.529998779296804</v>
      </c>
      <c r="AF295" s="1">
        <v>286.88000488281199</v>
      </c>
    </row>
    <row r="296" spans="1:32" x14ac:dyDescent="0.55000000000000004">
      <c r="A296" s="1" t="s">
        <v>341</v>
      </c>
      <c r="B296" s="1" t="s">
        <v>338</v>
      </c>
      <c r="C296" s="4">
        <v>13837.830078125</v>
      </c>
      <c r="D296" s="1">
        <v>163.169998168945</v>
      </c>
      <c r="E296" s="1">
        <v>142.69999694824199</v>
      </c>
      <c r="F296" s="1">
        <v>452.13000488281199</v>
      </c>
      <c r="G296" s="1">
        <v>156.850006103515</v>
      </c>
      <c r="H296" s="1">
        <v>208.46000671386699</v>
      </c>
      <c r="I296" s="1">
        <v>207.66000366210901</v>
      </c>
      <c r="J296" s="1">
        <v>108.41000366210901</v>
      </c>
      <c r="K296" s="1">
        <v>2912.82006835937</v>
      </c>
      <c r="L296" s="1">
        <v>311.36999511718699</v>
      </c>
      <c r="M296" s="1">
        <v>81.430000305175696</v>
      </c>
      <c r="N296" s="1">
        <v>1985.0400390625</v>
      </c>
      <c r="O296" s="1">
        <v>525.5</v>
      </c>
      <c r="P296" s="1">
        <v>56.509998321533203</v>
      </c>
      <c r="Q296" s="1">
        <v>55.659999847412102</v>
      </c>
      <c r="R296" s="1">
        <v>200.05999755859301</v>
      </c>
      <c r="S296" s="1">
        <v>335.45999145507801</v>
      </c>
      <c r="T296" s="1">
        <v>2642.43994140625</v>
      </c>
      <c r="U296" s="1">
        <v>2638.1298828125</v>
      </c>
      <c r="V296" s="1">
        <v>187.42999267578099</v>
      </c>
      <c r="W296" s="1">
        <v>48.069999694824197</v>
      </c>
      <c r="X296" s="1">
        <v>464.95001220703102</v>
      </c>
      <c r="Y296" s="1">
        <v>63.409999847412102</v>
      </c>
      <c r="Z296" s="1">
        <v>81.910003662109304</v>
      </c>
      <c r="AA296" s="1">
        <v>361.73001098632801</v>
      </c>
      <c r="AB296" s="1">
        <v>229.36000061035099</v>
      </c>
      <c r="AC296" s="1">
        <v>99.910003662109304</v>
      </c>
      <c r="AD296" s="1">
        <v>162.259994506835</v>
      </c>
      <c r="AE296" s="1">
        <v>90.029998779296804</v>
      </c>
      <c r="AF296" s="1">
        <v>267.60998535156199</v>
      </c>
    </row>
    <row r="297" spans="1:32" x14ac:dyDescent="0.55000000000000004">
      <c r="A297" s="1" t="s">
        <v>342</v>
      </c>
      <c r="B297" s="1" t="s">
        <v>338</v>
      </c>
      <c r="C297" s="4">
        <v>13319.3798828125</v>
      </c>
      <c r="D297" s="1">
        <v>159.30000305175699</v>
      </c>
      <c r="E297" s="1">
        <v>131.58999633789</v>
      </c>
      <c r="F297" s="1">
        <v>437.97000122070301</v>
      </c>
      <c r="G297" s="1">
        <v>146.27999877929599</v>
      </c>
      <c r="H297" s="1">
        <v>208.38999938964801</v>
      </c>
      <c r="I297" s="1">
        <v>199.08999633789</v>
      </c>
      <c r="J297" s="1">
        <v>102.949996948242</v>
      </c>
      <c r="K297" s="1">
        <v>2749.06005859375</v>
      </c>
      <c r="L297" s="1">
        <v>305.86999511718699</v>
      </c>
      <c r="M297" s="1">
        <v>80.550003051757798</v>
      </c>
      <c r="N297" s="1">
        <v>1817.16003417968</v>
      </c>
      <c r="O297" s="1">
        <v>528.52001953125</v>
      </c>
      <c r="P297" s="1">
        <v>55.590000152587798</v>
      </c>
      <c r="Q297" s="1">
        <v>54.849998474121001</v>
      </c>
      <c r="R297" s="1">
        <v>187.47000122070301</v>
      </c>
      <c r="S297" s="1">
        <v>291.36999511718699</v>
      </c>
      <c r="T297" s="1">
        <v>2529.2900390625</v>
      </c>
      <c r="U297" s="1">
        <v>2527.57006835937</v>
      </c>
      <c r="V297" s="1">
        <v>182.16000366210901</v>
      </c>
      <c r="W297" s="1">
        <v>47.680000305175703</v>
      </c>
      <c r="X297" s="1">
        <v>437.39001464843699</v>
      </c>
      <c r="Y297" s="1">
        <v>61.169998168945298</v>
      </c>
      <c r="Z297" s="1">
        <v>75.699996948242102</v>
      </c>
      <c r="AA297" s="1">
        <v>350.260009765625</v>
      </c>
      <c r="AB297" s="1">
        <v>213.52000427246</v>
      </c>
      <c r="AC297" s="1">
        <v>93.610000610351506</v>
      </c>
      <c r="AD297" s="1">
        <v>150.100006103515</v>
      </c>
      <c r="AE297" s="1">
        <v>84.459999084472599</v>
      </c>
      <c r="AF297" s="1">
        <v>244.24000549316401</v>
      </c>
    </row>
    <row r="298" spans="1:32" x14ac:dyDescent="0.55000000000000004">
      <c r="A298" s="1" t="s">
        <v>343</v>
      </c>
      <c r="B298" s="1" t="s">
        <v>338</v>
      </c>
      <c r="C298" s="4">
        <v>13267.6103515625</v>
      </c>
      <c r="D298" s="1">
        <v>157.44000244140599</v>
      </c>
      <c r="E298" s="1">
        <v>142.13000488281199</v>
      </c>
      <c r="F298" s="1">
        <v>431.52999877929602</v>
      </c>
      <c r="G298" s="1">
        <v>148.52000427246</v>
      </c>
      <c r="H298" s="1">
        <v>205.38000488281199</v>
      </c>
      <c r="I298" s="1">
        <v>195.94999694824199</v>
      </c>
      <c r="J298" s="1">
        <v>105.52999877929599</v>
      </c>
      <c r="K298" s="1">
        <v>2720.2900390625</v>
      </c>
      <c r="L298" s="1">
        <v>298.95001220703102</v>
      </c>
      <c r="M298" s="1">
        <v>81.029998779296804</v>
      </c>
      <c r="N298" s="1">
        <v>1899.53002929687</v>
      </c>
      <c r="O298" s="1">
        <v>523.35998535156205</v>
      </c>
      <c r="P298" s="1">
        <v>54.400001525878899</v>
      </c>
      <c r="Q298" s="1">
        <v>53.310001373291001</v>
      </c>
      <c r="R298" s="1">
        <v>190.28999328613199</v>
      </c>
      <c r="S298" s="1">
        <v>276.829986572265</v>
      </c>
      <c r="T298" s="1">
        <v>2545.57006835937</v>
      </c>
      <c r="U298" s="1">
        <v>2542.09008789062</v>
      </c>
      <c r="V298" s="1">
        <v>183.24000549316401</v>
      </c>
      <c r="W298" s="1">
        <v>47.5</v>
      </c>
      <c r="X298" s="1">
        <v>442.20999145507801</v>
      </c>
      <c r="Y298" s="1">
        <v>64.510002136230398</v>
      </c>
      <c r="Z298" s="1">
        <v>77.160003662109304</v>
      </c>
      <c r="AA298" s="1">
        <v>341.760009765625</v>
      </c>
      <c r="AB298" s="1">
        <v>215.13999938964801</v>
      </c>
      <c r="AC298" s="1">
        <v>94.900001525878906</v>
      </c>
      <c r="AD298" s="1">
        <v>150.759994506835</v>
      </c>
      <c r="AE298" s="1">
        <v>84</v>
      </c>
      <c r="AF298" s="1">
        <v>240.94999694824199</v>
      </c>
    </row>
    <row r="299" spans="1:32" x14ac:dyDescent="0.55000000000000004">
      <c r="A299" s="1" t="s">
        <v>344</v>
      </c>
      <c r="B299" s="1" t="s">
        <v>338</v>
      </c>
      <c r="C299" s="4">
        <v>13742.2001953125</v>
      </c>
      <c r="D299" s="1">
        <v>162.94999694824199</v>
      </c>
      <c r="E299" s="1">
        <v>148.30999755859301</v>
      </c>
      <c r="F299" s="1">
        <v>450.86999511718699</v>
      </c>
      <c r="G299" s="1">
        <v>153.61999511718699</v>
      </c>
      <c r="H299" s="1">
        <v>209.69999694824199</v>
      </c>
      <c r="I299" s="1">
        <v>204.88000488281199</v>
      </c>
      <c r="J299" s="1">
        <v>111.050003051757</v>
      </c>
      <c r="K299" s="1">
        <v>2785.580078125</v>
      </c>
      <c r="L299" s="1">
        <v>312.329986572265</v>
      </c>
      <c r="M299" s="1">
        <v>80.830001831054602</v>
      </c>
      <c r="N299" s="1">
        <v>2035.46997070312</v>
      </c>
      <c r="O299" s="1">
        <v>527.65002441406205</v>
      </c>
      <c r="P299" s="1">
        <v>55.919998168945298</v>
      </c>
      <c r="Q299" s="1">
        <v>53.060001373291001</v>
      </c>
      <c r="R299" s="1">
        <v>198.5</v>
      </c>
      <c r="S299" s="1">
        <v>287.42999267578102</v>
      </c>
      <c r="T299" s="1">
        <v>2677.32006835937</v>
      </c>
      <c r="U299" s="1">
        <v>2668.39990234375</v>
      </c>
      <c r="V299" s="1">
        <v>185.39999389648401</v>
      </c>
      <c r="W299" s="1">
        <v>47.630001068115199</v>
      </c>
      <c r="X299" s="1">
        <v>464.739990234375</v>
      </c>
      <c r="Y299" s="1">
        <v>66.550003051757798</v>
      </c>
      <c r="Z299" s="1">
        <v>79.440002441406193</v>
      </c>
      <c r="AA299" s="1">
        <v>358.79000854492102</v>
      </c>
      <c r="AB299" s="1">
        <v>230.13999938964801</v>
      </c>
      <c r="AC299" s="1">
        <v>100.220001220703</v>
      </c>
      <c r="AD299" s="1">
        <v>157.11000061035099</v>
      </c>
      <c r="AE299" s="1">
        <v>87.599998474121094</v>
      </c>
      <c r="AF299" s="1">
        <v>261.58999633789</v>
      </c>
    </row>
    <row r="300" spans="1:32" x14ac:dyDescent="0.55000000000000004">
      <c r="A300" s="1" t="s">
        <v>345</v>
      </c>
      <c r="B300" s="1" t="s">
        <v>338</v>
      </c>
      <c r="C300" s="4">
        <v>13591</v>
      </c>
      <c r="D300" s="1">
        <v>158.52000427246</v>
      </c>
      <c r="E300" s="1">
        <v>151.80000305175699</v>
      </c>
      <c r="F300" s="1">
        <v>438.95001220703102</v>
      </c>
      <c r="G300" s="1">
        <v>150.55999755859301</v>
      </c>
      <c r="H300" s="1">
        <v>209.42999267578099</v>
      </c>
      <c r="I300" s="1">
        <v>199.78999328613199</v>
      </c>
      <c r="J300" s="1">
        <v>106.459999084472</v>
      </c>
      <c r="K300" s="1">
        <v>2936.35009765625</v>
      </c>
      <c r="L300" s="1">
        <v>303.55999755859301</v>
      </c>
      <c r="M300" s="1">
        <v>80.800003051757798</v>
      </c>
      <c r="N300" s="1">
        <v>2030.35998535156</v>
      </c>
      <c r="O300" s="1">
        <v>532.719970703125</v>
      </c>
      <c r="P300" s="1">
        <v>54.709999084472599</v>
      </c>
      <c r="Q300" s="1">
        <v>52.360000610351499</v>
      </c>
      <c r="R300" s="1">
        <v>195.21000671386699</v>
      </c>
      <c r="S300" s="1">
        <v>286.760009765625</v>
      </c>
      <c r="T300" s="1">
        <v>2653.63989257812</v>
      </c>
      <c r="U300" s="1">
        <v>2648.59008789062</v>
      </c>
      <c r="V300" s="1">
        <v>184.36000061035099</v>
      </c>
      <c r="W300" s="1">
        <v>46.659999847412102</v>
      </c>
      <c r="X300" s="1">
        <v>452.36999511718699</v>
      </c>
      <c r="Y300" s="1">
        <v>65.25</v>
      </c>
      <c r="Z300" s="1">
        <v>75.720001220703097</v>
      </c>
      <c r="AA300" s="1">
        <v>356.76998901367102</v>
      </c>
      <c r="AB300" s="1">
        <v>226.58000183105401</v>
      </c>
      <c r="AC300" s="1">
        <v>98.550003051757798</v>
      </c>
      <c r="AD300" s="1">
        <v>154.71000671386699</v>
      </c>
      <c r="AE300" s="1">
        <v>87.160003662109304</v>
      </c>
      <c r="AF300" s="1">
        <v>255.19999694824199</v>
      </c>
    </row>
    <row r="301" spans="1:32" x14ac:dyDescent="0.55000000000000004">
      <c r="A301" s="1" t="s">
        <v>346</v>
      </c>
      <c r="B301" s="1" t="s">
        <v>338</v>
      </c>
      <c r="C301" s="4">
        <v>13301.830078125</v>
      </c>
      <c r="D301" s="1">
        <v>154.72999572753901</v>
      </c>
      <c r="E301" s="1">
        <v>145.13999938964801</v>
      </c>
      <c r="F301" s="1">
        <v>416.38000488281199</v>
      </c>
      <c r="G301" s="1">
        <v>147.600006103515</v>
      </c>
      <c r="H301" s="1">
        <v>207.27000427246</v>
      </c>
      <c r="I301" s="1">
        <v>192.30999755859301</v>
      </c>
      <c r="J301" s="1">
        <v>104.290000915527</v>
      </c>
      <c r="K301" s="1">
        <v>2910.48999023437</v>
      </c>
      <c r="L301" s="1">
        <v>293.61999511718699</v>
      </c>
      <c r="M301" s="1">
        <v>80.309997558593693</v>
      </c>
      <c r="N301" s="1">
        <v>2017.40002441406</v>
      </c>
      <c r="O301" s="1">
        <v>527.41998291015602</v>
      </c>
      <c r="P301" s="1">
        <v>54.689998626708899</v>
      </c>
      <c r="Q301" s="1">
        <v>50.060001373291001</v>
      </c>
      <c r="R301" s="1">
        <v>187.61000061035099</v>
      </c>
      <c r="S301" s="1">
        <v>279.13000488281199</v>
      </c>
      <c r="T301" s="1">
        <v>2609.51000976562</v>
      </c>
      <c r="U301" s="1">
        <v>2597.40991210937</v>
      </c>
      <c r="V301" s="1">
        <v>182.24000549316401</v>
      </c>
      <c r="W301" s="1">
        <v>45.830001831054602</v>
      </c>
      <c r="X301" s="1">
        <v>439.32000732421801</v>
      </c>
      <c r="Y301" s="1">
        <v>63.090000152587798</v>
      </c>
      <c r="Z301" s="1">
        <v>72.819999694824205</v>
      </c>
      <c r="AA301" s="1">
        <v>340.32000732421801</v>
      </c>
      <c r="AB301" s="1">
        <v>221</v>
      </c>
      <c r="AC301" s="1">
        <v>96.569999694824205</v>
      </c>
      <c r="AD301" s="1">
        <v>152.33999633789</v>
      </c>
      <c r="AE301" s="1">
        <v>82.730003356933594</v>
      </c>
      <c r="AF301" s="1">
        <v>246.38999938964801</v>
      </c>
    </row>
    <row r="302" spans="1:32" x14ac:dyDescent="0.55000000000000004">
      <c r="A302" s="1" t="s">
        <v>347</v>
      </c>
      <c r="B302" s="1" t="s">
        <v>338</v>
      </c>
      <c r="C302" s="4">
        <v>13046.6396484375</v>
      </c>
      <c r="D302" s="1">
        <v>150.61999511718699</v>
      </c>
      <c r="E302" s="1">
        <v>138.5</v>
      </c>
      <c r="F302" s="1">
        <v>411.5</v>
      </c>
      <c r="G302" s="1">
        <v>145.63000488281199</v>
      </c>
      <c r="H302" s="1">
        <v>207</v>
      </c>
      <c r="I302" s="1">
        <v>188.69999694824199</v>
      </c>
      <c r="J302" s="1">
        <v>102.25</v>
      </c>
      <c r="K302" s="1">
        <v>2837.06005859375</v>
      </c>
      <c r="L302" s="1">
        <v>289.94000244140602</v>
      </c>
      <c r="M302" s="1">
        <v>79.550003051757798</v>
      </c>
      <c r="N302" s="1">
        <v>1999.94995117187</v>
      </c>
      <c r="O302" s="1">
        <v>525.95001220703102</v>
      </c>
      <c r="P302" s="1">
        <v>54.299999237060497</v>
      </c>
      <c r="Q302" s="1">
        <v>52.090000152587798</v>
      </c>
      <c r="R302" s="1">
        <v>186.63000488281199</v>
      </c>
      <c r="S302" s="1">
        <v>275.44000244140602</v>
      </c>
      <c r="T302" s="1">
        <v>2534.82006835937</v>
      </c>
      <c r="U302" s="1">
        <v>2519.02001953125</v>
      </c>
      <c r="V302" s="1">
        <v>183.19999694824199</v>
      </c>
      <c r="W302" s="1">
        <v>44.400001525878899</v>
      </c>
      <c r="X302" s="1">
        <v>424.63000488281199</v>
      </c>
      <c r="Y302" s="1">
        <v>60.25</v>
      </c>
      <c r="Z302" s="1">
        <v>69.400001525878906</v>
      </c>
      <c r="AA302" s="1">
        <v>331.010009765625</v>
      </c>
      <c r="AB302" s="1">
        <v>213.30000305175699</v>
      </c>
      <c r="AC302" s="1">
        <v>96.870002746582003</v>
      </c>
      <c r="AD302" s="1">
        <v>141.28999328613199</v>
      </c>
      <c r="AE302" s="1">
        <v>79.290000915527301</v>
      </c>
      <c r="AF302" s="1">
        <v>238.66000366210901</v>
      </c>
    </row>
    <row r="303" spans="1:32" x14ac:dyDescent="0.55000000000000004">
      <c r="A303" s="1" t="s">
        <v>348</v>
      </c>
      <c r="B303" s="1" t="s">
        <v>338</v>
      </c>
      <c r="C303" s="4">
        <v>13458.5595703125</v>
      </c>
      <c r="D303" s="1">
        <v>155.08999633789</v>
      </c>
      <c r="E303" s="1">
        <v>143.94999694824199</v>
      </c>
      <c r="F303" s="1">
        <v>421.66000366210898</v>
      </c>
      <c r="G303" s="1">
        <v>150.919998168945</v>
      </c>
      <c r="H303" s="1">
        <v>212.30999755859301</v>
      </c>
      <c r="I303" s="1">
        <v>192.42999267578099</v>
      </c>
      <c r="J303" s="1">
        <v>109.33000183105401</v>
      </c>
      <c r="K303" s="1">
        <v>2947.330078125</v>
      </c>
      <c r="L303" s="1">
        <v>298.08999633789</v>
      </c>
      <c r="M303" s="1">
        <v>79.510002136230398</v>
      </c>
      <c r="N303" s="1">
        <v>2080.17993164062</v>
      </c>
      <c r="O303" s="1">
        <v>542.32000732421795</v>
      </c>
      <c r="P303" s="1">
        <v>55.599998474121001</v>
      </c>
      <c r="Q303" s="1">
        <v>53.939998626708899</v>
      </c>
      <c r="R303" s="1">
        <v>192.02999877929599</v>
      </c>
      <c r="S303" s="1">
        <v>283.32000732421801</v>
      </c>
      <c r="T303" s="1">
        <v>2593.2099609375</v>
      </c>
      <c r="U303" s="1">
        <v>2583.9599609375</v>
      </c>
      <c r="V303" s="1">
        <v>187.78999328613199</v>
      </c>
      <c r="W303" s="1">
        <v>44.810001373291001</v>
      </c>
      <c r="X303" s="1">
        <v>439.67999267578102</v>
      </c>
      <c r="Y303" s="1">
        <v>65.779998779296804</v>
      </c>
      <c r="Z303" s="1">
        <v>73.110000610351506</v>
      </c>
      <c r="AA303" s="1">
        <v>343.75</v>
      </c>
      <c r="AB303" s="1">
        <v>229.72999572753901</v>
      </c>
      <c r="AC303" s="1">
        <v>100.459999084472</v>
      </c>
      <c r="AD303" s="1">
        <v>144.21000671386699</v>
      </c>
      <c r="AE303" s="1">
        <v>83.120002746582003</v>
      </c>
      <c r="AF303" s="1">
        <v>245.169998168945</v>
      </c>
    </row>
    <row r="304" spans="1:32" x14ac:dyDescent="0.55000000000000004">
      <c r="A304" s="1" t="s">
        <v>349</v>
      </c>
      <c r="B304" s="1" t="s">
        <v>338</v>
      </c>
      <c r="C304" s="4">
        <v>13956.7900390625</v>
      </c>
      <c r="D304" s="1">
        <v>159.58999633789</v>
      </c>
      <c r="E304" s="1">
        <v>155.75</v>
      </c>
      <c r="F304" s="1">
        <v>442.35998535156199</v>
      </c>
      <c r="G304" s="1">
        <v>158.57000732421801</v>
      </c>
      <c r="H304" s="1">
        <v>212.46000671386699</v>
      </c>
      <c r="I304" s="1">
        <v>204.5</v>
      </c>
      <c r="J304" s="1">
        <v>115.370002746582</v>
      </c>
      <c r="K304" s="1">
        <v>3062.080078125</v>
      </c>
      <c r="L304" s="1">
        <v>310.92001342773398</v>
      </c>
      <c r="M304" s="1">
        <v>79.120002746582003</v>
      </c>
      <c r="N304" s="1">
        <v>2202.43994140625</v>
      </c>
      <c r="O304" s="1">
        <v>543.39001464843705</v>
      </c>
      <c r="P304" s="1">
        <v>55.810001373291001</v>
      </c>
      <c r="Q304" s="1">
        <v>54.770000457763601</v>
      </c>
      <c r="R304" s="1">
        <v>203.63000488281199</v>
      </c>
      <c r="S304" s="1">
        <v>297.54000854492102</v>
      </c>
      <c r="T304" s="1">
        <v>2673.81005859375</v>
      </c>
      <c r="U304" s="1">
        <v>2665.61010742187</v>
      </c>
      <c r="V304" s="1">
        <v>191.02999877929599</v>
      </c>
      <c r="W304" s="1">
        <v>46.630001068115199</v>
      </c>
      <c r="X304" s="1">
        <v>457.89999389648398</v>
      </c>
      <c r="Y304" s="1">
        <v>68.910003662109304</v>
      </c>
      <c r="Z304" s="1">
        <v>79.669998168945298</v>
      </c>
      <c r="AA304" s="1">
        <v>357.52999877929602</v>
      </c>
      <c r="AB304" s="1">
        <v>244.96000671386699</v>
      </c>
      <c r="AC304" s="1">
        <v>107.919998168945</v>
      </c>
      <c r="AD304" s="1">
        <v>150.44999694824199</v>
      </c>
      <c r="AE304" s="1">
        <v>87.410003662109304</v>
      </c>
      <c r="AF304" s="1">
        <v>280.95999145507801</v>
      </c>
    </row>
    <row r="305" spans="1:32" x14ac:dyDescent="0.55000000000000004">
      <c r="A305" s="1" t="s">
        <v>350</v>
      </c>
      <c r="B305" s="1" t="s">
        <v>338</v>
      </c>
      <c r="C305" s="4">
        <v>14118.599609375</v>
      </c>
      <c r="D305" s="1">
        <v>160.61999511718699</v>
      </c>
      <c r="E305" s="1">
        <v>157.55000305175699</v>
      </c>
      <c r="F305" s="1">
        <v>444.35998535156199</v>
      </c>
      <c r="G305" s="1">
        <v>159.97999572753901</v>
      </c>
      <c r="H305" s="1">
        <v>213.919998168945</v>
      </c>
      <c r="I305" s="1">
        <v>211.64999389648401</v>
      </c>
      <c r="J305" s="1">
        <v>111.69000244140599</v>
      </c>
      <c r="K305" s="1">
        <v>3144.78002929687</v>
      </c>
      <c r="L305" s="1">
        <v>309.63000488281199</v>
      </c>
      <c r="M305" s="1">
        <v>78.889999389648395</v>
      </c>
      <c r="N305" s="1">
        <v>2161.13989257812</v>
      </c>
      <c r="O305" s="1">
        <v>552.78997802734295</v>
      </c>
      <c r="P305" s="1">
        <v>56.169998168945298</v>
      </c>
      <c r="Q305" s="1">
        <v>55.669998168945298</v>
      </c>
      <c r="R305" s="1">
        <v>207.83999633789</v>
      </c>
      <c r="S305" s="1">
        <v>303.48001098632801</v>
      </c>
      <c r="T305" s="1">
        <v>2692.01000976562</v>
      </c>
      <c r="U305" s="1">
        <v>2676.78002929687</v>
      </c>
      <c r="V305" s="1">
        <v>191.92999267578099</v>
      </c>
      <c r="W305" s="1">
        <v>47.139999389648402</v>
      </c>
      <c r="X305" s="1">
        <v>473.75</v>
      </c>
      <c r="Y305" s="1">
        <v>69.410003662109304</v>
      </c>
      <c r="Z305" s="1">
        <v>80.519996643066406</v>
      </c>
      <c r="AA305" s="1">
        <v>371.39999389648398</v>
      </c>
      <c r="AB305" s="1">
        <v>247.66000366210901</v>
      </c>
      <c r="AC305" s="1">
        <v>112.16000366210901</v>
      </c>
      <c r="AD305" s="1">
        <v>152.83000183105401</v>
      </c>
      <c r="AE305" s="1">
        <v>87.660003662109304</v>
      </c>
      <c r="AF305" s="1">
        <v>280.13000488281199</v>
      </c>
    </row>
    <row r="306" spans="1:32" x14ac:dyDescent="0.55000000000000004">
      <c r="A306" s="1" t="s">
        <v>351</v>
      </c>
      <c r="B306" s="1" t="s">
        <v>338</v>
      </c>
      <c r="C306" s="4">
        <v>14420.080078125</v>
      </c>
      <c r="D306" s="1">
        <v>163.97999572753901</v>
      </c>
      <c r="E306" s="1">
        <v>167</v>
      </c>
      <c r="F306" s="1">
        <v>453.329986572265</v>
      </c>
      <c r="G306" s="1">
        <v>163.44999694824199</v>
      </c>
      <c r="H306" s="1">
        <v>214.69000244140599</v>
      </c>
      <c r="I306" s="1">
        <v>213.30000305175699</v>
      </c>
      <c r="J306" s="1">
        <v>113.459999084472</v>
      </c>
      <c r="K306" s="1">
        <v>3225.01000976562</v>
      </c>
      <c r="L306" s="1">
        <v>318.600006103515</v>
      </c>
      <c r="M306" s="1">
        <v>78.760002136230398</v>
      </c>
      <c r="N306" s="1">
        <v>2186.31005859375</v>
      </c>
      <c r="O306" s="1">
        <v>561.34997558593705</v>
      </c>
      <c r="P306" s="1">
        <v>55.970001220703097</v>
      </c>
      <c r="Q306" s="1">
        <v>56.020000457763601</v>
      </c>
      <c r="R306" s="1">
        <v>216.49000549316401</v>
      </c>
      <c r="S306" s="1">
        <v>319.97000122070301</v>
      </c>
      <c r="T306" s="1">
        <v>2736.03002929687</v>
      </c>
      <c r="U306" s="1">
        <v>2722.51000976562</v>
      </c>
      <c r="V306" s="1">
        <v>194.72000122070301</v>
      </c>
      <c r="W306" s="1">
        <v>47.450000762939403</v>
      </c>
      <c r="X306" s="1">
        <v>479.86999511718699</v>
      </c>
      <c r="Y306" s="1">
        <v>71.330001831054602</v>
      </c>
      <c r="Z306" s="1">
        <v>79.410003662109304</v>
      </c>
      <c r="AA306" s="1">
        <v>380.600006103515</v>
      </c>
      <c r="AB306" s="1">
        <v>264.52999877929602</v>
      </c>
      <c r="AC306" s="1">
        <v>118.76999664306599</v>
      </c>
      <c r="AD306" s="1">
        <v>153.99000549316401</v>
      </c>
      <c r="AE306" s="1">
        <v>89.599998474121094</v>
      </c>
      <c r="AF306" s="1">
        <v>294.73001098632801</v>
      </c>
    </row>
    <row r="307" spans="1:32" x14ac:dyDescent="0.55000000000000004">
      <c r="A307" s="1" t="s">
        <v>352</v>
      </c>
      <c r="B307" s="1" t="s">
        <v>338</v>
      </c>
      <c r="C307" s="4">
        <v>14376.08984375</v>
      </c>
      <c r="D307" s="1">
        <v>165.38000488281199</v>
      </c>
      <c r="E307" s="1">
        <v>161.80000305175699</v>
      </c>
      <c r="F307" s="1">
        <v>453.58999633789</v>
      </c>
      <c r="G307" s="1">
        <v>164.22000122070301</v>
      </c>
      <c r="H307" s="1">
        <v>212.52999877929599</v>
      </c>
      <c r="I307" s="1">
        <v>212.38000488281199</v>
      </c>
      <c r="J307" s="1">
        <v>115.919998168945</v>
      </c>
      <c r="K307" s="1">
        <v>3229.830078125</v>
      </c>
      <c r="L307" s="1">
        <v>310.64999389648398</v>
      </c>
      <c r="M307" s="1">
        <v>78.839996337890597</v>
      </c>
      <c r="N307" s="1">
        <v>2161.38989257812</v>
      </c>
      <c r="O307" s="1">
        <v>555.530029296875</v>
      </c>
      <c r="P307" s="1">
        <v>56</v>
      </c>
      <c r="Q307" s="1">
        <v>55.319999694824197</v>
      </c>
      <c r="R307" s="1">
        <v>211.49000549316401</v>
      </c>
      <c r="S307" s="1">
        <v>314.52999877929602</v>
      </c>
      <c r="T307" s="1">
        <v>2729.57006835937</v>
      </c>
      <c r="U307" s="1">
        <v>2722.03002929687</v>
      </c>
      <c r="V307" s="1">
        <v>193.02000427246</v>
      </c>
      <c r="W307" s="1">
        <v>47.389999389648402</v>
      </c>
      <c r="X307" s="1">
        <v>466.5</v>
      </c>
      <c r="Y307" s="1">
        <v>70.709999084472599</v>
      </c>
      <c r="Z307" s="1">
        <v>78.349998474121094</v>
      </c>
      <c r="AA307" s="1">
        <v>374.58999633789</v>
      </c>
      <c r="AB307" s="1">
        <v>267.33999633789</v>
      </c>
      <c r="AC307" s="1">
        <v>114.650001525878</v>
      </c>
      <c r="AD307" s="1">
        <v>155.58999633789</v>
      </c>
      <c r="AE307" s="1">
        <v>86.860000610351506</v>
      </c>
      <c r="AF307" s="1">
        <v>288.30999755859301</v>
      </c>
    </row>
    <row r="308" spans="1:32" x14ac:dyDescent="0.55000000000000004">
      <c r="A308" s="1" t="s">
        <v>353</v>
      </c>
      <c r="B308" s="1" t="s">
        <v>338</v>
      </c>
      <c r="C308" s="4">
        <v>14654.330078125</v>
      </c>
      <c r="D308" s="1">
        <v>168.82000732421801</v>
      </c>
      <c r="E308" s="1">
        <v>166.44000244140599</v>
      </c>
      <c r="F308" s="1">
        <v>466.45001220703102</v>
      </c>
      <c r="G308" s="1">
        <v>164.77000427246</v>
      </c>
      <c r="H308" s="1">
        <v>215.21000671386699</v>
      </c>
      <c r="I308" s="1">
        <v>216.66000366210901</v>
      </c>
      <c r="J308" s="1">
        <v>114.77999877929599</v>
      </c>
      <c r="K308" s="1">
        <v>3297.78002929687</v>
      </c>
      <c r="L308" s="1">
        <v>317.39001464843699</v>
      </c>
      <c r="M308" s="1">
        <v>79.300003051757798</v>
      </c>
      <c r="N308" s="1">
        <v>2201.9599609375</v>
      </c>
      <c r="O308" s="1">
        <v>559.41998291015602</v>
      </c>
      <c r="P308" s="1">
        <v>56.169998168945298</v>
      </c>
      <c r="Q308" s="1">
        <v>55.75</v>
      </c>
      <c r="R308" s="1">
        <v>216.64999389648401</v>
      </c>
      <c r="S308" s="1">
        <v>325.69000244140602</v>
      </c>
      <c r="T308" s="1">
        <v>2805.55004882812</v>
      </c>
      <c r="U308" s="1">
        <v>2797.36010742187</v>
      </c>
      <c r="V308" s="1">
        <v>195.02999877929599</v>
      </c>
      <c r="W308" s="1">
        <v>48.389999389648402</v>
      </c>
      <c r="X308" s="1">
        <v>475.989990234375</v>
      </c>
      <c r="Y308" s="1">
        <v>71.379997253417898</v>
      </c>
      <c r="Z308" s="1">
        <v>79.120002746582003</v>
      </c>
      <c r="AA308" s="1">
        <v>382.92001342773398</v>
      </c>
      <c r="AB308" s="1">
        <v>265.239990234375</v>
      </c>
      <c r="AC308" s="1">
        <v>117.870002746582</v>
      </c>
      <c r="AD308" s="1">
        <v>157.61000061035099</v>
      </c>
      <c r="AE308" s="1">
        <v>87.889999389648395</v>
      </c>
      <c r="AF308" s="1">
        <v>298.510009765625</v>
      </c>
    </row>
    <row r="309" spans="1:32" x14ac:dyDescent="0.55000000000000004">
      <c r="A309" s="1" t="s">
        <v>354</v>
      </c>
      <c r="B309" s="1" t="s">
        <v>338</v>
      </c>
      <c r="C309" s="4">
        <v>14447.5498046875</v>
      </c>
      <c r="D309" s="1">
        <v>170.21000671386699</v>
      </c>
      <c r="E309" s="1">
        <v>164.16000366210901</v>
      </c>
      <c r="F309" s="1">
        <v>422.89999389648398</v>
      </c>
      <c r="G309" s="1">
        <v>159.13999938964801</v>
      </c>
      <c r="H309" s="1">
        <v>212.57000732421801</v>
      </c>
      <c r="I309" s="1">
        <v>207.33999633789</v>
      </c>
      <c r="J309" s="1">
        <v>113.919998168945</v>
      </c>
      <c r="K309" s="1">
        <v>3268.15991210937</v>
      </c>
      <c r="L309" s="1">
        <v>306.42999267578102</v>
      </c>
      <c r="M309" s="1">
        <v>79.069999694824205</v>
      </c>
      <c r="N309" s="1">
        <v>2159.75</v>
      </c>
      <c r="O309" s="1">
        <v>554.02001953125</v>
      </c>
      <c r="P309" s="1">
        <v>54.4799995422363</v>
      </c>
      <c r="Q309" s="1">
        <v>55.599998474121001</v>
      </c>
      <c r="R309" s="1">
        <v>213.46000671386699</v>
      </c>
      <c r="S309" s="1">
        <v>321.42999267578102</v>
      </c>
      <c r="T309" s="1">
        <v>2770.07006835937</v>
      </c>
      <c r="U309" s="1">
        <v>2765.51000976562</v>
      </c>
      <c r="V309" s="1">
        <v>192.33999633789</v>
      </c>
      <c r="W309" s="1">
        <v>48.270000457763601</v>
      </c>
      <c r="X309" s="1">
        <v>461.44000244140602</v>
      </c>
      <c r="Y309" s="1">
        <v>68.940002441406193</v>
      </c>
      <c r="Z309" s="1">
        <v>75.650001525878906</v>
      </c>
      <c r="AA309" s="1">
        <v>374.489990234375</v>
      </c>
      <c r="AB309" s="1">
        <v>256.33999633789</v>
      </c>
      <c r="AC309" s="1">
        <v>114.650001525878</v>
      </c>
      <c r="AD309" s="1">
        <v>152.86999511718699</v>
      </c>
      <c r="AE309" s="1">
        <v>86.220001220703097</v>
      </c>
      <c r="AF309" s="1">
        <v>289.41000366210898</v>
      </c>
    </row>
    <row r="310" spans="1:32" x14ac:dyDescent="0.55000000000000004">
      <c r="A310" s="1" t="s">
        <v>355</v>
      </c>
      <c r="B310" s="1" t="s">
        <v>338</v>
      </c>
      <c r="C310" s="4">
        <v>14765.6904296875</v>
      </c>
      <c r="D310" s="1">
        <v>174.07000732421801</v>
      </c>
      <c r="E310" s="1">
        <v>170.83000183105401</v>
      </c>
      <c r="F310" s="1">
        <v>432.14001464843699</v>
      </c>
      <c r="G310" s="1">
        <v>164.96000671386699</v>
      </c>
      <c r="H310" s="1">
        <v>216.94999694824199</v>
      </c>
      <c r="I310" s="1">
        <v>213.05000305175699</v>
      </c>
      <c r="J310" s="1">
        <v>120.52999877929599</v>
      </c>
      <c r="K310" s="1">
        <v>3272.98999023437</v>
      </c>
      <c r="L310" s="1">
        <v>310.95999145507801</v>
      </c>
      <c r="M310" s="1">
        <v>79.620002746582003</v>
      </c>
      <c r="N310" s="1">
        <v>2261.98999023437</v>
      </c>
      <c r="O310" s="1">
        <v>558.10998535156205</v>
      </c>
      <c r="P310" s="1">
        <v>54.5</v>
      </c>
      <c r="Q310" s="1">
        <v>57.2299995422363</v>
      </c>
      <c r="R310" s="1">
        <v>219.57000732421801</v>
      </c>
      <c r="S310" s="1">
        <v>335.70999145507801</v>
      </c>
      <c r="T310" s="1">
        <v>2826.23999023437</v>
      </c>
      <c r="U310" s="1">
        <v>2831.43994140625</v>
      </c>
      <c r="V310" s="1">
        <v>194.69000244140599</v>
      </c>
      <c r="W310" s="1">
        <v>51.619998931884702</v>
      </c>
      <c r="X310" s="1">
        <v>465.63000488281199</v>
      </c>
      <c r="Y310" s="1">
        <v>73.760002136230398</v>
      </c>
      <c r="Z310" s="1">
        <v>78.209999084472599</v>
      </c>
      <c r="AA310" s="1">
        <v>375.70999145507801</v>
      </c>
      <c r="AB310" s="1">
        <v>281.5</v>
      </c>
      <c r="AC310" s="1">
        <v>116.050003051757</v>
      </c>
      <c r="AD310" s="1">
        <v>158.46000671386699</v>
      </c>
      <c r="AE310" s="1">
        <v>87.120002746582003</v>
      </c>
      <c r="AF310" s="1">
        <v>294.13000488281199</v>
      </c>
    </row>
    <row r="311" spans="1:32" x14ac:dyDescent="0.55000000000000004">
      <c r="A311" s="1" t="s">
        <v>356</v>
      </c>
      <c r="B311" s="1" t="s">
        <v>338</v>
      </c>
      <c r="C311" s="4">
        <v>14754.3095703125</v>
      </c>
      <c r="D311" s="1">
        <v>174.72000122070301</v>
      </c>
      <c r="E311" s="1">
        <v>167.22000122070301</v>
      </c>
      <c r="F311" s="1">
        <v>431.61999511718699</v>
      </c>
      <c r="G311" s="1">
        <v>165.63000488281199</v>
      </c>
      <c r="H311" s="1">
        <v>219.03999328613199</v>
      </c>
      <c r="I311" s="1">
        <v>212.13999938964801</v>
      </c>
      <c r="J311" s="1">
        <v>119.669998168945</v>
      </c>
      <c r="K311" s="1">
        <v>3295.46997070312</v>
      </c>
      <c r="L311" s="1">
        <v>308.97000122070301</v>
      </c>
      <c r="M311" s="1">
        <v>79.599998474121094</v>
      </c>
      <c r="N311" s="1">
        <v>2247.92993164062</v>
      </c>
      <c r="O311" s="1">
        <v>555.71002197265602</v>
      </c>
      <c r="P311" s="1">
        <v>54.970001220703097</v>
      </c>
      <c r="Q311" s="1">
        <v>57.419998168945298</v>
      </c>
      <c r="R311" s="1">
        <v>221.82000732421801</v>
      </c>
      <c r="S311" s="1">
        <v>332.73001098632801</v>
      </c>
      <c r="T311" s="1">
        <v>2830.42993164062</v>
      </c>
      <c r="U311" s="1">
        <v>2833.4599609375</v>
      </c>
      <c r="V311" s="1">
        <v>197.78999328613199</v>
      </c>
      <c r="W311" s="1">
        <v>51.830001831054602</v>
      </c>
      <c r="X311" s="1">
        <v>459.350006103515</v>
      </c>
      <c r="Y311" s="1">
        <v>74.370002746582003</v>
      </c>
      <c r="Z311" s="1">
        <v>78.099998474121094</v>
      </c>
      <c r="AA311" s="1">
        <v>373.850006103515</v>
      </c>
      <c r="AB311" s="1">
        <v>276.92001342773398</v>
      </c>
      <c r="AC311" s="1">
        <v>113.76000213623</v>
      </c>
      <c r="AD311" s="1">
        <v>157.97000122070301</v>
      </c>
      <c r="AE311" s="1">
        <v>87.449996948242102</v>
      </c>
      <c r="AF311" s="1">
        <v>284.20999145507801</v>
      </c>
    </row>
    <row r="312" spans="1:32" x14ac:dyDescent="0.55000000000000004">
      <c r="A312" s="1" t="s">
        <v>357</v>
      </c>
      <c r="B312" s="1" t="s">
        <v>338</v>
      </c>
      <c r="C312" s="4">
        <v>14987.400390625</v>
      </c>
      <c r="D312" s="1">
        <v>175.600006103515</v>
      </c>
      <c r="E312" s="1">
        <v>167.64999389648401</v>
      </c>
      <c r="F312" s="1">
        <v>450.010009765625</v>
      </c>
      <c r="G312" s="1">
        <v>167.259994506835</v>
      </c>
      <c r="H312" s="1">
        <v>220.64999389648401</v>
      </c>
      <c r="I312" s="1">
        <v>215.41000366210901</v>
      </c>
      <c r="J312" s="1">
        <v>120.23999786376901</v>
      </c>
      <c r="K312" s="1">
        <v>3379.81005859375</v>
      </c>
      <c r="L312" s="1">
        <v>318.39999389648398</v>
      </c>
      <c r="M312" s="1">
        <v>80.010002136230398</v>
      </c>
      <c r="N312" s="1">
        <v>2276.82006835937</v>
      </c>
      <c r="O312" s="1">
        <v>565.21002197265602</v>
      </c>
      <c r="P312" s="1">
        <v>55.139999389648402</v>
      </c>
      <c r="Q312" s="1">
        <v>58.779998779296797</v>
      </c>
      <c r="R312" s="1">
        <v>223.58999633789</v>
      </c>
      <c r="S312" s="1">
        <v>338.52999877929602</v>
      </c>
      <c r="T312" s="1">
        <v>2839</v>
      </c>
      <c r="U312" s="1">
        <v>2829.11010742187</v>
      </c>
      <c r="V312" s="1">
        <v>197.11000061035099</v>
      </c>
      <c r="W312" s="1">
        <v>51.509998321533203</v>
      </c>
      <c r="X312" s="1">
        <v>480.5</v>
      </c>
      <c r="Y312" s="1">
        <v>74.309997558593693</v>
      </c>
      <c r="Z312" s="1">
        <v>79.860000610351506</v>
      </c>
      <c r="AA312" s="1">
        <v>378.510009765625</v>
      </c>
      <c r="AB312" s="1">
        <v>282.19000244140602</v>
      </c>
      <c r="AC312" s="1">
        <v>116.169998168945</v>
      </c>
      <c r="AD312" s="1">
        <v>158.44999694824199</v>
      </c>
      <c r="AE312" s="1">
        <v>88.379997253417898</v>
      </c>
      <c r="AF312" s="1">
        <v>302.30999755859301</v>
      </c>
    </row>
    <row r="313" spans="1:32" x14ac:dyDescent="0.55000000000000004">
      <c r="A313" s="1" t="s">
        <v>358</v>
      </c>
      <c r="B313" s="1" t="s">
        <v>338</v>
      </c>
      <c r="C313" s="4">
        <v>15239.3203125</v>
      </c>
      <c r="D313" s="1">
        <v>178.96000671386699</v>
      </c>
      <c r="E313" s="1">
        <v>175.52000427246</v>
      </c>
      <c r="F313" s="1">
        <v>466.329986572265</v>
      </c>
      <c r="G313" s="1">
        <v>170.17999267578099</v>
      </c>
      <c r="H313" s="1">
        <v>224.94999694824199</v>
      </c>
      <c r="I313" s="1">
        <v>223</v>
      </c>
      <c r="J313" s="1">
        <v>123.230003356933</v>
      </c>
      <c r="K313" s="1">
        <v>3386.30004882812</v>
      </c>
      <c r="L313" s="1">
        <v>327.64999389648398</v>
      </c>
      <c r="M313" s="1">
        <v>80.75</v>
      </c>
      <c r="N313" s="1">
        <v>2371.919921875</v>
      </c>
      <c r="O313" s="1">
        <v>569.97998046875</v>
      </c>
      <c r="P313" s="1">
        <v>55.669998168945298</v>
      </c>
      <c r="Q313" s="1">
        <v>60.209999084472599</v>
      </c>
      <c r="R313" s="1">
        <v>229.86000061035099</v>
      </c>
      <c r="S313" s="1">
        <v>347.48001098632801</v>
      </c>
      <c r="T313" s="1">
        <v>2865</v>
      </c>
      <c r="U313" s="1">
        <v>2850.11010742187</v>
      </c>
      <c r="V313" s="1">
        <v>197.53999328613199</v>
      </c>
      <c r="W313" s="1">
        <v>52.25</v>
      </c>
      <c r="X313" s="1">
        <v>485.35998535156199</v>
      </c>
      <c r="Y313" s="1">
        <v>76.160003662109304</v>
      </c>
      <c r="Z313" s="1">
        <v>82.050003051757798</v>
      </c>
      <c r="AA313" s="1">
        <v>391.82000732421801</v>
      </c>
      <c r="AB313" s="1">
        <v>286.55999755859301</v>
      </c>
      <c r="AC313" s="1">
        <v>121.180000305175</v>
      </c>
      <c r="AD313" s="1">
        <v>161.07000732421801</v>
      </c>
      <c r="AE313" s="1">
        <v>91.230003356933594</v>
      </c>
      <c r="AF313" s="1">
        <v>311.64001464843699</v>
      </c>
    </row>
    <row r="314" spans="1:32" x14ac:dyDescent="0.55000000000000004">
      <c r="A314" s="1" t="s">
        <v>359</v>
      </c>
      <c r="B314" s="1" t="s">
        <v>338</v>
      </c>
      <c r="C314" s="4">
        <v>15071.5498046875</v>
      </c>
      <c r="D314" s="1">
        <v>177.77000427246</v>
      </c>
      <c r="E314" s="1">
        <v>173.63000488281199</v>
      </c>
      <c r="F314" s="1">
        <v>460.05999755859301</v>
      </c>
      <c r="G314" s="1">
        <v>166.47999572753901</v>
      </c>
      <c r="H314" s="1">
        <v>227.759994506835</v>
      </c>
      <c r="I314" s="1">
        <v>221</v>
      </c>
      <c r="J314" s="1">
        <v>119.220001220703</v>
      </c>
      <c r="K314" s="1">
        <v>3326.02001953125</v>
      </c>
      <c r="L314" s="1">
        <v>320.30999755859301</v>
      </c>
      <c r="M314" s="1">
        <v>80.360000610351506</v>
      </c>
      <c r="N314" s="1">
        <v>2327.98999023437</v>
      </c>
      <c r="O314" s="1">
        <v>576.469970703125</v>
      </c>
      <c r="P314" s="1">
        <v>56.049999237060497</v>
      </c>
      <c r="Q314" s="1">
        <v>59.360000610351499</v>
      </c>
      <c r="R314" s="1">
        <v>227.850006103515</v>
      </c>
      <c r="S314" s="1">
        <v>341.92999267578102</v>
      </c>
      <c r="T314" s="1">
        <v>2852.88989257812</v>
      </c>
      <c r="U314" s="1">
        <v>2838.77001953125</v>
      </c>
      <c r="V314" s="1">
        <v>196.53999328613199</v>
      </c>
      <c r="W314" s="1">
        <v>51.430000305175703</v>
      </c>
      <c r="X314" s="1">
        <v>471.95001220703102</v>
      </c>
      <c r="Y314" s="1">
        <v>73.010002136230398</v>
      </c>
      <c r="Z314" s="1">
        <v>79.160003662109304</v>
      </c>
      <c r="AA314" s="1">
        <v>381.47000122070301</v>
      </c>
      <c r="AB314" s="1">
        <v>276.89999389648398</v>
      </c>
      <c r="AC314" s="1">
        <v>118.48999786376901</v>
      </c>
      <c r="AD314" s="1">
        <v>152.72999572753901</v>
      </c>
      <c r="AE314" s="1">
        <v>91.029998779296804</v>
      </c>
      <c r="AF314" s="1">
        <v>302.64001464843699</v>
      </c>
    </row>
    <row r="315" spans="1:32" x14ac:dyDescent="0.55000000000000004">
      <c r="A315" s="1" t="s">
        <v>360</v>
      </c>
      <c r="B315" s="1" t="s">
        <v>338</v>
      </c>
      <c r="C315" s="4">
        <v>14838.490234375</v>
      </c>
      <c r="D315" s="1">
        <v>174.61000061035099</v>
      </c>
      <c r="E315" s="1">
        <v>171.759994506835</v>
      </c>
      <c r="F315" s="1">
        <v>455.61999511718699</v>
      </c>
      <c r="G315" s="1">
        <v>165.17999267578099</v>
      </c>
      <c r="H315" s="1">
        <v>227.53999328613199</v>
      </c>
      <c r="I315" s="1">
        <v>214.350006103515</v>
      </c>
      <c r="J315" s="1">
        <v>109.33999633789</v>
      </c>
      <c r="K315" s="1">
        <v>3259.94995117187</v>
      </c>
      <c r="L315" s="1">
        <v>317.64999389648398</v>
      </c>
      <c r="M315" s="1">
        <v>80.110000610351506</v>
      </c>
      <c r="N315" s="1">
        <v>2348.44995117187</v>
      </c>
      <c r="O315" s="1">
        <v>575.84997558593705</v>
      </c>
      <c r="P315" s="1">
        <v>55.759998321533203</v>
      </c>
      <c r="Q315" s="1">
        <v>57.259998321533203</v>
      </c>
      <c r="R315" s="1">
        <v>222.36000061035099</v>
      </c>
      <c r="S315" s="1">
        <v>341.739990234375</v>
      </c>
      <c r="T315" s="1">
        <v>2792.98999023437</v>
      </c>
      <c r="U315" s="1">
        <v>2781.35009765625</v>
      </c>
      <c r="V315" s="1">
        <v>194.58000183105401</v>
      </c>
      <c r="W315" s="1">
        <v>49.560001373291001</v>
      </c>
      <c r="X315" s="1">
        <v>480.83999633789</v>
      </c>
      <c r="Y315" s="1">
        <v>71.709999084472599</v>
      </c>
      <c r="Z315" s="1">
        <v>77.889999389648395</v>
      </c>
      <c r="AA315" s="1">
        <v>374.58999633789</v>
      </c>
      <c r="AB315" s="1">
        <v>272.85998535156199</v>
      </c>
      <c r="AC315" s="1">
        <v>115.650001525878</v>
      </c>
      <c r="AD315" s="1">
        <v>152.82000732421801</v>
      </c>
      <c r="AE315" s="1">
        <v>90.970001220703097</v>
      </c>
      <c r="AF315" s="1">
        <v>293.829986572265</v>
      </c>
    </row>
    <row r="316" spans="1:32" x14ac:dyDescent="0.55000000000000004">
      <c r="A316" s="1" t="s">
        <v>361</v>
      </c>
      <c r="B316" s="1" t="s">
        <v>362</v>
      </c>
      <c r="C316" s="4">
        <v>14861.2099609375</v>
      </c>
      <c r="D316" s="1">
        <v>174.30999755859301</v>
      </c>
      <c r="E316" s="1">
        <v>173.07000732421801</v>
      </c>
      <c r="F316" s="1">
        <v>458.19000244140602</v>
      </c>
      <c r="G316" s="1">
        <v>165.36000061035099</v>
      </c>
      <c r="H316" s="1">
        <v>233.5</v>
      </c>
      <c r="I316" s="1">
        <v>213.03999328613199</v>
      </c>
      <c r="J316" s="1">
        <v>108.19000244140599</v>
      </c>
      <c r="K316" s="1">
        <v>3271.19995117187</v>
      </c>
      <c r="L316" s="1">
        <v>316.489990234375</v>
      </c>
      <c r="M316" s="1">
        <v>80.819999694824205</v>
      </c>
      <c r="N316" s="1">
        <v>2367.830078125</v>
      </c>
      <c r="O316" s="1">
        <v>575.57000732421795</v>
      </c>
      <c r="P316" s="1">
        <v>55.659999847412102</v>
      </c>
      <c r="Q316" s="1">
        <v>57.709999084472599</v>
      </c>
      <c r="R316" s="1">
        <v>224.850006103515</v>
      </c>
      <c r="S316" s="1">
        <v>339.010009765625</v>
      </c>
      <c r="T316" s="1">
        <v>2814</v>
      </c>
      <c r="U316" s="1">
        <v>2803.01000976562</v>
      </c>
      <c r="V316" s="1">
        <v>196.02999877929599</v>
      </c>
      <c r="W316" s="1">
        <v>48.110000610351499</v>
      </c>
      <c r="X316" s="1">
        <v>483.92999267578102</v>
      </c>
      <c r="Y316" s="1">
        <v>71.069999694824205</v>
      </c>
      <c r="Z316" s="1">
        <v>76.180000305175696</v>
      </c>
      <c r="AA316" s="1">
        <v>373.47000122070301</v>
      </c>
      <c r="AB316" s="1">
        <v>267.11999511718699</v>
      </c>
      <c r="AC316" s="1">
        <v>116.669998168945</v>
      </c>
      <c r="AD316" s="1">
        <v>146.99000549316401</v>
      </c>
      <c r="AE316" s="1">
        <v>91.489997863769503</v>
      </c>
      <c r="AF316" s="1">
        <v>305.75</v>
      </c>
    </row>
    <row r="317" spans="1:32" x14ac:dyDescent="0.55000000000000004">
      <c r="A317" s="1" t="s">
        <v>363</v>
      </c>
      <c r="B317" s="1" t="s">
        <v>362</v>
      </c>
      <c r="C317" s="4">
        <v>15159.580078125</v>
      </c>
      <c r="D317" s="1">
        <v>178.44000244140599</v>
      </c>
      <c r="E317" s="1">
        <v>177.02000427246</v>
      </c>
      <c r="F317" s="1">
        <v>468.80999755859301</v>
      </c>
      <c r="G317" s="1">
        <v>164.5</v>
      </c>
      <c r="H317" s="1">
        <v>235.17999267578099</v>
      </c>
      <c r="I317" s="1">
        <v>218.77000427246</v>
      </c>
      <c r="J317" s="1">
        <v>110.52999877929599</v>
      </c>
      <c r="K317" s="1">
        <v>3366.92993164062</v>
      </c>
      <c r="L317" s="1">
        <v>323.20999145507801</v>
      </c>
      <c r="M317" s="1">
        <v>80.730003356933594</v>
      </c>
      <c r="N317" s="1">
        <v>2374.96997070312</v>
      </c>
      <c r="O317" s="1">
        <v>575.13000488281205</v>
      </c>
      <c r="P317" s="1">
        <v>55.869998931884702</v>
      </c>
      <c r="Q317" s="1">
        <v>56.7299995422363</v>
      </c>
      <c r="R317" s="1">
        <v>233.88999938964801</v>
      </c>
      <c r="S317" s="1">
        <v>346.69000244140602</v>
      </c>
      <c r="T317" s="1">
        <v>2872.85009765625</v>
      </c>
      <c r="U317" s="1">
        <v>2859.42993164062</v>
      </c>
      <c r="V317" s="1">
        <v>196.07000732421801</v>
      </c>
      <c r="W317" s="1">
        <v>49.200000762939403</v>
      </c>
      <c r="X317" s="1">
        <v>505.64999389648398</v>
      </c>
      <c r="Y317" s="1">
        <v>72.959999084472599</v>
      </c>
      <c r="Z317" s="1">
        <v>77.669998168945298</v>
      </c>
      <c r="AA317" s="1">
        <v>391.5</v>
      </c>
      <c r="AB317" s="1">
        <v>273.600006103515</v>
      </c>
      <c r="AC317" s="1">
        <v>121.86000061035099</v>
      </c>
      <c r="AD317" s="1">
        <v>153.80999755859301</v>
      </c>
      <c r="AE317" s="1">
        <v>88.089996337890597</v>
      </c>
      <c r="AF317" s="1">
        <v>317.17999267578102</v>
      </c>
    </row>
    <row r="318" spans="1:32" x14ac:dyDescent="0.55000000000000004">
      <c r="A318" s="1" t="s">
        <v>364</v>
      </c>
      <c r="B318" s="1" t="s">
        <v>362</v>
      </c>
      <c r="C318" s="4">
        <v>14820.6396484375</v>
      </c>
      <c r="D318" s="1">
        <v>175.05999755859301</v>
      </c>
      <c r="E318" s="1">
        <v>171.21000671386699</v>
      </c>
      <c r="F318" s="1">
        <v>458.579986572265</v>
      </c>
      <c r="G318" s="1">
        <v>159.97999572753901</v>
      </c>
      <c r="H318" s="1">
        <v>238</v>
      </c>
      <c r="I318" s="1">
        <v>211.55000305175699</v>
      </c>
      <c r="J318" s="1">
        <v>106.81999969482401</v>
      </c>
      <c r="K318" s="1">
        <v>3281.10009765625</v>
      </c>
      <c r="L318" s="1">
        <v>319.05999755859301</v>
      </c>
      <c r="M318" s="1">
        <v>80.379997253417898</v>
      </c>
      <c r="N318" s="1">
        <v>2298</v>
      </c>
      <c r="O318" s="1">
        <v>575.32000732421795</v>
      </c>
      <c r="P318" s="1">
        <v>54.919998168945298</v>
      </c>
      <c r="Q318" s="1">
        <v>56.400001525878899</v>
      </c>
      <c r="R318" s="1">
        <v>231.83999633789</v>
      </c>
      <c r="S318" s="1">
        <v>341.89001464843699</v>
      </c>
      <c r="T318" s="1">
        <v>2821.26000976562</v>
      </c>
      <c r="U318" s="1">
        <v>2811.82006835937</v>
      </c>
      <c r="V318" s="1">
        <v>193.63000488281199</v>
      </c>
      <c r="W318" s="1">
        <v>48.130001068115199</v>
      </c>
      <c r="X318" s="1">
        <v>496.04998779296801</v>
      </c>
      <c r="Y318" s="1">
        <v>68.309997558593693</v>
      </c>
      <c r="Z318" s="1">
        <v>74.610000610351506</v>
      </c>
      <c r="AA318" s="1">
        <v>380.14999389648398</v>
      </c>
      <c r="AB318" s="1">
        <v>259.30999755859301</v>
      </c>
      <c r="AC318" s="1">
        <v>117.650001525878</v>
      </c>
      <c r="AD318" s="1">
        <v>145.46000671386699</v>
      </c>
      <c r="AE318" s="1">
        <v>84.120002746582003</v>
      </c>
      <c r="AF318" s="1">
        <v>299.85998535156199</v>
      </c>
    </row>
    <row r="319" spans="1:32" x14ac:dyDescent="0.55000000000000004">
      <c r="A319" s="1" t="s">
        <v>365</v>
      </c>
      <c r="B319" s="1" t="s">
        <v>362</v>
      </c>
      <c r="C319" s="4">
        <v>14498.8896484375</v>
      </c>
      <c r="D319" s="1">
        <v>171.83000183105401</v>
      </c>
      <c r="E319" s="1">
        <v>164.66000366210901</v>
      </c>
      <c r="F319" s="1">
        <v>444.329986572265</v>
      </c>
      <c r="G319" s="1">
        <v>160.27999877929599</v>
      </c>
      <c r="H319" s="1">
        <v>237.78999328613199</v>
      </c>
      <c r="I319" s="1">
        <v>203.94000244140599</v>
      </c>
      <c r="J319" s="1">
        <v>103.669998168945</v>
      </c>
      <c r="K319" s="1">
        <v>3175.1201171875</v>
      </c>
      <c r="L319" s="1">
        <v>311.54998779296801</v>
      </c>
      <c r="M319" s="1">
        <v>80.110000610351506</v>
      </c>
      <c r="N319" s="1">
        <v>2222.13989257812</v>
      </c>
      <c r="O319" s="1">
        <v>584.78997802734295</v>
      </c>
      <c r="P319" s="1">
        <v>54.369998931884702</v>
      </c>
      <c r="Q319" s="1">
        <v>54.119998931884702</v>
      </c>
      <c r="R319" s="1">
        <v>223.30000305175699</v>
      </c>
      <c r="S319" s="1">
        <v>332.07000732421801</v>
      </c>
      <c r="T319" s="1">
        <v>2743.52001953125</v>
      </c>
      <c r="U319" s="1">
        <v>2730.9599609375</v>
      </c>
      <c r="V319" s="1">
        <v>193.61999511718699</v>
      </c>
      <c r="W319" s="1">
        <v>47.540000915527301</v>
      </c>
      <c r="X319" s="1">
        <v>490.20999145507801</v>
      </c>
      <c r="Y319" s="1">
        <v>66.5</v>
      </c>
      <c r="Z319" s="1">
        <v>73.779998779296804</v>
      </c>
      <c r="AA319" s="1">
        <v>368.350006103515</v>
      </c>
      <c r="AB319" s="1">
        <v>244.07000732421801</v>
      </c>
      <c r="AC319" s="1">
        <v>112.48999786376901</v>
      </c>
      <c r="AD319" s="1">
        <v>139.27999877929599</v>
      </c>
      <c r="AE319" s="1">
        <v>83.360000610351506</v>
      </c>
      <c r="AF319" s="1">
        <v>286.95999145507801</v>
      </c>
    </row>
    <row r="320" spans="1:32" x14ac:dyDescent="0.55000000000000004">
      <c r="A320" s="1" t="s">
        <v>366</v>
      </c>
      <c r="B320" s="1" t="s">
        <v>362</v>
      </c>
      <c r="C320" s="4">
        <v>14531.8095703125</v>
      </c>
      <c r="D320" s="1">
        <v>172.13999938964801</v>
      </c>
      <c r="E320" s="1">
        <v>165.91000366210901</v>
      </c>
      <c r="F320" s="1">
        <v>452.72000122070301</v>
      </c>
      <c r="G320" s="1">
        <v>161.25</v>
      </c>
      <c r="H320" s="1">
        <v>238.5</v>
      </c>
      <c r="I320" s="1">
        <v>204.77000427246</v>
      </c>
      <c r="J320" s="1">
        <v>103.720001220703</v>
      </c>
      <c r="K320" s="1">
        <v>3155.68994140625</v>
      </c>
      <c r="L320" s="1">
        <v>311.10998535156199</v>
      </c>
      <c r="M320" s="1">
        <v>80.110000610351506</v>
      </c>
      <c r="N320" s="1">
        <v>2213.19995117187</v>
      </c>
      <c r="O320" s="1">
        <v>608.04998779296795</v>
      </c>
      <c r="P320" s="1">
        <v>54.630001068115199</v>
      </c>
      <c r="Q320" s="1">
        <v>54.380001068115199</v>
      </c>
      <c r="R320" s="1">
        <v>222.94999694824199</v>
      </c>
      <c r="S320" s="1">
        <v>338.11999511718699</v>
      </c>
      <c r="T320" s="1">
        <v>2729.30004882812</v>
      </c>
      <c r="U320" s="1">
        <v>2717.77001953125</v>
      </c>
      <c r="V320" s="1">
        <v>192.69999694824199</v>
      </c>
      <c r="W320" s="1">
        <v>47.560001373291001</v>
      </c>
      <c r="X320" s="1">
        <v>495.010009765625</v>
      </c>
      <c r="Y320" s="1">
        <v>65.660003662109304</v>
      </c>
      <c r="Z320" s="1">
        <v>73.279998779296804</v>
      </c>
      <c r="AA320" s="1">
        <v>362.14999389648398</v>
      </c>
      <c r="AB320" s="1">
        <v>242.08000183105401</v>
      </c>
      <c r="AC320" s="1">
        <v>113.040000915527</v>
      </c>
      <c r="AD320" s="1">
        <v>139.22000122070301</v>
      </c>
      <c r="AE320" s="1">
        <v>83.120002746582003</v>
      </c>
      <c r="AF320" s="1">
        <v>292.97000122070301</v>
      </c>
    </row>
    <row r="321" spans="1:32" x14ac:dyDescent="0.55000000000000004">
      <c r="A321" s="1" t="s">
        <v>367</v>
      </c>
      <c r="B321" s="1" t="s">
        <v>362</v>
      </c>
      <c r="C321" s="4">
        <v>14327.259765625</v>
      </c>
      <c r="D321" s="1">
        <v>170.08999633789</v>
      </c>
      <c r="E321" s="1">
        <v>162.55999755859301</v>
      </c>
      <c r="F321" s="1">
        <v>445.33999633789</v>
      </c>
      <c r="G321" s="1">
        <v>158.74000549316401</v>
      </c>
      <c r="H321" s="1">
        <v>237.71000671386699</v>
      </c>
      <c r="I321" s="1">
        <v>202.25</v>
      </c>
      <c r="J321" s="1">
        <v>101</v>
      </c>
      <c r="K321" s="1">
        <v>3089.2099609375</v>
      </c>
      <c r="L321" s="1">
        <v>303.04998779296801</v>
      </c>
      <c r="M321" s="1">
        <v>80.089996337890597</v>
      </c>
      <c r="N321" s="1">
        <v>2167.419921875</v>
      </c>
      <c r="O321" s="1">
        <v>600.03997802734295</v>
      </c>
      <c r="P321" s="1">
        <v>54.279998779296797</v>
      </c>
      <c r="Q321" s="1">
        <v>55.029998779296797</v>
      </c>
      <c r="R321" s="1">
        <v>222.33000183105401</v>
      </c>
      <c r="S321" s="1">
        <v>335.829986572265</v>
      </c>
      <c r="T321" s="1">
        <v>2680.2099609375</v>
      </c>
      <c r="U321" s="1">
        <v>2665.75</v>
      </c>
      <c r="V321" s="1">
        <v>190.16000366210901</v>
      </c>
      <c r="W321" s="1">
        <v>47.020000457763601</v>
      </c>
      <c r="X321" s="1">
        <v>482.83999633789</v>
      </c>
      <c r="Y321" s="1">
        <v>63.150001525878899</v>
      </c>
      <c r="Z321" s="1">
        <v>72.139999389648395</v>
      </c>
      <c r="AA321" s="1">
        <v>355.88000488281199</v>
      </c>
      <c r="AB321" s="1">
        <v>231.19000244140599</v>
      </c>
      <c r="AC321" s="1">
        <v>111.209999084472</v>
      </c>
      <c r="AD321" s="1">
        <v>136.69000244140599</v>
      </c>
      <c r="AE321" s="1">
        <v>81.519996643066406</v>
      </c>
      <c r="AF321" s="1">
        <v>272.01998901367102</v>
      </c>
    </row>
    <row r="322" spans="1:32" x14ac:dyDescent="0.55000000000000004">
      <c r="A322" s="1" t="s">
        <v>368</v>
      </c>
      <c r="B322" s="1" t="s">
        <v>362</v>
      </c>
      <c r="C322" s="4">
        <v>13990.2099609375</v>
      </c>
      <c r="D322" s="1">
        <v>165.75</v>
      </c>
      <c r="E322" s="1">
        <v>160.25</v>
      </c>
      <c r="F322" s="1">
        <v>434.44000244140602</v>
      </c>
      <c r="G322" s="1">
        <v>154.88999938964801</v>
      </c>
      <c r="H322" s="1">
        <v>230.96000671386699</v>
      </c>
      <c r="I322" s="1">
        <v>199.02999877929599</v>
      </c>
      <c r="J322" s="1">
        <v>97.370002746582003</v>
      </c>
      <c r="K322" s="1">
        <v>3022.43994140625</v>
      </c>
      <c r="L322" s="1">
        <v>294.70001220703102</v>
      </c>
      <c r="M322" s="1">
        <v>79.480003356933594</v>
      </c>
      <c r="N322" s="1">
        <v>2169.2099609375</v>
      </c>
      <c r="O322" s="1">
        <v>584.66998291015602</v>
      </c>
      <c r="P322" s="1">
        <v>52.880001068115199</v>
      </c>
      <c r="Q322" s="1">
        <v>54.889999389648402</v>
      </c>
      <c r="R322" s="1">
        <v>216.46000671386699</v>
      </c>
      <c r="S322" s="1">
        <v>328.07000732421801</v>
      </c>
      <c r="T322" s="1">
        <v>2595.92993164062</v>
      </c>
      <c r="U322" s="1">
        <v>2576.46997070312</v>
      </c>
      <c r="V322" s="1">
        <v>189.27000427246</v>
      </c>
      <c r="W322" s="1">
        <v>46.569999694824197</v>
      </c>
      <c r="X322" s="1">
        <v>473.33999633789</v>
      </c>
      <c r="Y322" s="1">
        <v>60.7299995422363</v>
      </c>
      <c r="Z322" s="1">
        <v>72.029998779296804</v>
      </c>
      <c r="AA322" s="1">
        <v>348</v>
      </c>
      <c r="AB322" s="1">
        <v>219.169998168945</v>
      </c>
      <c r="AC322" s="1">
        <v>109.809997558593</v>
      </c>
      <c r="AD322" s="1">
        <v>135.36000061035099</v>
      </c>
      <c r="AE322" s="1">
        <v>80.680000305175696</v>
      </c>
      <c r="AF322" s="1">
        <v>271.63000488281199</v>
      </c>
    </row>
    <row r="323" spans="1:32" x14ac:dyDescent="0.55000000000000004">
      <c r="A323" s="1" t="s">
        <v>369</v>
      </c>
      <c r="B323" s="1" t="s">
        <v>362</v>
      </c>
      <c r="C323" s="4">
        <v>13940.240234375</v>
      </c>
      <c r="D323" s="1">
        <v>167.66000366210901</v>
      </c>
      <c r="E323" s="1">
        <v>160.11000061035099</v>
      </c>
      <c r="F323" s="1">
        <v>426.76998901367102</v>
      </c>
      <c r="G323" s="1">
        <v>155.5</v>
      </c>
      <c r="H323" s="1">
        <v>231.05999755859301</v>
      </c>
      <c r="I323" s="1">
        <v>196.13999938964801</v>
      </c>
      <c r="J323" s="1">
        <v>95.099998474121094</v>
      </c>
      <c r="K323" s="1">
        <v>3015.75</v>
      </c>
      <c r="L323" s="1">
        <v>291.16000366210898</v>
      </c>
      <c r="M323" s="1">
        <v>79.540000915527301</v>
      </c>
      <c r="N323" s="1">
        <v>2181.3798828125</v>
      </c>
      <c r="O323" s="1">
        <v>581.35998535156205</v>
      </c>
      <c r="P323" s="1">
        <v>51.819999694824197</v>
      </c>
      <c r="Q323" s="1">
        <v>54.240001678466797</v>
      </c>
      <c r="R323" s="1">
        <v>214.13999938964801</v>
      </c>
      <c r="S323" s="1">
        <v>330.100006103515</v>
      </c>
      <c r="T323" s="1">
        <v>2567.48999023437</v>
      </c>
      <c r="U323" s="1">
        <v>2554.2900390625</v>
      </c>
      <c r="V323" s="1">
        <v>190.99000549316401</v>
      </c>
      <c r="W323" s="1">
        <v>46.5</v>
      </c>
      <c r="X323" s="1">
        <v>461.61999511718699</v>
      </c>
      <c r="Y323" s="1">
        <v>60.130001068115199</v>
      </c>
      <c r="Z323" s="1">
        <v>71.959999084472599</v>
      </c>
      <c r="AA323" s="1">
        <v>344.100006103515</v>
      </c>
      <c r="AB323" s="1">
        <v>215.03999328613199</v>
      </c>
      <c r="AC323" s="1">
        <v>108.25</v>
      </c>
      <c r="AD323" s="1">
        <v>136.08999633789</v>
      </c>
      <c r="AE323" s="1">
        <v>79.790000915527301</v>
      </c>
      <c r="AF323" s="1">
        <v>268.32000732421801</v>
      </c>
    </row>
    <row r="324" spans="1:32" x14ac:dyDescent="0.55000000000000004">
      <c r="A324" s="1" t="s">
        <v>370</v>
      </c>
      <c r="B324" s="1" t="s">
        <v>362</v>
      </c>
      <c r="C324" s="4">
        <v>14217.2900390625</v>
      </c>
      <c r="D324" s="1">
        <v>170.39999389648401</v>
      </c>
      <c r="E324" s="1">
        <v>171.850006103515</v>
      </c>
      <c r="F324" s="1">
        <v>431.67001342773398</v>
      </c>
      <c r="G324" s="1">
        <v>158.11999511718699</v>
      </c>
      <c r="H324" s="1">
        <v>233.74000549316401</v>
      </c>
      <c r="I324" s="1">
        <v>201.74000549316401</v>
      </c>
      <c r="J324" s="1">
        <v>97.739997863769503</v>
      </c>
      <c r="K324" s="1">
        <v>3110.82006835937</v>
      </c>
      <c r="L324" s="1">
        <v>295.79998779296801</v>
      </c>
      <c r="M324" s="1">
        <v>79.099998474121094</v>
      </c>
      <c r="N324" s="1">
        <v>2260.11010742187</v>
      </c>
      <c r="O324" s="1">
        <v>591.09002685546795</v>
      </c>
      <c r="P324" s="1">
        <v>52.150001525878899</v>
      </c>
      <c r="Q324" s="1">
        <v>55.119998931884702</v>
      </c>
      <c r="R324" s="1">
        <v>214.99000549316401</v>
      </c>
      <c r="S324" s="1">
        <v>340.85998535156199</v>
      </c>
      <c r="T324" s="1">
        <v>2605.71997070312</v>
      </c>
      <c r="U324" s="1">
        <v>2597.8798828125</v>
      </c>
      <c r="V324" s="1">
        <v>194.850006103515</v>
      </c>
      <c r="W324" s="1">
        <v>47.009998321533203</v>
      </c>
      <c r="X324" s="1">
        <v>470.42001342773398</v>
      </c>
      <c r="Y324" s="1">
        <v>63.299999237060497</v>
      </c>
      <c r="Z324" s="1">
        <v>72.379997253417898</v>
      </c>
      <c r="AA324" s="1">
        <v>350.42999267578102</v>
      </c>
      <c r="AB324" s="1">
        <v>222.02999877929599</v>
      </c>
      <c r="AC324" s="1">
        <v>105.169998168945</v>
      </c>
      <c r="AD324" s="1">
        <v>140.5</v>
      </c>
      <c r="AE324" s="1">
        <v>80.919998168945298</v>
      </c>
      <c r="AF324" s="1">
        <v>280.329986572265</v>
      </c>
    </row>
    <row r="325" spans="1:32" x14ac:dyDescent="0.55000000000000004">
      <c r="A325" s="1" t="s">
        <v>371</v>
      </c>
      <c r="B325" s="1" t="s">
        <v>362</v>
      </c>
      <c r="C325" s="4">
        <v>13893.2099609375</v>
      </c>
      <c r="D325" s="1">
        <v>165.28999328613199</v>
      </c>
      <c r="E325" s="1">
        <v>170.69999694824199</v>
      </c>
      <c r="F325" s="1">
        <v>420.44000244140602</v>
      </c>
      <c r="G325" s="1">
        <v>156.5</v>
      </c>
      <c r="H325" s="1">
        <v>229.19999694824199</v>
      </c>
      <c r="I325" s="1">
        <v>196.72999572753901</v>
      </c>
      <c r="J325" s="1">
        <v>93.059997558593693</v>
      </c>
      <c r="K325" s="1">
        <v>3034.1298828125</v>
      </c>
      <c r="L325" s="1">
        <v>282.329986572265</v>
      </c>
      <c r="M325" s="1">
        <v>78.930000305175696</v>
      </c>
      <c r="N325" s="1">
        <v>2227.2900390625</v>
      </c>
      <c r="O325" s="1">
        <v>590.39001464843705</v>
      </c>
      <c r="P325" s="1">
        <v>51.169998168945298</v>
      </c>
      <c r="Q325" s="1">
        <v>54.150001525878899</v>
      </c>
      <c r="R325" s="1">
        <v>210.17999267578099</v>
      </c>
      <c r="S325" s="1">
        <v>331.760009765625</v>
      </c>
      <c r="T325" s="1">
        <v>2545.06005859375</v>
      </c>
      <c r="U325" s="1">
        <v>2534.60009765625</v>
      </c>
      <c r="V325" s="1">
        <v>195.19000244140599</v>
      </c>
      <c r="W325" s="1">
        <v>45.669998168945298</v>
      </c>
      <c r="X325" s="1">
        <v>465.10998535156199</v>
      </c>
      <c r="Y325" s="1">
        <v>60.970001220703097</v>
      </c>
      <c r="Z325" s="1">
        <v>70.129997253417898</v>
      </c>
      <c r="AA325" s="1">
        <v>341.13000488281199</v>
      </c>
      <c r="AB325" s="1">
        <v>212.58000183105401</v>
      </c>
      <c r="AC325" s="1">
        <v>102.309997558593</v>
      </c>
      <c r="AD325" s="1">
        <v>136.91000366210901</v>
      </c>
      <c r="AE325" s="1">
        <v>79.5</v>
      </c>
      <c r="AF325" s="1">
        <v>265.350006103515</v>
      </c>
    </row>
    <row r="326" spans="1:32" x14ac:dyDescent="0.55000000000000004">
      <c r="A326" s="1" t="s">
        <v>372</v>
      </c>
      <c r="B326" s="1" t="s">
        <v>362</v>
      </c>
      <c r="C326" s="4">
        <v>13910.759765625</v>
      </c>
      <c r="D326" s="1">
        <v>165.07000732421801</v>
      </c>
      <c r="E326" s="1">
        <v>165.74000549316401</v>
      </c>
      <c r="F326" s="1">
        <v>425.47000122070301</v>
      </c>
      <c r="G326" s="1">
        <v>160.33999633789</v>
      </c>
      <c r="H326" s="1">
        <v>227.19999694824199</v>
      </c>
      <c r="I326" s="1">
        <v>196.53999328613199</v>
      </c>
      <c r="J326" s="1">
        <v>93.889999389648395</v>
      </c>
      <c r="K326" s="1">
        <v>3055.69995117187</v>
      </c>
      <c r="L326" s="1">
        <v>281.66000366210898</v>
      </c>
      <c r="M326" s="1">
        <v>79.059997558593693</v>
      </c>
      <c r="N326" s="1">
        <v>2199.31005859375</v>
      </c>
      <c r="O326" s="1">
        <v>582.11999511718705</v>
      </c>
      <c r="P326" s="1">
        <v>51.110000610351499</v>
      </c>
      <c r="Q326" s="1">
        <v>54.560001373291001</v>
      </c>
      <c r="R326" s="1">
        <v>210.77000427246</v>
      </c>
      <c r="S326" s="1">
        <v>330.42001342773398</v>
      </c>
      <c r="T326" s="1">
        <v>2559.21997070312</v>
      </c>
      <c r="U326" s="1">
        <v>2553.53002929687</v>
      </c>
      <c r="V326" s="1">
        <v>192.07000732421801</v>
      </c>
      <c r="W326" s="1">
        <v>46.639999389648402</v>
      </c>
      <c r="X326" s="1">
        <v>469.04000854492102</v>
      </c>
      <c r="Y326" s="1">
        <v>61.7299995422363</v>
      </c>
      <c r="Z326" s="1">
        <v>71.150001525878906</v>
      </c>
      <c r="AA326" s="1">
        <v>337.85998535156199</v>
      </c>
      <c r="AB326" s="1">
        <v>217.83000183105401</v>
      </c>
      <c r="AC326" s="1">
        <v>100.58000183105401</v>
      </c>
      <c r="AD326" s="1">
        <v>139.32000732421801</v>
      </c>
      <c r="AE326" s="1">
        <v>79.599998474121094</v>
      </c>
      <c r="AF326" s="1">
        <v>259.11999511718699</v>
      </c>
    </row>
    <row r="327" spans="1:32" x14ac:dyDescent="0.55000000000000004">
      <c r="A327" s="1" t="s">
        <v>373</v>
      </c>
      <c r="B327" s="1" t="s">
        <v>362</v>
      </c>
      <c r="C327" s="4">
        <v>14210.259765625</v>
      </c>
      <c r="D327" s="1">
        <v>167.39999389648401</v>
      </c>
      <c r="E327" s="1">
        <v>170.11999511718699</v>
      </c>
      <c r="F327" s="1">
        <v>436.39999389648398</v>
      </c>
      <c r="G327" s="1">
        <v>162.32000732421801</v>
      </c>
      <c r="H327" s="1">
        <v>229.600006103515</v>
      </c>
      <c r="I327" s="1">
        <v>203.80000305175699</v>
      </c>
      <c r="J327" s="1">
        <v>96.930000305175696</v>
      </c>
      <c r="K327" s="1">
        <v>3162.31005859375</v>
      </c>
      <c r="L327" s="1">
        <v>291.45999145507801</v>
      </c>
      <c r="M327" s="1">
        <v>79.029998779296804</v>
      </c>
      <c r="N327" s="1">
        <v>2239.3798828125</v>
      </c>
      <c r="O327" s="1">
        <v>594.29998779296795</v>
      </c>
      <c r="P327" s="1">
        <v>51.830001831054602</v>
      </c>
      <c r="Q327" s="1">
        <v>55.169998168945298</v>
      </c>
      <c r="R327" s="1">
        <v>217.30999755859301</v>
      </c>
      <c r="S327" s="1">
        <v>335.19000244140602</v>
      </c>
      <c r="T327" s="1">
        <v>2610.6201171875</v>
      </c>
      <c r="U327" s="1">
        <v>2600.17993164062</v>
      </c>
      <c r="V327" s="1">
        <v>197.19999694824199</v>
      </c>
      <c r="W327" s="1">
        <v>47.930000305175703</v>
      </c>
      <c r="X327" s="1">
        <v>485.07000732421801</v>
      </c>
      <c r="Y327" s="1">
        <v>63.770000457763601</v>
      </c>
      <c r="Z327" s="1">
        <v>72.730003356933594</v>
      </c>
      <c r="AA327" s="1">
        <v>348.60998535156199</v>
      </c>
      <c r="AB327" s="1">
        <v>221.97999572753901</v>
      </c>
      <c r="AC327" s="1">
        <v>103.66000366210901</v>
      </c>
      <c r="AD327" s="1">
        <v>141.05000305175699</v>
      </c>
      <c r="AE327" s="1">
        <v>81.220001220703097</v>
      </c>
      <c r="AF327" s="1">
        <v>273.89999389648398</v>
      </c>
    </row>
    <row r="328" spans="1:32" x14ac:dyDescent="0.55000000000000004">
      <c r="A328" s="1" t="s">
        <v>374</v>
      </c>
      <c r="B328" s="1" t="s">
        <v>362</v>
      </c>
      <c r="C328" s="4">
        <v>13998.5302734375</v>
      </c>
      <c r="D328" s="1">
        <v>167.22999572753901</v>
      </c>
      <c r="E328" s="1">
        <v>164.55000305175699</v>
      </c>
      <c r="F328" s="1">
        <v>428.10998535156199</v>
      </c>
      <c r="G328" s="1">
        <v>161.38000488281199</v>
      </c>
      <c r="H328" s="1">
        <v>232.61999511718699</v>
      </c>
      <c r="I328" s="1">
        <v>201.919998168945</v>
      </c>
      <c r="J328" s="1">
        <v>94.019996643066406</v>
      </c>
      <c r="K328" s="1">
        <v>3079.9599609375</v>
      </c>
      <c r="L328" s="1">
        <v>291.25</v>
      </c>
      <c r="M328" s="1">
        <v>78.910003662109304</v>
      </c>
      <c r="N328" s="1">
        <v>2251.80004882812</v>
      </c>
      <c r="O328" s="1">
        <v>603.530029296875</v>
      </c>
      <c r="P328" s="1">
        <v>53.020000457763601</v>
      </c>
      <c r="Q328" s="1">
        <v>54.860000610351499</v>
      </c>
      <c r="R328" s="1">
        <v>200.419998168945</v>
      </c>
      <c r="S328" s="1">
        <v>340.579986572265</v>
      </c>
      <c r="T328" s="1">
        <v>2564.90991210937</v>
      </c>
      <c r="U328" s="1">
        <v>2560.80004882812</v>
      </c>
      <c r="V328" s="1">
        <v>196.33999633789</v>
      </c>
      <c r="W328" s="1">
        <v>48.110000610351499</v>
      </c>
      <c r="X328" s="1">
        <v>481.95001220703102</v>
      </c>
      <c r="Y328" s="1">
        <v>62.939998626708899</v>
      </c>
      <c r="Z328" s="1">
        <v>73.199996948242102</v>
      </c>
      <c r="AA328" s="1">
        <v>226.19000244140599</v>
      </c>
      <c r="AB328" s="1">
        <v>214.82000732421801</v>
      </c>
      <c r="AC328" s="1">
        <v>94.900001525878906</v>
      </c>
      <c r="AD328" s="1">
        <v>140.33999633789</v>
      </c>
      <c r="AE328" s="1">
        <v>80.169998168945298</v>
      </c>
      <c r="AF328" s="1">
        <v>265.80999755859301</v>
      </c>
    </row>
    <row r="329" spans="1:32" x14ac:dyDescent="0.55000000000000004">
      <c r="A329" s="1" t="s">
        <v>375</v>
      </c>
      <c r="B329" s="1" t="s">
        <v>362</v>
      </c>
      <c r="C329" s="4">
        <v>13720.4501953125</v>
      </c>
      <c r="D329" s="1">
        <v>166.419998168945</v>
      </c>
      <c r="E329" s="1">
        <v>157.91000366210901</v>
      </c>
      <c r="F329" s="1">
        <v>417.48001098632801</v>
      </c>
      <c r="G329" s="1">
        <v>158.71000671386699</v>
      </c>
      <c r="H329" s="1">
        <v>230.17999267578099</v>
      </c>
      <c r="I329" s="1">
        <v>195.13000488281199</v>
      </c>
      <c r="J329" s="1">
        <v>89.849998474121094</v>
      </c>
      <c r="K329" s="1">
        <v>2965.919921875</v>
      </c>
      <c r="L329" s="1">
        <v>284.19000244140602</v>
      </c>
      <c r="M329" s="1">
        <v>78.900001525878906</v>
      </c>
      <c r="N329" s="1">
        <v>2239.32006835937</v>
      </c>
      <c r="O329" s="1">
        <v>591.739990234375</v>
      </c>
      <c r="P329" s="1">
        <v>52.779998779296797</v>
      </c>
      <c r="Q329" s="1">
        <v>54.770000457763601</v>
      </c>
      <c r="R329" s="1">
        <v>188.07000732421801</v>
      </c>
      <c r="S329" s="1">
        <v>321.260009765625</v>
      </c>
      <c r="T329" s="1">
        <v>2498.75</v>
      </c>
      <c r="U329" s="1">
        <v>2496.2900390625</v>
      </c>
      <c r="V329" s="1">
        <v>195.94000244140599</v>
      </c>
      <c r="W329" s="1">
        <v>47.5</v>
      </c>
      <c r="X329" s="1">
        <v>465.64999389648398</v>
      </c>
      <c r="Y329" s="1">
        <v>59.950000762939403</v>
      </c>
      <c r="Z329" s="1">
        <v>70.919998168945298</v>
      </c>
      <c r="AA329" s="1">
        <v>218.22000122070301</v>
      </c>
      <c r="AB329" s="1">
        <v>201.83000183105401</v>
      </c>
      <c r="AC329" s="1">
        <v>89.400001525878906</v>
      </c>
      <c r="AD329" s="1">
        <v>136.11000061035099</v>
      </c>
      <c r="AE329" s="1">
        <v>78.959999084472599</v>
      </c>
      <c r="AF329" s="1">
        <v>253.82000732421801</v>
      </c>
    </row>
    <row r="330" spans="1:32" x14ac:dyDescent="0.55000000000000004">
      <c r="A330" s="1" t="s">
        <v>376</v>
      </c>
      <c r="B330" s="1" t="s">
        <v>362</v>
      </c>
      <c r="C330" s="4">
        <v>13356.8701171875</v>
      </c>
      <c r="D330" s="1">
        <v>161.78999328613199</v>
      </c>
      <c r="E330" s="1">
        <v>156.08999633789</v>
      </c>
      <c r="F330" s="1">
        <v>408.67001342773398</v>
      </c>
      <c r="G330" s="1">
        <v>155.25</v>
      </c>
      <c r="H330" s="1">
        <v>223.52000427246</v>
      </c>
      <c r="I330" s="1">
        <v>187.30999755859301</v>
      </c>
      <c r="J330" s="1">
        <v>88.139999389648395</v>
      </c>
      <c r="K330" s="1">
        <v>2887</v>
      </c>
      <c r="L330" s="1">
        <v>276.51998901367102</v>
      </c>
      <c r="M330" s="1">
        <v>78.610000610351506</v>
      </c>
      <c r="N330" s="1">
        <v>2213.8701171875</v>
      </c>
      <c r="O330" s="1">
        <v>571.70001220703102</v>
      </c>
      <c r="P330" s="1">
        <v>51.360000610351499</v>
      </c>
      <c r="Q330" s="1">
        <v>53.169998168945298</v>
      </c>
      <c r="R330" s="1">
        <v>184.11000061035099</v>
      </c>
      <c r="S330" s="1">
        <v>304.29000854492102</v>
      </c>
      <c r="T330" s="1">
        <v>2392.28002929687</v>
      </c>
      <c r="U330" s="1">
        <v>2392.7099609375</v>
      </c>
      <c r="V330" s="1">
        <v>190.63000488281199</v>
      </c>
      <c r="W330" s="1">
        <v>46.540000915527301</v>
      </c>
      <c r="X330" s="1">
        <v>443.29000854492102</v>
      </c>
      <c r="Y330" s="1">
        <v>58.439998626708899</v>
      </c>
      <c r="Z330" s="1">
        <v>69.410003662109304</v>
      </c>
      <c r="AA330" s="1">
        <v>215.52000427246</v>
      </c>
      <c r="AB330" s="1">
        <v>195.14999389648401</v>
      </c>
      <c r="AC330" s="1">
        <v>86.029998779296804</v>
      </c>
      <c r="AD330" s="1">
        <v>132.80999755859301</v>
      </c>
      <c r="AE330" s="1">
        <v>77.919998168945298</v>
      </c>
      <c r="AF330" s="1">
        <v>245.28999328613199</v>
      </c>
    </row>
    <row r="331" spans="1:32" x14ac:dyDescent="0.55000000000000004">
      <c r="A331" s="1" t="s">
        <v>377</v>
      </c>
      <c r="B331" s="1" t="s">
        <v>362</v>
      </c>
      <c r="C331" s="4">
        <v>13533.2197265625</v>
      </c>
      <c r="D331" s="1">
        <v>162.88000488281199</v>
      </c>
      <c r="E331" s="1">
        <v>158.38999938964801</v>
      </c>
      <c r="F331" s="1">
        <v>413.95001220703102</v>
      </c>
      <c r="G331" s="1">
        <v>158.919998168945</v>
      </c>
      <c r="H331" s="1">
        <v>227.05999755859301</v>
      </c>
      <c r="I331" s="1">
        <v>191.14999389648401</v>
      </c>
      <c r="J331" s="1">
        <v>90.690002441406193</v>
      </c>
      <c r="K331" s="1">
        <v>2921.47998046875</v>
      </c>
      <c r="L331" s="1">
        <v>282.16000366210898</v>
      </c>
      <c r="M331" s="1">
        <v>78.050003051757798</v>
      </c>
      <c r="N331" s="1">
        <v>2246.0400390625</v>
      </c>
      <c r="O331" s="1">
        <v>568.21002197265602</v>
      </c>
      <c r="P331" s="1">
        <v>51.939998626708899</v>
      </c>
      <c r="Q331" s="1">
        <v>53.630001068115199</v>
      </c>
      <c r="R331" s="1">
        <v>186.99000549316401</v>
      </c>
      <c r="S331" s="1">
        <v>323.489990234375</v>
      </c>
      <c r="T331" s="1">
        <v>2465</v>
      </c>
      <c r="U331" s="1">
        <v>2461.47998046875</v>
      </c>
      <c r="V331" s="1">
        <v>191.82000732421801</v>
      </c>
      <c r="W331" s="1">
        <v>47.060001373291001</v>
      </c>
      <c r="X331" s="1">
        <v>446.92999267578102</v>
      </c>
      <c r="Y331" s="1">
        <v>60.689998626708899</v>
      </c>
      <c r="Z331" s="1">
        <v>70.120002746582003</v>
      </c>
      <c r="AA331" s="1">
        <v>209.91000366210901</v>
      </c>
      <c r="AB331" s="1">
        <v>199.02000427246</v>
      </c>
      <c r="AC331" s="1">
        <v>87.779998779296804</v>
      </c>
      <c r="AD331" s="1">
        <v>136.55999755859301</v>
      </c>
      <c r="AE331" s="1">
        <v>77.980003356933594</v>
      </c>
      <c r="AF331" s="1">
        <v>253.63000488281199</v>
      </c>
    </row>
    <row r="332" spans="1:32" x14ac:dyDescent="0.55000000000000004">
      <c r="A332" s="1" t="s">
        <v>378</v>
      </c>
      <c r="B332" s="1" t="s">
        <v>362</v>
      </c>
      <c r="C332" s="4">
        <v>13009.7099609375</v>
      </c>
      <c r="D332" s="1">
        <v>156.80000305175699</v>
      </c>
      <c r="E332" s="1">
        <v>153.03999328613199</v>
      </c>
      <c r="F332" s="1">
        <v>399.11999511718699</v>
      </c>
      <c r="G332" s="1">
        <v>152.80999755859301</v>
      </c>
      <c r="H332" s="1">
        <v>222.27999877929599</v>
      </c>
      <c r="I332" s="1">
        <v>185.58999633789</v>
      </c>
      <c r="J332" s="1">
        <v>85.160003662109304</v>
      </c>
      <c r="K332" s="1">
        <v>2787.82006835937</v>
      </c>
      <c r="L332" s="1">
        <v>270.60998535156199</v>
      </c>
      <c r="M332" s="1">
        <v>77.059997558593693</v>
      </c>
      <c r="N332" s="1">
        <v>2159.9599609375</v>
      </c>
      <c r="O332" s="1">
        <v>553.760009765625</v>
      </c>
      <c r="P332" s="1">
        <v>50.900001525878899</v>
      </c>
      <c r="Q332" s="1">
        <v>53.099998474121001</v>
      </c>
      <c r="R332" s="1">
        <v>180.94999694824199</v>
      </c>
      <c r="S332" s="1">
        <v>306.5</v>
      </c>
      <c r="T332" s="1">
        <v>2390.1201171875</v>
      </c>
      <c r="U332" s="1">
        <v>2373</v>
      </c>
      <c r="V332" s="1">
        <v>187.669998168945</v>
      </c>
      <c r="W332" s="1">
        <v>45.520000457763601</v>
      </c>
      <c r="X332" s="1">
        <v>421.350006103515</v>
      </c>
      <c r="Y332" s="1">
        <v>57.950000762939403</v>
      </c>
      <c r="Z332" s="1">
        <v>67.080001831054602</v>
      </c>
      <c r="AA332" s="1">
        <v>198.39999389648401</v>
      </c>
      <c r="AB332" s="1">
        <v>187.88000488281199</v>
      </c>
      <c r="AC332" s="1">
        <v>83.699996948242102</v>
      </c>
      <c r="AD332" s="1">
        <v>133.5</v>
      </c>
      <c r="AE332" s="1">
        <v>75.629997253417898</v>
      </c>
      <c r="AF332" s="1">
        <v>242.97999572753901</v>
      </c>
    </row>
    <row r="333" spans="1:32" x14ac:dyDescent="0.55000000000000004">
      <c r="A333" s="1" t="s">
        <v>379</v>
      </c>
      <c r="B333" s="1" t="s">
        <v>362</v>
      </c>
      <c r="C333" s="4">
        <v>13003.3603515625</v>
      </c>
      <c r="D333" s="1">
        <v>156.57000732421801</v>
      </c>
      <c r="E333" s="1">
        <v>152.22999572753901</v>
      </c>
      <c r="F333" s="1">
        <v>397.89999389648398</v>
      </c>
      <c r="G333" s="1">
        <v>151.72000122070301</v>
      </c>
      <c r="H333" s="1">
        <v>228</v>
      </c>
      <c r="I333" s="1">
        <v>180.47000122070301</v>
      </c>
      <c r="J333" s="1">
        <v>84.910003662109304</v>
      </c>
      <c r="K333" s="1">
        <v>2763.34008789062</v>
      </c>
      <c r="L333" s="1">
        <v>269.42999267578102</v>
      </c>
      <c r="M333" s="1">
        <v>76.099998474121094</v>
      </c>
      <c r="N333" s="1">
        <v>2258.94995117187</v>
      </c>
      <c r="O333" s="1">
        <v>554.08001708984295</v>
      </c>
      <c r="P333" s="1">
        <v>49.310001373291001</v>
      </c>
      <c r="Q333" s="1">
        <v>52.060001373291001</v>
      </c>
      <c r="R333" s="1">
        <v>174.94999694824199</v>
      </c>
      <c r="S333" s="1">
        <v>300.32000732421801</v>
      </c>
      <c r="T333" s="1">
        <v>2300.40991210937</v>
      </c>
      <c r="U333" s="1">
        <v>2285.88989257812</v>
      </c>
      <c r="V333" s="1">
        <v>186.350006103515</v>
      </c>
      <c r="W333" s="1">
        <v>45.220001220703097</v>
      </c>
      <c r="X333" s="1">
        <v>418.25</v>
      </c>
      <c r="Y333" s="1">
        <v>56.720001220703097</v>
      </c>
      <c r="Z333" s="1">
        <v>66.470001220703097</v>
      </c>
      <c r="AA333" s="1">
        <v>188.53999328613199</v>
      </c>
      <c r="AB333" s="1">
        <v>184.14999389648401</v>
      </c>
      <c r="AC333" s="1">
        <v>82.610000610351506</v>
      </c>
      <c r="AD333" s="1">
        <v>135.100006103515</v>
      </c>
      <c r="AE333" s="1">
        <v>74.739997863769503</v>
      </c>
      <c r="AF333" s="1">
        <v>243.66000366210901</v>
      </c>
    </row>
    <row r="334" spans="1:32" x14ac:dyDescent="0.55000000000000004">
      <c r="A334" s="1" t="s">
        <v>380</v>
      </c>
      <c r="B334" s="1" t="s">
        <v>362</v>
      </c>
      <c r="C334" s="4">
        <v>13456.0595703125</v>
      </c>
      <c r="D334" s="1">
        <v>163.63999938964801</v>
      </c>
      <c r="E334" s="1">
        <v>159.74000549316401</v>
      </c>
      <c r="F334" s="1">
        <v>410.52999877929602</v>
      </c>
      <c r="G334" s="1">
        <v>160.44999694824199</v>
      </c>
      <c r="H334" s="1">
        <v>229.67999267578099</v>
      </c>
      <c r="I334" s="1">
        <v>195.83999633789</v>
      </c>
      <c r="J334" s="1">
        <v>89.639999389648395</v>
      </c>
      <c r="K334" s="1">
        <v>2891.92993164062</v>
      </c>
      <c r="L334" s="1">
        <v>287.30999755859301</v>
      </c>
      <c r="M334" s="1">
        <v>76.699996948242102</v>
      </c>
      <c r="N334" s="1">
        <v>2317.80004882812</v>
      </c>
      <c r="O334" s="1">
        <v>562</v>
      </c>
      <c r="P334" s="1">
        <v>50.630001068115199</v>
      </c>
      <c r="Q334" s="1">
        <v>53.770000457763601</v>
      </c>
      <c r="R334" s="1">
        <v>205.72999572753901</v>
      </c>
      <c r="S334" s="1">
        <v>308.64999389648398</v>
      </c>
      <c r="T334" s="1">
        <v>2388.22998046875</v>
      </c>
      <c r="U334" s="1">
        <v>2370.44995117187</v>
      </c>
      <c r="V334" s="1">
        <v>189.919998168945</v>
      </c>
      <c r="W334" s="1">
        <v>46.840000152587798</v>
      </c>
      <c r="X334" s="1">
        <v>444.579986572265</v>
      </c>
      <c r="Y334" s="1">
        <v>61.060001373291001</v>
      </c>
      <c r="Z334" s="1">
        <v>70.180000305175696</v>
      </c>
      <c r="AA334" s="1">
        <v>199.52000427246</v>
      </c>
      <c r="AB334" s="1">
        <v>197.82000732421801</v>
      </c>
      <c r="AC334" s="1">
        <v>92.089996337890597</v>
      </c>
      <c r="AD334" s="1">
        <v>148.19000244140599</v>
      </c>
      <c r="AE334" s="1">
        <v>76.580001831054602</v>
      </c>
      <c r="AF334" s="1">
        <v>259.98001098632801</v>
      </c>
    </row>
    <row r="335" spans="1:32" x14ac:dyDescent="0.55000000000000004">
      <c r="A335" s="1" t="s">
        <v>381</v>
      </c>
      <c r="B335" s="1" t="s">
        <v>362</v>
      </c>
      <c r="C335" s="4">
        <v>12854.7998046875</v>
      </c>
      <c r="D335" s="1">
        <v>157.64999389648401</v>
      </c>
      <c r="E335" s="1">
        <v>153.21000671386699</v>
      </c>
      <c r="F335" s="1">
        <v>395.95001220703102</v>
      </c>
      <c r="G335" s="1">
        <v>154.38000488281199</v>
      </c>
      <c r="H335" s="1">
        <v>218.17999267578099</v>
      </c>
      <c r="I335" s="1">
        <v>189.27999877929599</v>
      </c>
      <c r="J335" s="1">
        <v>85.519996643066406</v>
      </c>
      <c r="K335" s="1">
        <v>2485.6298828125</v>
      </c>
      <c r="L335" s="1">
        <v>275.69000244140602</v>
      </c>
      <c r="M335" s="1">
        <v>75.599998474121094</v>
      </c>
      <c r="N335" s="1">
        <v>2210.31005859375</v>
      </c>
      <c r="O335" s="1">
        <v>531.719970703125</v>
      </c>
      <c r="P335" s="1">
        <v>48.9799995422363</v>
      </c>
      <c r="Q335" s="1">
        <v>51.919998168945298</v>
      </c>
      <c r="R335" s="1">
        <v>200.47000122070301</v>
      </c>
      <c r="S335" s="1">
        <v>289.010009765625</v>
      </c>
      <c r="T335" s="1">
        <v>2299.330078125</v>
      </c>
      <c r="U335" s="1">
        <v>2282.18994140625</v>
      </c>
      <c r="V335" s="1">
        <v>193.509994506835</v>
      </c>
      <c r="W335" s="1">
        <v>43.590000152587798</v>
      </c>
      <c r="X335" s="1">
        <v>418.75</v>
      </c>
      <c r="Y335" s="1">
        <v>58.080001831054602</v>
      </c>
      <c r="Z335" s="1">
        <v>68.190002441406193</v>
      </c>
      <c r="AA335" s="1">
        <v>190.36000061035099</v>
      </c>
      <c r="AB335" s="1">
        <v>185.47000122070301</v>
      </c>
      <c r="AC335" s="1">
        <v>87.930000305175696</v>
      </c>
      <c r="AD335" s="1">
        <v>139.69000244140599</v>
      </c>
      <c r="AE335" s="1">
        <v>74.639999389648395</v>
      </c>
      <c r="AF335" s="1">
        <v>224.83000183105401</v>
      </c>
    </row>
    <row r="336" spans="1:32" x14ac:dyDescent="0.55000000000000004">
      <c r="A336" s="1" t="s">
        <v>382</v>
      </c>
      <c r="B336" s="1" t="s">
        <v>383</v>
      </c>
      <c r="C336" s="4">
        <v>13075.849609375</v>
      </c>
      <c r="D336" s="1">
        <v>157.96000671386699</v>
      </c>
      <c r="E336" s="1">
        <v>152.77999877929599</v>
      </c>
      <c r="F336" s="1">
        <v>407.29000854492102</v>
      </c>
      <c r="G336" s="1">
        <v>158.14999389648401</v>
      </c>
      <c r="H336" s="1">
        <v>219.32000732421801</v>
      </c>
      <c r="I336" s="1">
        <v>192.89999389648401</v>
      </c>
      <c r="J336" s="1">
        <v>89.839996337890597</v>
      </c>
      <c r="K336" s="1">
        <v>2490</v>
      </c>
      <c r="L336" s="1">
        <v>279.92999267578102</v>
      </c>
      <c r="M336" s="1">
        <v>78.059997558593693</v>
      </c>
      <c r="N336" s="1">
        <v>2192.919921875</v>
      </c>
      <c r="O336" s="1">
        <v>528.95001220703102</v>
      </c>
      <c r="P336" s="1">
        <v>49.860000610351499</v>
      </c>
      <c r="Q336" s="1">
        <v>53.150001525878899</v>
      </c>
      <c r="R336" s="1">
        <v>211.13000488281199</v>
      </c>
      <c r="S336" s="1">
        <v>292.01998901367102</v>
      </c>
      <c r="T336" s="1">
        <v>2343.13989257812</v>
      </c>
      <c r="U336" s="1">
        <v>2331.65991210937</v>
      </c>
      <c r="V336" s="1">
        <v>196.86999511718699</v>
      </c>
      <c r="W336" s="1">
        <v>44.959999084472599</v>
      </c>
      <c r="X336" s="1">
        <v>427.010009765625</v>
      </c>
      <c r="Y336" s="1">
        <v>60.069999694824197</v>
      </c>
      <c r="Z336" s="1">
        <v>70.599998474121094</v>
      </c>
      <c r="AA336" s="1">
        <v>199.46000671386699</v>
      </c>
      <c r="AB336" s="1">
        <v>195.33000183105401</v>
      </c>
      <c r="AC336" s="1">
        <v>91.529998779296804</v>
      </c>
      <c r="AD336" s="1">
        <v>145.27000427246</v>
      </c>
      <c r="AE336" s="1">
        <v>75.370002746582003</v>
      </c>
      <c r="AF336" s="1">
        <v>235.27999877929599</v>
      </c>
    </row>
    <row r="337" spans="1:32" x14ac:dyDescent="0.55000000000000004">
      <c r="A337" s="1" t="s">
        <v>384</v>
      </c>
      <c r="B337" s="1" t="s">
        <v>383</v>
      </c>
      <c r="C337" s="4">
        <v>13089.900390625</v>
      </c>
      <c r="D337" s="1">
        <v>159.47999572753901</v>
      </c>
      <c r="E337" s="1">
        <v>145</v>
      </c>
      <c r="F337" s="1">
        <v>407.579986572265</v>
      </c>
      <c r="G337" s="1">
        <v>158.86999511718699</v>
      </c>
      <c r="H337" s="1">
        <v>221.53999328613199</v>
      </c>
      <c r="I337" s="1">
        <v>193.22000122070301</v>
      </c>
      <c r="J337" s="1">
        <v>91.129997253417898</v>
      </c>
      <c r="K337" s="1">
        <v>2485.07006835937</v>
      </c>
      <c r="L337" s="1">
        <v>279.91000366210898</v>
      </c>
      <c r="M337" s="1">
        <v>78.779998779296804</v>
      </c>
      <c r="N337" s="1">
        <v>2105.92993164062</v>
      </c>
      <c r="O337" s="1">
        <v>528.08001708984295</v>
      </c>
      <c r="P337" s="1">
        <v>49.919998168945298</v>
      </c>
      <c r="Q337" s="1">
        <v>53.459999084472599</v>
      </c>
      <c r="R337" s="1">
        <v>212.02999877929599</v>
      </c>
      <c r="S337" s="1">
        <v>286.52999877929602</v>
      </c>
      <c r="T337" s="1">
        <v>2362.59008789062</v>
      </c>
      <c r="U337" s="1">
        <v>2346.67993164062</v>
      </c>
      <c r="V337" s="1">
        <v>197.03999328613199</v>
      </c>
      <c r="W337" s="1">
        <v>45.060001373291001</v>
      </c>
      <c r="X337" s="1">
        <v>430.83999633789</v>
      </c>
      <c r="Y337" s="1">
        <v>60.409999847412102</v>
      </c>
      <c r="Z337" s="1">
        <v>71.260002136230398</v>
      </c>
      <c r="AA337" s="1">
        <v>199.86999511718699</v>
      </c>
      <c r="AB337" s="1">
        <v>196.02000427246</v>
      </c>
      <c r="AC337" s="1">
        <v>90.709999084472599</v>
      </c>
      <c r="AD337" s="1">
        <v>144.259994506835</v>
      </c>
      <c r="AE337" s="1">
        <v>74.330001831054602</v>
      </c>
      <c r="AF337" s="1">
        <v>223.53999328613199</v>
      </c>
    </row>
    <row r="338" spans="1:32" x14ac:dyDescent="0.55000000000000004">
      <c r="A338" s="1" t="s">
        <v>385</v>
      </c>
      <c r="B338" s="1" t="s">
        <v>383</v>
      </c>
      <c r="C338" s="4">
        <v>13535.7099609375</v>
      </c>
      <c r="D338" s="1">
        <v>166.02000427246</v>
      </c>
      <c r="E338" s="1">
        <v>156.17999267578099</v>
      </c>
      <c r="F338" s="1">
        <v>423.350006103515</v>
      </c>
      <c r="G338" s="1">
        <v>164.77000427246</v>
      </c>
      <c r="H338" s="1">
        <v>228.88000488281199</v>
      </c>
      <c r="I338" s="1">
        <v>203.75</v>
      </c>
      <c r="J338" s="1">
        <v>99.419998168945298</v>
      </c>
      <c r="K338" s="1">
        <v>2518.57006835937</v>
      </c>
      <c r="L338" s="1">
        <v>288.70999145507801</v>
      </c>
      <c r="M338" s="1">
        <v>79.239997863769503</v>
      </c>
      <c r="N338" s="1">
        <v>2103.330078125</v>
      </c>
      <c r="O338" s="1">
        <v>544.42999267578102</v>
      </c>
      <c r="P338" s="1">
        <v>51.580001831054602</v>
      </c>
      <c r="Q338" s="1">
        <v>54.419998168945298</v>
      </c>
      <c r="R338" s="1">
        <v>223.41000366210901</v>
      </c>
      <c r="S338" s="1">
        <v>287.36999511718699</v>
      </c>
      <c r="T338" s="1">
        <v>2451.5</v>
      </c>
      <c r="U338" s="1">
        <v>2445.21997070312</v>
      </c>
      <c r="V338" s="1">
        <v>205.850006103515</v>
      </c>
      <c r="W338" s="1">
        <v>46.540000915527301</v>
      </c>
      <c r="X338" s="1">
        <v>447.92001342773398</v>
      </c>
      <c r="Y338" s="1">
        <v>62.909999847412102</v>
      </c>
      <c r="Z338" s="1">
        <v>73.620002746582003</v>
      </c>
      <c r="AA338" s="1">
        <v>204.009994506835</v>
      </c>
      <c r="AB338" s="1">
        <v>203.33999633789</v>
      </c>
      <c r="AC338" s="1">
        <v>92.720001220703097</v>
      </c>
      <c r="AD338" s="1">
        <v>149.05000305175699</v>
      </c>
      <c r="AE338" s="1">
        <v>81.639999389648395</v>
      </c>
      <c r="AF338" s="1">
        <v>234.69999694824199</v>
      </c>
    </row>
    <row r="339" spans="1:32" x14ac:dyDescent="0.55000000000000004">
      <c r="A339" s="1" t="s">
        <v>386</v>
      </c>
      <c r="B339" s="1" t="s">
        <v>383</v>
      </c>
      <c r="C339" s="4">
        <v>12850.5498046875</v>
      </c>
      <c r="D339" s="1">
        <v>156.77000427246</v>
      </c>
      <c r="E339" s="1">
        <v>143.08999633789</v>
      </c>
      <c r="F339" s="1">
        <v>400.510009765625</v>
      </c>
      <c r="G339" s="1">
        <v>158.24000549316401</v>
      </c>
      <c r="H339" s="1">
        <v>218.55999755859301</v>
      </c>
      <c r="I339" s="1">
        <v>198.38999938964801</v>
      </c>
      <c r="J339" s="1">
        <v>93.870002746582003</v>
      </c>
      <c r="K339" s="1">
        <v>2328.13989257812</v>
      </c>
      <c r="L339" s="1">
        <v>272.67001342773398</v>
      </c>
      <c r="M339" s="1">
        <v>78.760002136230398</v>
      </c>
      <c r="N339" s="1">
        <v>2171.90991210937</v>
      </c>
      <c r="O339" s="1">
        <v>517.32000732421795</v>
      </c>
      <c r="P339" s="1">
        <v>49.610000610351499</v>
      </c>
      <c r="Q339" s="1">
        <v>48.040000915527301</v>
      </c>
      <c r="R339" s="1">
        <v>208.27999877929599</v>
      </c>
      <c r="S339" s="1">
        <v>284.51998901367102</v>
      </c>
      <c r="T339" s="1">
        <v>2334.92993164062</v>
      </c>
      <c r="U339" s="1">
        <v>2330.11010742187</v>
      </c>
      <c r="V339" s="1">
        <v>197.86999511718699</v>
      </c>
      <c r="W339" s="1">
        <v>44.599998474121001</v>
      </c>
      <c r="X339" s="1">
        <v>409.85998535156199</v>
      </c>
      <c r="Y339" s="1">
        <v>58.290000915527301</v>
      </c>
      <c r="Z339" s="1">
        <v>71.290000915527301</v>
      </c>
      <c r="AA339" s="1">
        <v>188.32000732421801</v>
      </c>
      <c r="AB339" s="1">
        <v>188.44000244140599</v>
      </c>
      <c r="AC339" s="1">
        <v>85.430000305175696</v>
      </c>
      <c r="AD339" s="1">
        <v>141.63999938964801</v>
      </c>
      <c r="AE339" s="1">
        <v>77.480003356933594</v>
      </c>
      <c r="AF339" s="1">
        <v>212.71000671386699</v>
      </c>
    </row>
    <row r="340" spans="1:32" x14ac:dyDescent="0.55000000000000004">
      <c r="A340" s="1" t="s">
        <v>387</v>
      </c>
      <c r="B340" s="1" t="s">
        <v>383</v>
      </c>
      <c r="C340" s="4">
        <v>12693.5302734375</v>
      </c>
      <c r="D340" s="1">
        <v>157.27999877929599</v>
      </c>
      <c r="E340" s="1">
        <v>135.83999633789</v>
      </c>
      <c r="F340" s="1">
        <v>391.010009765625</v>
      </c>
      <c r="G340" s="1">
        <v>156.13000488281199</v>
      </c>
      <c r="H340" s="1">
        <v>216.94000244140599</v>
      </c>
      <c r="I340" s="1">
        <v>193.77000427246</v>
      </c>
      <c r="J340" s="1">
        <v>95.339996337890597</v>
      </c>
      <c r="K340" s="1">
        <v>2295.44995117187</v>
      </c>
      <c r="L340" s="1">
        <v>261.58999633789</v>
      </c>
      <c r="M340" s="1">
        <v>77.839996337890597</v>
      </c>
      <c r="N340" s="1">
        <v>2194.22998046875</v>
      </c>
      <c r="O340" s="1">
        <v>503.35998535156199</v>
      </c>
      <c r="P340" s="1">
        <v>49.330001831054602</v>
      </c>
      <c r="Q340" s="1">
        <v>48.810001373291001</v>
      </c>
      <c r="R340" s="1">
        <v>203.77000427246</v>
      </c>
      <c r="S340" s="1">
        <v>266.36999511718699</v>
      </c>
      <c r="T340" s="1">
        <v>2313.19995117187</v>
      </c>
      <c r="U340" s="1">
        <v>2314.92993164062</v>
      </c>
      <c r="V340" s="1">
        <v>195.42999267578099</v>
      </c>
      <c r="W340" s="1">
        <v>44.299999237060497</v>
      </c>
      <c r="X340" s="1">
        <v>395.70999145507801</v>
      </c>
      <c r="Y340" s="1">
        <v>57.75</v>
      </c>
      <c r="Z340" s="1">
        <v>70.349998474121094</v>
      </c>
      <c r="AA340" s="1">
        <v>180.97000122070301</v>
      </c>
      <c r="AB340" s="1">
        <v>186.75</v>
      </c>
      <c r="AC340" s="1">
        <v>81.680000305175696</v>
      </c>
      <c r="AD340" s="1">
        <v>140.58000183105401</v>
      </c>
      <c r="AE340" s="1">
        <v>76.519996643066406</v>
      </c>
      <c r="AF340" s="1">
        <v>202.259994506835</v>
      </c>
    </row>
    <row r="341" spans="1:32" x14ac:dyDescent="0.55000000000000004">
      <c r="A341" s="1" t="s">
        <v>388</v>
      </c>
      <c r="B341" s="1" t="s">
        <v>383</v>
      </c>
      <c r="C341" s="4">
        <v>12187.7197265625</v>
      </c>
      <c r="D341" s="1">
        <v>152.05999755859301</v>
      </c>
      <c r="E341" s="1">
        <v>119.370002746582</v>
      </c>
      <c r="F341" s="1">
        <v>376.91000366210898</v>
      </c>
      <c r="G341" s="1">
        <v>152.25</v>
      </c>
      <c r="H341" s="1">
        <v>209.78999328613199</v>
      </c>
      <c r="I341" s="1">
        <v>186.32000732421801</v>
      </c>
      <c r="J341" s="1">
        <v>86.360000610351506</v>
      </c>
      <c r="K341" s="1">
        <v>2175.78002929687</v>
      </c>
      <c r="L341" s="1">
        <v>249.169998168945</v>
      </c>
      <c r="M341" s="1">
        <v>77.169998168945298</v>
      </c>
      <c r="N341" s="1">
        <v>2023.56994628906</v>
      </c>
      <c r="O341" s="1">
        <v>498.829986572265</v>
      </c>
      <c r="P341" s="1">
        <v>48.959999084472599</v>
      </c>
      <c r="Q341" s="1">
        <v>49.259998321533203</v>
      </c>
      <c r="R341" s="1">
        <v>196.21000671386699</v>
      </c>
      <c r="S341" s="1">
        <v>245.22000122070301</v>
      </c>
      <c r="T341" s="1">
        <v>2261.67993164062</v>
      </c>
      <c r="U341" s="1">
        <v>2250.21997070312</v>
      </c>
      <c r="V341" s="1">
        <v>193.96000671386699</v>
      </c>
      <c r="W341" s="1">
        <v>43.069999694824197</v>
      </c>
      <c r="X341" s="1">
        <v>367.010009765625</v>
      </c>
      <c r="Y341" s="1">
        <v>53.7299995422363</v>
      </c>
      <c r="Z341" s="1">
        <v>67.930000305175696</v>
      </c>
      <c r="AA341" s="1">
        <v>173.100006103515</v>
      </c>
      <c r="AB341" s="1">
        <v>169.5</v>
      </c>
      <c r="AC341" s="1">
        <v>79.529998779296804</v>
      </c>
      <c r="AD341" s="1">
        <v>134.919998168945</v>
      </c>
      <c r="AE341" s="1">
        <v>73.489997863769503</v>
      </c>
      <c r="AF341" s="1">
        <v>183.350006103515</v>
      </c>
    </row>
    <row r="342" spans="1:32" x14ac:dyDescent="0.55000000000000004">
      <c r="A342" s="1" t="s">
        <v>389</v>
      </c>
      <c r="B342" s="1" t="s">
        <v>383</v>
      </c>
      <c r="C342" s="4">
        <v>12345.8603515625</v>
      </c>
      <c r="D342" s="1">
        <v>154.509994506835</v>
      </c>
      <c r="E342" s="1">
        <v>116.129997253417</v>
      </c>
      <c r="F342" s="1">
        <v>393.02999877929602</v>
      </c>
      <c r="G342" s="1">
        <v>155.22000122070301</v>
      </c>
      <c r="H342" s="1">
        <v>212.33999633789</v>
      </c>
      <c r="I342" s="1">
        <v>186.41000366210901</v>
      </c>
      <c r="J342" s="1">
        <v>88.730003356933594</v>
      </c>
      <c r="K342" s="1">
        <v>2177.17993164062</v>
      </c>
      <c r="L342" s="1">
        <v>250.63999938964801</v>
      </c>
      <c r="M342" s="1">
        <v>76.919998168945298</v>
      </c>
      <c r="N342" s="1">
        <v>2044.97998046875</v>
      </c>
      <c r="O342" s="1">
        <v>501.45999145507801</v>
      </c>
      <c r="P342" s="1">
        <v>49.549999237060497</v>
      </c>
      <c r="Q342" s="1">
        <v>48.590000152587798</v>
      </c>
      <c r="R342" s="1">
        <v>197.64999389648401</v>
      </c>
      <c r="S342" s="1">
        <v>261.79000854492102</v>
      </c>
      <c r="T342" s="1">
        <v>2291.68994140625</v>
      </c>
      <c r="U342" s="1">
        <v>2287.89990234375</v>
      </c>
      <c r="V342" s="1">
        <v>194.77000427246</v>
      </c>
      <c r="W342" s="1">
        <v>44.009998321533203</v>
      </c>
      <c r="X342" s="1">
        <v>371.19000244140602</v>
      </c>
      <c r="Y342" s="1">
        <v>55.130001068115199</v>
      </c>
      <c r="Z342" s="1">
        <v>68.910003662109304</v>
      </c>
      <c r="AA342" s="1">
        <v>177.66000366210901</v>
      </c>
      <c r="AB342" s="1">
        <v>175.94999694824199</v>
      </c>
      <c r="AC342" s="1">
        <v>78.75</v>
      </c>
      <c r="AD342" s="1">
        <v>136.80999755859301</v>
      </c>
      <c r="AE342" s="1">
        <v>71.860000610351506</v>
      </c>
      <c r="AF342" s="1">
        <v>180.97999572753901</v>
      </c>
    </row>
    <row r="343" spans="1:32" x14ac:dyDescent="0.55000000000000004">
      <c r="A343" s="1" t="s">
        <v>390</v>
      </c>
      <c r="B343" s="1" t="s">
        <v>383</v>
      </c>
      <c r="C343" s="4">
        <v>11967.5595703125</v>
      </c>
      <c r="D343" s="1">
        <v>146.5</v>
      </c>
      <c r="E343" s="1">
        <v>116.150001525878</v>
      </c>
      <c r="F343" s="1">
        <v>379.329986572265</v>
      </c>
      <c r="G343" s="1">
        <v>151.99000549316401</v>
      </c>
      <c r="H343" s="1">
        <v>208.52999877929599</v>
      </c>
      <c r="I343" s="1">
        <v>180.67999267578099</v>
      </c>
      <c r="J343" s="1">
        <v>87.919998168945298</v>
      </c>
      <c r="K343" s="1">
        <v>2107.43994140625</v>
      </c>
      <c r="L343" s="1">
        <v>238.75</v>
      </c>
      <c r="M343" s="1">
        <v>77.470001220703097</v>
      </c>
      <c r="N343" s="1">
        <v>2072.14990234375</v>
      </c>
      <c r="O343" s="1">
        <v>489.079986572265</v>
      </c>
      <c r="P343" s="1">
        <v>48.650001525878899</v>
      </c>
      <c r="Q343" s="1">
        <v>46.580001831054602</v>
      </c>
      <c r="R343" s="1">
        <v>188.74000549316401</v>
      </c>
      <c r="S343" s="1">
        <v>260.95999145507801</v>
      </c>
      <c r="T343" s="1">
        <v>2279.21997070312</v>
      </c>
      <c r="U343" s="1">
        <v>2272.05004882812</v>
      </c>
      <c r="V343" s="1">
        <v>192.02000427246</v>
      </c>
      <c r="W343" s="1">
        <v>42.830001831054602</v>
      </c>
      <c r="X343" s="1">
        <v>356.17001342773398</v>
      </c>
      <c r="Y343" s="1">
        <v>52.540000915527301</v>
      </c>
      <c r="Z343" s="1">
        <v>66.959999084472599</v>
      </c>
      <c r="AA343" s="1">
        <v>166.36999511718699</v>
      </c>
      <c r="AB343" s="1">
        <v>166.30000305175699</v>
      </c>
      <c r="AC343" s="1">
        <v>75.169998168945298</v>
      </c>
      <c r="AD343" s="1">
        <v>132.30000305175699</v>
      </c>
      <c r="AE343" s="1">
        <v>70.059997558593693</v>
      </c>
      <c r="AF343" s="1">
        <v>169.27999877929599</v>
      </c>
    </row>
    <row r="344" spans="1:32" x14ac:dyDescent="0.55000000000000004">
      <c r="A344" s="1" t="s">
        <v>391</v>
      </c>
      <c r="B344" s="1" t="s">
        <v>383</v>
      </c>
      <c r="C344" s="4">
        <v>11945.5</v>
      </c>
      <c r="D344" s="1">
        <v>142.55999755859301</v>
      </c>
      <c r="E344" s="1">
        <v>115.94000244140599</v>
      </c>
      <c r="F344" s="1">
        <v>388.489990234375</v>
      </c>
      <c r="G344" s="1">
        <v>152.88999938964801</v>
      </c>
      <c r="H344" s="1">
        <v>207.47999572753901</v>
      </c>
      <c r="I344" s="1">
        <v>185.05000305175699</v>
      </c>
      <c r="J344" s="1">
        <v>87.059997558593693</v>
      </c>
      <c r="K344" s="1">
        <v>2138.61010742187</v>
      </c>
      <c r="L344" s="1">
        <v>240.53999328613199</v>
      </c>
      <c r="M344" s="1">
        <v>77.379997253417898</v>
      </c>
      <c r="N344" s="1">
        <v>2053.05004882812</v>
      </c>
      <c r="O344" s="1">
        <v>486.17999267578102</v>
      </c>
      <c r="P344" s="1">
        <v>48.290000915527301</v>
      </c>
      <c r="Q344" s="1">
        <v>46.159999847412102</v>
      </c>
      <c r="R344" s="1">
        <v>191.24000549316401</v>
      </c>
      <c r="S344" s="1">
        <v>266.66000366210898</v>
      </c>
      <c r="T344" s="1">
        <v>2263.21997070312</v>
      </c>
      <c r="U344" s="1">
        <v>2256.8798828125</v>
      </c>
      <c r="V344" s="1">
        <v>192.919998168945</v>
      </c>
      <c r="W344" s="1">
        <v>42.840000152587798</v>
      </c>
      <c r="X344" s="1">
        <v>353.89001464843699</v>
      </c>
      <c r="Y344" s="1">
        <v>52.389999389648402</v>
      </c>
      <c r="Z344" s="1">
        <v>67.709999084472599</v>
      </c>
      <c r="AA344" s="1">
        <v>174.30999755859301</v>
      </c>
      <c r="AB344" s="1">
        <v>161.75</v>
      </c>
      <c r="AC344" s="1">
        <v>74.290000915527301</v>
      </c>
      <c r="AD344" s="1">
        <v>131.77000427246</v>
      </c>
      <c r="AE344" s="1">
        <v>69.900001525878906</v>
      </c>
      <c r="AF344" s="1">
        <v>168.24000549316401</v>
      </c>
    </row>
    <row r="345" spans="1:32" x14ac:dyDescent="0.55000000000000004">
      <c r="A345" s="1" t="s">
        <v>392</v>
      </c>
      <c r="B345" s="1" t="s">
        <v>383</v>
      </c>
      <c r="C345" s="4">
        <v>12387.400390625</v>
      </c>
      <c r="D345" s="1">
        <v>147.11000061035099</v>
      </c>
      <c r="E345" s="1">
        <v>121.449996948242</v>
      </c>
      <c r="F345" s="1">
        <v>405.45001220703102</v>
      </c>
      <c r="G345" s="1">
        <v>158.74000549316401</v>
      </c>
      <c r="H345" s="1">
        <v>208.78999328613199</v>
      </c>
      <c r="I345" s="1">
        <v>197.07000732421801</v>
      </c>
      <c r="J345" s="1">
        <v>95.120002746582003</v>
      </c>
      <c r="K345" s="1">
        <v>2261.10009765625</v>
      </c>
      <c r="L345" s="1">
        <v>254.57000732421801</v>
      </c>
      <c r="M345" s="1">
        <v>77.739997863769503</v>
      </c>
      <c r="N345" s="1">
        <v>2101.88989257812</v>
      </c>
      <c r="O345" s="1">
        <v>497.26998901367102</v>
      </c>
      <c r="P345" s="1">
        <v>49.560001373291001</v>
      </c>
      <c r="Q345" s="1">
        <v>46.650001525878899</v>
      </c>
      <c r="R345" s="1">
        <v>198.61999511718699</v>
      </c>
      <c r="S345" s="1">
        <v>281.54998779296801</v>
      </c>
      <c r="T345" s="1">
        <v>2330.31005859375</v>
      </c>
      <c r="U345" s="1">
        <v>2321.01000976562</v>
      </c>
      <c r="V345" s="1">
        <v>193.52999877929599</v>
      </c>
      <c r="W345" s="1">
        <v>43.599998474121001</v>
      </c>
      <c r="X345" s="1">
        <v>371.760009765625</v>
      </c>
      <c r="Y345" s="1">
        <v>57.569999694824197</v>
      </c>
      <c r="Z345" s="1">
        <v>71.919998168945298</v>
      </c>
      <c r="AA345" s="1">
        <v>187.63999938964801</v>
      </c>
      <c r="AB345" s="1">
        <v>177.05999755859301</v>
      </c>
      <c r="AC345" s="1">
        <v>78.830001831054602</v>
      </c>
      <c r="AD345" s="1">
        <v>134.92999267578099</v>
      </c>
      <c r="AE345" s="1">
        <v>75.599998474121094</v>
      </c>
      <c r="AF345" s="1">
        <v>188.89999389648401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FA81-112B-48A9-B353-7131BAB1F04E}">
  <sheetPr filterMode="1"/>
  <dimension ref="A1:G103"/>
  <sheetViews>
    <sheetView showGridLines="0" workbookViewId="0">
      <selection activeCell="A3" sqref="A3:A70"/>
    </sheetView>
  </sheetViews>
  <sheetFormatPr defaultRowHeight="14.4" x14ac:dyDescent="0.55000000000000004"/>
  <cols>
    <col min="1" max="1" width="6.578125" bestFit="1" customWidth="1"/>
    <col min="2" max="2" width="54.47265625" bestFit="1" customWidth="1"/>
    <col min="3" max="3" width="15.62890625" bestFit="1" customWidth="1"/>
    <col min="4" max="4" width="8.15625" bestFit="1" customWidth="1"/>
    <col min="5" max="5" width="9.7890625" bestFit="1" customWidth="1"/>
    <col min="6" max="6" width="15.83984375" bestFit="1" customWidth="1"/>
    <col min="7" max="7" width="12.26171875" style="3" bestFit="1" customWidth="1"/>
  </cols>
  <sheetData>
    <row r="1" spans="1:7" x14ac:dyDescent="0.55000000000000004">
      <c r="A1" s="6" t="s">
        <v>393</v>
      </c>
      <c r="B1" s="6" t="s">
        <v>394</v>
      </c>
      <c r="C1" s="6" t="s">
        <v>395</v>
      </c>
      <c r="D1" s="6" t="s">
        <v>396</v>
      </c>
      <c r="E1" s="6" t="s">
        <v>397</v>
      </c>
      <c r="F1" s="6" t="s">
        <v>398</v>
      </c>
      <c r="G1" s="6" t="s">
        <v>399</v>
      </c>
    </row>
    <row r="2" spans="1:7" hidden="1" x14ac:dyDescent="0.55000000000000004">
      <c r="A2" s="3" t="s">
        <v>1</v>
      </c>
      <c r="B2" s="3" t="s">
        <v>400</v>
      </c>
      <c r="C2" s="3" t="s">
        <v>401</v>
      </c>
      <c r="D2" s="3" t="s">
        <v>402</v>
      </c>
      <c r="E2" s="3" t="s">
        <v>403</v>
      </c>
      <c r="F2" s="3" t="s">
        <v>404</v>
      </c>
      <c r="G2" s="3" t="s">
        <v>405</v>
      </c>
    </row>
    <row r="3" spans="1:7" x14ac:dyDescent="0.55000000000000004">
      <c r="A3" s="3" t="s">
        <v>2</v>
      </c>
      <c r="B3" s="3" t="s">
        <v>406</v>
      </c>
      <c r="C3" s="3" t="s">
        <v>407</v>
      </c>
      <c r="D3" s="3" t="s">
        <v>408</v>
      </c>
      <c r="E3" s="3" t="s">
        <v>409</v>
      </c>
      <c r="F3" s="3" t="s">
        <v>410</v>
      </c>
      <c r="G3" s="3" t="s">
        <v>411</v>
      </c>
    </row>
    <row r="4" spans="1:7" hidden="1" x14ac:dyDescent="0.55000000000000004">
      <c r="A4" s="3" t="s">
        <v>3</v>
      </c>
      <c r="B4" s="3" t="s">
        <v>412</v>
      </c>
      <c r="C4" s="3" t="s">
        <v>413</v>
      </c>
      <c r="D4" s="3" t="s">
        <v>414</v>
      </c>
      <c r="E4" s="3" t="s">
        <v>415</v>
      </c>
      <c r="F4" s="3" t="s">
        <v>416</v>
      </c>
      <c r="G4" s="3" t="s">
        <v>405</v>
      </c>
    </row>
    <row r="5" spans="1:7" hidden="1" x14ac:dyDescent="0.55000000000000004">
      <c r="A5" s="3" t="s">
        <v>4</v>
      </c>
      <c r="B5" s="3" t="s">
        <v>417</v>
      </c>
      <c r="C5" s="3" t="s">
        <v>418</v>
      </c>
      <c r="D5" s="3" t="s">
        <v>419</v>
      </c>
      <c r="E5" s="3" t="s">
        <v>420</v>
      </c>
      <c r="F5" s="3" t="s">
        <v>421</v>
      </c>
      <c r="G5" s="3" t="s">
        <v>405</v>
      </c>
    </row>
    <row r="6" spans="1:7" hidden="1" x14ac:dyDescent="0.55000000000000004">
      <c r="A6" s="3" t="s">
        <v>5</v>
      </c>
      <c r="B6" s="3" t="s">
        <v>422</v>
      </c>
      <c r="C6" s="3" t="s">
        <v>423</v>
      </c>
      <c r="D6" s="3" t="s">
        <v>424</v>
      </c>
      <c r="E6" s="3" t="s">
        <v>425</v>
      </c>
      <c r="F6" s="3" t="s">
        <v>426</v>
      </c>
      <c r="G6" s="3" t="s">
        <v>405</v>
      </c>
    </row>
    <row r="7" spans="1:7" x14ac:dyDescent="0.55000000000000004">
      <c r="A7" s="3" t="s">
        <v>6</v>
      </c>
      <c r="B7" s="3" t="s">
        <v>427</v>
      </c>
      <c r="C7" s="3" t="s">
        <v>428</v>
      </c>
      <c r="D7" s="3" t="s">
        <v>429</v>
      </c>
      <c r="E7" s="3" t="s">
        <v>430</v>
      </c>
      <c r="F7" s="3" t="s">
        <v>431</v>
      </c>
      <c r="G7" s="3" t="s">
        <v>411</v>
      </c>
    </row>
    <row r="8" spans="1:7" hidden="1" x14ac:dyDescent="0.55000000000000004">
      <c r="A8" s="3" t="s">
        <v>432</v>
      </c>
      <c r="B8" s="3" t="s">
        <v>433</v>
      </c>
      <c r="C8" s="3" t="s">
        <v>434</v>
      </c>
      <c r="D8" s="3" t="s">
        <v>435</v>
      </c>
      <c r="E8" s="3" t="s">
        <v>436</v>
      </c>
      <c r="F8" s="3" t="s">
        <v>437</v>
      </c>
      <c r="G8" s="3" t="s">
        <v>438</v>
      </c>
    </row>
    <row r="9" spans="1:7" hidden="1" x14ac:dyDescent="0.55000000000000004">
      <c r="A9" s="3" t="s">
        <v>439</v>
      </c>
      <c r="B9" s="3" t="s">
        <v>440</v>
      </c>
      <c r="C9" s="3" t="s">
        <v>441</v>
      </c>
      <c r="D9" s="3" t="s">
        <v>442</v>
      </c>
      <c r="E9" s="3" t="s">
        <v>443</v>
      </c>
      <c r="F9" s="3" t="s">
        <v>444</v>
      </c>
      <c r="G9" s="3" t="s">
        <v>445</v>
      </c>
    </row>
    <row r="10" spans="1:7" hidden="1" x14ac:dyDescent="0.55000000000000004">
      <c r="A10" s="3" t="s">
        <v>446</v>
      </c>
      <c r="B10" s="3" t="s">
        <v>447</v>
      </c>
      <c r="C10" s="3" t="s">
        <v>448</v>
      </c>
      <c r="D10" s="3" t="s">
        <v>449</v>
      </c>
      <c r="E10" s="3" t="s">
        <v>450</v>
      </c>
      <c r="F10" s="3" t="s">
        <v>451</v>
      </c>
      <c r="G10" s="3" t="s">
        <v>438</v>
      </c>
    </row>
    <row r="11" spans="1:7" x14ac:dyDescent="0.55000000000000004">
      <c r="A11" s="3" t="s">
        <v>7</v>
      </c>
      <c r="B11" s="3" t="s">
        <v>452</v>
      </c>
      <c r="C11" s="3" t="s">
        <v>453</v>
      </c>
      <c r="D11" s="3" t="s">
        <v>454</v>
      </c>
      <c r="E11" s="3" t="s">
        <v>455</v>
      </c>
      <c r="F11" s="3" t="s">
        <v>456</v>
      </c>
      <c r="G11" s="3" t="s">
        <v>411</v>
      </c>
    </row>
    <row r="12" spans="1:7" hidden="1" x14ac:dyDescent="0.55000000000000004">
      <c r="A12" s="3" t="s">
        <v>457</v>
      </c>
      <c r="B12" s="3" t="s">
        <v>458</v>
      </c>
      <c r="C12" s="3" t="s">
        <v>459</v>
      </c>
      <c r="D12" s="3" t="s">
        <v>460</v>
      </c>
      <c r="E12" s="3" t="s">
        <v>461</v>
      </c>
      <c r="F12" s="3" t="s">
        <v>462</v>
      </c>
      <c r="G12" s="3" t="s">
        <v>438</v>
      </c>
    </row>
    <row r="13" spans="1:7" hidden="1" x14ac:dyDescent="0.55000000000000004">
      <c r="A13" s="3" t="s">
        <v>8</v>
      </c>
      <c r="B13" s="3" t="s">
        <v>463</v>
      </c>
      <c r="C13" s="3" t="s">
        <v>464</v>
      </c>
      <c r="D13" s="3" t="s">
        <v>465</v>
      </c>
      <c r="E13" s="3" t="s">
        <v>466</v>
      </c>
      <c r="F13" s="3" t="s">
        <v>467</v>
      </c>
      <c r="G13" s="3" t="s">
        <v>405</v>
      </c>
    </row>
    <row r="14" spans="1:7" hidden="1" x14ac:dyDescent="0.55000000000000004">
      <c r="A14" s="3" t="s">
        <v>9</v>
      </c>
      <c r="B14" s="3" t="s">
        <v>468</v>
      </c>
      <c r="C14" s="3" t="s">
        <v>469</v>
      </c>
      <c r="D14" s="3" t="s">
        <v>470</v>
      </c>
      <c r="E14" s="3" t="s">
        <v>471</v>
      </c>
      <c r="F14" s="3" t="s">
        <v>472</v>
      </c>
      <c r="G14" s="3" t="s">
        <v>405</v>
      </c>
    </row>
    <row r="15" spans="1:7" hidden="1" x14ac:dyDescent="0.55000000000000004">
      <c r="A15" s="3" t="s">
        <v>473</v>
      </c>
      <c r="B15" s="3" t="s">
        <v>474</v>
      </c>
      <c r="C15" s="3" t="s">
        <v>475</v>
      </c>
      <c r="D15" s="3" t="s">
        <v>476</v>
      </c>
      <c r="E15" s="3" t="s">
        <v>477</v>
      </c>
      <c r="F15" s="3" t="s">
        <v>467</v>
      </c>
      <c r="G15" s="3" t="s">
        <v>438</v>
      </c>
    </row>
    <row r="16" spans="1:7" x14ac:dyDescent="0.55000000000000004">
      <c r="A16" s="3" t="s">
        <v>10</v>
      </c>
      <c r="B16" s="3" t="s">
        <v>478</v>
      </c>
      <c r="C16" s="3" t="s">
        <v>479</v>
      </c>
      <c r="D16" s="3" t="s">
        <v>480</v>
      </c>
      <c r="E16" s="3" t="s">
        <v>481</v>
      </c>
      <c r="F16" s="3" t="s">
        <v>482</v>
      </c>
      <c r="G16" s="3" t="s">
        <v>411</v>
      </c>
    </row>
    <row r="17" spans="1:7" hidden="1" x14ac:dyDescent="0.55000000000000004">
      <c r="A17" s="3" t="s">
        <v>483</v>
      </c>
      <c r="B17" s="3" t="s">
        <v>484</v>
      </c>
      <c r="C17" s="3" t="s">
        <v>485</v>
      </c>
      <c r="D17" s="3" t="s">
        <v>486</v>
      </c>
      <c r="E17" s="3" t="s">
        <v>487</v>
      </c>
      <c r="F17" s="3" t="s">
        <v>488</v>
      </c>
      <c r="G17" s="3" t="s">
        <v>438</v>
      </c>
    </row>
    <row r="18" spans="1:7" hidden="1" x14ac:dyDescent="0.55000000000000004">
      <c r="A18" s="3" t="s">
        <v>489</v>
      </c>
      <c r="B18" s="3" t="s">
        <v>490</v>
      </c>
      <c r="C18" s="3" t="s">
        <v>491</v>
      </c>
      <c r="D18" s="3" t="s">
        <v>492</v>
      </c>
      <c r="E18" s="3" t="s">
        <v>493</v>
      </c>
      <c r="F18" s="3" t="s">
        <v>494</v>
      </c>
      <c r="G18" s="3" t="s">
        <v>495</v>
      </c>
    </row>
    <row r="19" spans="1:7" hidden="1" x14ac:dyDescent="0.55000000000000004">
      <c r="A19" s="3" t="s">
        <v>496</v>
      </c>
      <c r="B19" s="3" t="s">
        <v>497</v>
      </c>
      <c r="C19" s="3" t="s">
        <v>498</v>
      </c>
      <c r="D19" s="3" t="s">
        <v>499</v>
      </c>
      <c r="E19" s="3" t="s">
        <v>500</v>
      </c>
      <c r="F19" s="3" t="s">
        <v>501</v>
      </c>
      <c r="G19" s="3" t="s">
        <v>438</v>
      </c>
    </row>
    <row r="20" spans="1:7" hidden="1" x14ac:dyDescent="0.55000000000000004">
      <c r="A20" s="3" t="s">
        <v>502</v>
      </c>
      <c r="B20" s="3" t="s">
        <v>503</v>
      </c>
      <c r="C20" s="3" t="s">
        <v>504</v>
      </c>
      <c r="D20" s="3" t="s">
        <v>505</v>
      </c>
      <c r="E20" s="3" t="s">
        <v>506</v>
      </c>
      <c r="F20" s="3" t="s">
        <v>507</v>
      </c>
      <c r="G20" s="3" t="s">
        <v>438</v>
      </c>
    </row>
    <row r="21" spans="1:7" x14ac:dyDescent="0.55000000000000004">
      <c r="A21" s="3" t="s">
        <v>11</v>
      </c>
      <c r="B21" s="3" t="s">
        <v>508</v>
      </c>
      <c r="C21" s="3" t="s">
        <v>509</v>
      </c>
      <c r="D21" s="3" t="s">
        <v>510</v>
      </c>
      <c r="E21" s="3" t="s">
        <v>511</v>
      </c>
      <c r="F21" s="3" t="s">
        <v>512</v>
      </c>
      <c r="G21" s="3" t="s">
        <v>411</v>
      </c>
    </row>
    <row r="22" spans="1:7" hidden="1" x14ac:dyDescent="0.55000000000000004">
      <c r="A22" s="3" t="s">
        <v>513</v>
      </c>
      <c r="B22" s="3" t="s">
        <v>514</v>
      </c>
      <c r="C22" s="3" t="s">
        <v>515</v>
      </c>
      <c r="D22" s="3" t="s">
        <v>516</v>
      </c>
      <c r="E22" s="3" t="s">
        <v>517</v>
      </c>
      <c r="F22" s="3" t="s">
        <v>426</v>
      </c>
      <c r="G22" s="3" t="s">
        <v>438</v>
      </c>
    </row>
    <row r="23" spans="1:7" hidden="1" x14ac:dyDescent="0.55000000000000004">
      <c r="A23" s="3" t="s">
        <v>518</v>
      </c>
      <c r="B23" s="3" t="s">
        <v>519</v>
      </c>
      <c r="C23" s="3" t="s">
        <v>520</v>
      </c>
      <c r="D23" s="3" t="s">
        <v>521</v>
      </c>
      <c r="E23" s="3" t="s">
        <v>522</v>
      </c>
      <c r="F23" s="3" t="s">
        <v>523</v>
      </c>
      <c r="G23" s="3" t="s">
        <v>438</v>
      </c>
    </row>
    <row r="24" spans="1:7" hidden="1" x14ac:dyDescent="0.55000000000000004">
      <c r="A24" s="3" t="s">
        <v>524</v>
      </c>
      <c r="B24" s="3" t="s">
        <v>525</v>
      </c>
      <c r="C24" s="3" t="s">
        <v>526</v>
      </c>
      <c r="D24" s="3" t="s">
        <v>527</v>
      </c>
      <c r="E24" s="3" t="s">
        <v>528</v>
      </c>
      <c r="F24" s="3" t="s">
        <v>529</v>
      </c>
      <c r="G24" s="3" t="s">
        <v>438</v>
      </c>
    </row>
    <row r="25" spans="1:7" hidden="1" x14ac:dyDescent="0.55000000000000004">
      <c r="A25" s="3" t="s">
        <v>530</v>
      </c>
      <c r="B25" s="3" t="s">
        <v>531</v>
      </c>
      <c r="C25" s="3" t="s">
        <v>532</v>
      </c>
      <c r="D25" s="3" t="s">
        <v>533</v>
      </c>
      <c r="E25" s="3" t="s">
        <v>534</v>
      </c>
      <c r="F25" s="3" t="s">
        <v>535</v>
      </c>
      <c r="G25" s="3" t="s">
        <v>438</v>
      </c>
    </row>
    <row r="26" spans="1:7" hidden="1" x14ac:dyDescent="0.55000000000000004">
      <c r="A26" s="3" t="s">
        <v>12</v>
      </c>
      <c r="B26" s="3" t="s">
        <v>536</v>
      </c>
      <c r="C26" s="3" t="s">
        <v>537</v>
      </c>
      <c r="D26" s="3" t="s">
        <v>538</v>
      </c>
      <c r="E26" s="3" t="s">
        <v>539</v>
      </c>
      <c r="F26" s="3" t="s">
        <v>540</v>
      </c>
      <c r="G26" s="3" t="s">
        <v>405</v>
      </c>
    </row>
    <row r="27" spans="1:7" hidden="1" x14ac:dyDescent="0.55000000000000004">
      <c r="A27" s="3" t="s">
        <v>541</v>
      </c>
      <c r="B27" s="3" t="s">
        <v>542</v>
      </c>
      <c r="C27" s="3" t="s">
        <v>543</v>
      </c>
      <c r="D27" s="3" t="s">
        <v>544</v>
      </c>
      <c r="E27" s="3" t="s">
        <v>545</v>
      </c>
      <c r="F27" s="3" t="s">
        <v>546</v>
      </c>
      <c r="G27" s="3" t="s">
        <v>438</v>
      </c>
    </row>
    <row r="28" spans="1:7" hidden="1" x14ac:dyDescent="0.55000000000000004">
      <c r="A28" s="3" t="s">
        <v>547</v>
      </c>
      <c r="B28" s="3" t="s">
        <v>548</v>
      </c>
      <c r="C28" s="3" t="s">
        <v>549</v>
      </c>
      <c r="D28" s="3" t="s">
        <v>550</v>
      </c>
      <c r="E28" s="3" t="s">
        <v>551</v>
      </c>
      <c r="F28" s="3" t="s">
        <v>552</v>
      </c>
      <c r="G28" s="3" t="s">
        <v>438</v>
      </c>
    </row>
    <row r="29" spans="1:7" hidden="1" x14ac:dyDescent="0.55000000000000004">
      <c r="A29" s="3" t="s">
        <v>13</v>
      </c>
      <c r="B29" s="3" t="s">
        <v>553</v>
      </c>
      <c r="C29" s="3" t="s">
        <v>554</v>
      </c>
      <c r="D29" s="3" t="s">
        <v>555</v>
      </c>
      <c r="E29" s="3" t="s">
        <v>556</v>
      </c>
      <c r="F29" s="3" t="s">
        <v>444</v>
      </c>
      <c r="G29" s="3" t="s">
        <v>405</v>
      </c>
    </row>
    <row r="30" spans="1:7" hidden="1" x14ac:dyDescent="0.55000000000000004">
      <c r="A30" s="3" t="s">
        <v>557</v>
      </c>
      <c r="B30" s="3" t="s">
        <v>558</v>
      </c>
      <c r="C30" s="3" t="s">
        <v>559</v>
      </c>
      <c r="D30" s="3" t="s">
        <v>560</v>
      </c>
      <c r="E30" s="3" t="s">
        <v>561</v>
      </c>
      <c r="F30" s="3" t="s">
        <v>562</v>
      </c>
      <c r="G30" s="3" t="s">
        <v>438</v>
      </c>
    </row>
    <row r="31" spans="1:7" hidden="1" x14ac:dyDescent="0.55000000000000004">
      <c r="A31" s="3" t="s">
        <v>563</v>
      </c>
      <c r="B31" s="3" t="s">
        <v>564</v>
      </c>
      <c r="C31" s="3" t="s">
        <v>565</v>
      </c>
      <c r="D31" s="3" t="s">
        <v>566</v>
      </c>
      <c r="E31" s="3" t="s">
        <v>567</v>
      </c>
      <c r="F31" s="3" t="s">
        <v>568</v>
      </c>
      <c r="G31" s="3" t="s">
        <v>438</v>
      </c>
    </row>
    <row r="32" spans="1:7" hidden="1" x14ac:dyDescent="0.55000000000000004">
      <c r="A32" s="3" t="s">
        <v>569</v>
      </c>
      <c r="B32" s="3" t="s">
        <v>570</v>
      </c>
      <c r="C32" s="3" t="s">
        <v>571</v>
      </c>
      <c r="D32" s="3" t="s">
        <v>572</v>
      </c>
      <c r="E32" s="3" t="s">
        <v>573</v>
      </c>
      <c r="F32" s="3" t="s">
        <v>574</v>
      </c>
      <c r="G32" s="3" t="s">
        <v>438</v>
      </c>
    </row>
    <row r="33" spans="1:7" hidden="1" x14ac:dyDescent="0.55000000000000004">
      <c r="A33" s="3" t="s">
        <v>575</v>
      </c>
      <c r="B33" s="3" t="s">
        <v>576</v>
      </c>
      <c r="C33" s="3" t="s">
        <v>577</v>
      </c>
      <c r="D33" s="3" t="s">
        <v>578</v>
      </c>
      <c r="E33" s="3" t="s">
        <v>579</v>
      </c>
      <c r="F33" s="3" t="s">
        <v>580</v>
      </c>
      <c r="G33" s="3" t="s">
        <v>438</v>
      </c>
    </row>
    <row r="34" spans="1:7" hidden="1" x14ac:dyDescent="0.55000000000000004">
      <c r="A34" s="3" t="s">
        <v>581</v>
      </c>
      <c r="B34" s="3" t="s">
        <v>582</v>
      </c>
      <c r="C34" s="3" t="s">
        <v>583</v>
      </c>
      <c r="D34" s="3" t="s">
        <v>584</v>
      </c>
      <c r="E34" s="3" t="s">
        <v>585</v>
      </c>
      <c r="F34" s="3" t="s">
        <v>586</v>
      </c>
      <c r="G34" s="3" t="s">
        <v>438</v>
      </c>
    </row>
    <row r="35" spans="1:7" hidden="1" x14ac:dyDescent="0.55000000000000004">
      <c r="A35" s="3" t="s">
        <v>587</v>
      </c>
      <c r="B35" s="3" t="s">
        <v>588</v>
      </c>
      <c r="C35" s="3" t="s">
        <v>589</v>
      </c>
      <c r="D35" s="3" t="s">
        <v>590</v>
      </c>
      <c r="E35" s="3" t="s">
        <v>591</v>
      </c>
      <c r="F35" s="3" t="s">
        <v>592</v>
      </c>
      <c r="G35" s="3" t="s">
        <v>438</v>
      </c>
    </row>
    <row r="36" spans="1:7" hidden="1" x14ac:dyDescent="0.55000000000000004">
      <c r="A36" s="3" t="s">
        <v>593</v>
      </c>
      <c r="B36" s="3" t="s">
        <v>594</v>
      </c>
      <c r="C36" s="3" t="s">
        <v>595</v>
      </c>
      <c r="D36" s="3" t="s">
        <v>596</v>
      </c>
      <c r="E36" s="3" t="s">
        <v>597</v>
      </c>
      <c r="F36" s="3" t="s">
        <v>598</v>
      </c>
      <c r="G36" s="3" t="s">
        <v>438</v>
      </c>
    </row>
    <row r="37" spans="1:7" hidden="1" x14ac:dyDescent="0.55000000000000004">
      <c r="A37" s="3" t="s">
        <v>599</v>
      </c>
      <c r="B37" s="3" t="s">
        <v>600</v>
      </c>
      <c r="C37" s="3" t="s">
        <v>601</v>
      </c>
      <c r="D37" s="3" t="s">
        <v>602</v>
      </c>
      <c r="E37" s="3" t="s">
        <v>603</v>
      </c>
      <c r="F37" s="3" t="s">
        <v>604</v>
      </c>
      <c r="G37" s="3" t="s">
        <v>438</v>
      </c>
    </row>
    <row r="38" spans="1:7" x14ac:dyDescent="0.55000000000000004">
      <c r="A38" s="3" t="s">
        <v>14</v>
      </c>
      <c r="B38" s="3" t="s">
        <v>605</v>
      </c>
      <c r="C38" s="3" t="s">
        <v>606</v>
      </c>
      <c r="D38" s="3" t="s">
        <v>607</v>
      </c>
      <c r="E38" s="3" t="s">
        <v>608</v>
      </c>
      <c r="F38" s="3" t="s">
        <v>609</v>
      </c>
      <c r="G38" s="3" t="s">
        <v>411</v>
      </c>
    </row>
    <row r="39" spans="1:7" hidden="1" x14ac:dyDescent="0.55000000000000004">
      <c r="A39" s="3" t="s">
        <v>610</v>
      </c>
      <c r="B39" s="3" t="s">
        <v>611</v>
      </c>
      <c r="C39" s="3" t="s">
        <v>612</v>
      </c>
      <c r="D39" s="3" t="s">
        <v>613</v>
      </c>
      <c r="E39" s="3" t="s">
        <v>614</v>
      </c>
      <c r="F39" s="3" t="s">
        <v>615</v>
      </c>
      <c r="G39" s="3" t="s">
        <v>438</v>
      </c>
    </row>
    <row r="40" spans="1:7" hidden="1" x14ac:dyDescent="0.55000000000000004">
      <c r="A40" s="3" t="s">
        <v>616</v>
      </c>
      <c r="B40" s="3" t="s">
        <v>617</v>
      </c>
      <c r="C40" s="3" t="s">
        <v>618</v>
      </c>
      <c r="D40" s="3" t="s">
        <v>619</v>
      </c>
      <c r="E40" s="3" t="s">
        <v>620</v>
      </c>
      <c r="F40" s="3" t="s">
        <v>621</v>
      </c>
      <c r="G40" s="3" t="s">
        <v>438</v>
      </c>
    </row>
    <row r="41" spans="1:7" hidden="1" x14ac:dyDescent="0.55000000000000004">
      <c r="A41" s="3" t="s">
        <v>15</v>
      </c>
      <c r="B41" s="3" t="s">
        <v>622</v>
      </c>
      <c r="C41" s="3" t="s">
        <v>623</v>
      </c>
      <c r="D41" s="3" t="s">
        <v>624</v>
      </c>
      <c r="E41" s="3" t="s">
        <v>625</v>
      </c>
      <c r="F41" s="3" t="s">
        <v>626</v>
      </c>
      <c r="G41" s="3" t="s">
        <v>405</v>
      </c>
    </row>
    <row r="42" spans="1:7" hidden="1" x14ac:dyDescent="0.55000000000000004">
      <c r="A42" s="3" t="s">
        <v>627</v>
      </c>
      <c r="B42" s="3" t="s">
        <v>628</v>
      </c>
      <c r="C42" s="3" t="s">
        <v>629</v>
      </c>
      <c r="D42" s="3" t="s">
        <v>630</v>
      </c>
      <c r="E42" s="3" t="s">
        <v>631</v>
      </c>
      <c r="F42" s="3" t="s">
        <v>632</v>
      </c>
      <c r="G42" s="3" t="s">
        <v>438</v>
      </c>
    </row>
    <row r="43" spans="1:7" x14ac:dyDescent="0.55000000000000004">
      <c r="A43" s="3" t="s">
        <v>16</v>
      </c>
      <c r="B43" s="3" t="s">
        <v>633</v>
      </c>
      <c r="C43" s="3" t="s">
        <v>634</v>
      </c>
      <c r="D43" s="3" t="s">
        <v>635</v>
      </c>
      <c r="E43" s="3" t="s">
        <v>636</v>
      </c>
      <c r="F43" s="3" t="s">
        <v>637</v>
      </c>
      <c r="G43" s="3" t="s">
        <v>411</v>
      </c>
    </row>
    <row r="44" spans="1:7" hidden="1" x14ac:dyDescent="0.55000000000000004">
      <c r="A44" s="3" t="s">
        <v>638</v>
      </c>
      <c r="B44" s="3" t="s">
        <v>639</v>
      </c>
      <c r="C44" s="3" t="s">
        <v>640</v>
      </c>
      <c r="D44" s="3" t="s">
        <v>641</v>
      </c>
      <c r="E44" s="3" t="s">
        <v>642</v>
      </c>
      <c r="F44" s="3" t="s">
        <v>643</v>
      </c>
      <c r="G44" s="3" t="s">
        <v>438</v>
      </c>
    </row>
    <row r="45" spans="1:7" hidden="1" x14ac:dyDescent="0.55000000000000004">
      <c r="A45" s="3" t="s">
        <v>17</v>
      </c>
      <c r="B45" s="3" t="s">
        <v>644</v>
      </c>
      <c r="C45" s="3" t="s">
        <v>645</v>
      </c>
      <c r="D45" s="3" t="s">
        <v>646</v>
      </c>
      <c r="E45" s="3" t="s">
        <v>647</v>
      </c>
      <c r="F45" s="3" t="s">
        <v>648</v>
      </c>
      <c r="G45" s="3" t="s">
        <v>405</v>
      </c>
    </row>
    <row r="46" spans="1:7" hidden="1" x14ac:dyDescent="0.55000000000000004">
      <c r="A46" s="3" t="s">
        <v>18</v>
      </c>
      <c r="B46" s="3" t="s">
        <v>649</v>
      </c>
      <c r="C46" s="3" t="s">
        <v>650</v>
      </c>
      <c r="D46" s="3" t="s">
        <v>651</v>
      </c>
      <c r="E46" s="3" t="s">
        <v>652</v>
      </c>
      <c r="F46" s="3" t="s">
        <v>653</v>
      </c>
      <c r="G46" s="3" t="s">
        <v>405</v>
      </c>
    </row>
    <row r="47" spans="1:7" hidden="1" x14ac:dyDescent="0.55000000000000004">
      <c r="A47" s="3" t="s">
        <v>19</v>
      </c>
      <c r="B47" s="3" t="s">
        <v>654</v>
      </c>
      <c r="C47" s="3" t="s">
        <v>655</v>
      </c>
      <c r="D47" s="3" t="s">
        <v>656</v>
      </c>
      <c r="E47" s="3" t="s">
        <v>657</v>
      </c>
      <c r="F47" s="3" t="s">
        <v>658</v>
      </c>
      <c r="G47" s="3" t="s">
        <v>405</v>
      </c>
    </row>
    <row r="48" spans="1:7" hidden="1" x14ac:dyDescent="0.55000000000000004">
      <c r="A48" s="3" t="s">
        <v>659</v>
      </c>
      <c r="B48" s="3" t="s">
        <v>660</v>
      </c>
      <c r="C48" s="3" t="s">
        <v>661</v>
      </c>
      <c r="D48" s="3" t="s">
        <v>662</v>
      </c>
      <c r="E48" s="3" t="s">
        <v>663</v>
      </c>
      <c r="F48" s="3" t="s">
        <v>664</v>
      </c>
      <c r="G48" s="3" t="s">
        <v>495</v>
      </c>
    </row>
    <row r="49" spans="1:7" hidden="1" x14ac:dyDescent="0.55000000000000004">
      <c r="A49" s="3" t="s">
        <v>665</v>
      </c>
      <c r="B49" s="3" t="s">
        <v>666</v>
      </c>
      <c r="C49" s="3" t="s">
        <v>667</v>
      </c>
      <c r="D49" s="3" t="s">
        <v>668</v>
      </c>
      <c r="E49" s="3" t="s">
        <v>669</v>
      </c>
      <c r="F49" s="3" t="s">
        <v>648</v>
      </c>
      <c r="G49" s="3" t="s">
        <v>438</v>
      </c>
    </row>
    <row r="50" spans="1:7" hidden="1" x14ac:dyDescent="0.55000000000000004">
      <c r="A50" s="3" t="s">
        <v>20</v>
      </c>
      <c r="B50" s="3" t="s">
        <v>670</v>
      </c>
      <c r="C50" s="3" t="s">
        <v>671</v>
      </c>
      <c r="D50" s="3" t="s">
        <v>672</v>
      </c>
      <c r="E50" s="3" t="s">
        <v>673</v>
      </c>
      <c r="F50" s="3" t="s">
        <v>674</v>
      </c>
      <c r="G50" s="3" t="s">
        <v>405</v>
      </c>
    </row>
    <row r="51" spans="1:7" hidden="1" x14ac:dyDescent="0.55000000000000004">
      <c r="A51" s="3" t="s">
        <v>21</v>
      </c>
      <c r="B51" s="3" t="s">
        <v>675</v>
      </c>
      <c r="C51" s="3" t="s">
        <v>676</v>
      </c>
      <c r="D51" s="3" t="s">
        <v>677</v>
      </c>
      <c r="E51" s="3" t="s">
        <v>678</v>
      </c>
      <c r="F51" s="3" t="s">
        <v>574</v>
      </c>
      <c r="G51" s="3" t="s">
        <v>405</v>
      </c>
    </row>
    <row r="52" spans="1:7" hidden="1" x14ac:dyDescent="0.55000000000000004">
      <c r="A52" s="3" t="s">
        <v>679</v>
      </c>
      <c r="B52" s="3" t="s">
        <v>680</v>
      </c>
      <c r="C52" s="3" t="s">
        <v>681</v>
      </c>
      <c r="D52" s="3" t="s">
        <v>682</v>
      </c>
      <c r="E52" s="3" t="s">
        <v>415</v>
      </c>
      <c r="F52" s="3" t="s">
        <v>683</v>
      </c>
      <c r="G52" s="3" t="s">
        <v>438</v>
      </c>
    </row>
    <row r="53" spans="1:7" hidden="1" x14ac:dyDescent="0.55000000000000004">
      <c r="A53" s="3" t="s">
        <v>684</v>
      </c>
      <c r="B53" s="3" t="s">
        <v>685</v>
      </c>
      <c r="C53" s="3" t="s">
        <v>686</v>
      </c>
      <c r="D53" s="3" t="s">
        <v>687</v>
      </c>
      <c r="E53" s="3" t="s">
        <v>688</v>
      </c>
      <c r="F53" s="3" t="s">
        <v>689</v>
      </c>
      <c r="G53" s="3" t="s">
        <v>445</v>
      </c>
    </row>
    <row r="54" spans="1:7" hidden="1" x14ac:dyDescent="0.55000000000000004">
      <c r="A54" s="3" t="s">
        <v>690</v>
      </c>
      <c r="B54" s="3" t="s">
        <v>691</v>
      </c>
      <c r="C54" s="3" t="s">
        <v>692</v>
      </c>
      <c r="D54" s="3" t="s">
        <v>693</v>
      </c>
      <c r="E54" s="3" t="s">
        <v>694</v>
      </c>
      <c r="F54" s="3" t="s">
        <v>695</v>
      </c>
      <c r="G54" s="3" t="s">
        <v>438</v>
      </c>
    </row>
    <row r="55" spans="1:7" hidden="1" x14ac:dyDescent="0.55000000000000004">
      <c r="A55" s="3" t="s">
        <v>696</v>
      </c>
      <c r="B55" s="3" t="s">
        <v>697</v>
      </c>
      <c r="C55" s="3" t="s">
        <v>698</v>
      </c>
      <c r="D55" s="3" t="s">
        <v>699</v>
      </c>
      <c r="E55" s="3" t="s">
        <v>700</v>
      </c>
      <c r="F55" s="3" t="s">
        <v>701</v>
      </c>
      <c r="G55" s="3" t="s">
        <v>495</v>
      </c>
    </row>
    <row r="56" spans="1:7" hidden="1" x14ac:dyDescent="0.55000000000000004">
      <c r="A56" s="3" t="s">
        <v>702</v>
      </c>
      <c r="B56" s="3" t="s">
        <v>703</v>
      </c>
      <c r="C56" s="3" t="s">
        <v>704</v>
      </c>
      <c r="D56" s="3" t="s">
        <v>705</v>
      </c>
      <c r="E56" s="3" t="s">
        <v>706</v>
      </c>
      <c r="F56" s="3" t="s">
        <v>707</v>
      </c>
      <c r="G56" s="3" t="s">
        <v>438</v>
      </c>
    </row>
    <row r="57" spans="1:7" hidden="1" x14ac:dyDescent="0.55000000000000004">
      <c r="A57" s="3" t="s">
        <v>708</v>
      </c>
      <c r="B57" s="3" t="s">
        <v>709</v>
      </c>
      <c r="C57" s="3" t="s">
        <v>710</v>
      </c>
      <c r="D57" s="3" t="s">
        <v>711</v>
      </c>
      <c r="E57" s="3" t="s">
        <v>712</v>
      </c>
      <c r="F57" s="3" t="s">
        <v>713</v>
      </c>
      <c r="G57" s="3" t="s">
        <v>438</v>
      </c>
    </row>
    <row r="58" spans="1:7" hidden="1" x14ac:dyDescent="0.55000000000000004">
      <c r="A58" s="3" t="s">
        <v>714</v>
      </c>
      <c r="B58" s="3" t="s">
        <v>715</v>
      </c>
      <c r="C58" s="3" t="s">
        <v>716</v>
      </c>
      <c r="D58" s="3" t="s">
        <v>717</v>
      </c>
      <c r="E58" s="3" t="s">
        <v>718</v>
      </c>
      <c r="F58" s="3" t="s">
        <v>719</v>
      </c>
      <c r="G58" s="3" t="s">
        <v>438</v>
      </c>
    </row>
    <row r="59" spans="1:7" hidden="1" x14ac:dyDescent="0.55000000000000004">
      <c r="A59" s="3" t="s">
        <v>720</v>
      </c>
      <c r="B59" s="3" t="s">
        <v>721</v>
      </c>
      <c r="C59" s="3" t="s">
        <v>722</v>
      </c>
      <c r="D59" s="3" t="s">
        <v>723</v>
      </c>
      <c r="E59" s="3" t="s">
        <v>724</v>
      </c>
      <c r="F59" s="3" t="s">
        <v>725</v>
      </c>
      <c r="G59" s="3" t="s">
        <v>438</v>
      </c>
    </row>
    <row r="60" spans="1:7" hidden="1" x14ac:dyDescent="0.55000000000000004">
      <c r="A60" s="3" t="s">
        <v>726</v>
      </c>
      <c r="B60" s="3" t="s">
        <v>727</v>
      </c>
      <c r="C60" s="3" t="s">
        <v>728</v>
      </c>
      <c r="D60" s="3" t="s">
        <v>729</v>
      </c>
      <c r="E60" s="3" t="s">
        <v>730</v>
      </c>
      <c r="F60" s="3" t="s">
        <v>731</v>
      </c>
      <c r="G60" s="3" t="s">
        <v>495</v>
      </c>
    </row>
    <row r="61" spans="1:7" hidden="1" x14ac:dyDescent="0.55000000000000004">
      <c r="A61" s="3" t="s">
        <v>732</v>
      </c>
      <c r="B61" s="3" t="s">
        <v>733</v>
      </c>
      <c r="C61" s="3" t="s">
        <v>734</v>
      </c>
      <c r="D61" s="3" t="s">
        <v>735</v>
      </c>
      <c r="E61" s="3" t="s">
        <v>493</v>
      </c>
      <c r="F61" s="3" t="s">
        <v>736</v>
      </c>
      <c r="G61" s="3" t="s">
        <v>438</v>
      </c>
    </row>
    <row r="62" spans="1:7" hidden="1" x14ac:dyDescent="0.55000000000000004">
      <c r="A62" s="3" t="s">
        <v>737</v>
      </c>
      <c r="B62" s="3" t="s">
        <v>738</v>
      </c>
      <c r="C62" s="3" t="s">
        <v>739</v>
      </c>
      <c r="D62" s="3" t="s">
        <v>740</v>
      </c>
      <c r="E62" s="3" t="s">
        <v>741</v>
      </c>
      <c r="F62" s="3" t="s">
        <v>742</v>
      </c>
      <c r="G62" s="3" t="s">
        <v>495</v>
      </c>
    </row>
    <row r="63" spans="1:7" hidden="1" x14ac:dyDescent="0.55000000000000004">
      <c r="A63" s="3" t="s">
        <v>743</v>
      </c>
      <c r="B63" s="3" t="s">
        <v>744</v>
      </c>
      <c r="C63" s="3" t="s">
        <v>745</v>
      </c>
      <c r="D63" s="3" t="s">
        <v>746</v>
      </c>
      <c r="E63" s="3" t="s">
        <v>747</v>
      </c>
      <c r="F63" s="3" t="s">
        <v>748</v>
      </c>
      <c r="G63" s="3" t="s">
        <v>438</v>
      </c>
    </row>
    <row r="64" spans="1:7" hidden="1" x14ac:dyDescent="0.55000000000000004">
      <c r="A64" s="3" t="s">
        <v>749</v>
      </c>
      <c r="B64" s="3" t="s">
        <v>750</v>
      </c>
      <c r="C64" s="3" t="s">
        <v>751</v>
      </c>
      <c r="D64" s="3" t="s">
        <v>752</v>
      </c>
      <c r="E64" s="3" t="s">
        <v>753</v>
      </c>
      <c r="F64" s="3" t="s">
        <v>754</v>
      </c>
      <c r="G64" s="3" t="s">
        <v>438</v>
      </c>
    </row>
    <row r="65" spans="1:7" hidden="1" x14ac:dyDescent="0.55000000000000004">
      <c r="A65" s="3" t="s">
        <v>755</v>
      </c>
      <c r="B65" s="3" t="s">
        <v>756</v>
      </c>
      <c r="C65" s="3" t="s">
        <v>757</v>
      </c>
      <c r="D65" s="3" t="s">
        <v>758</v>
      </c>
      <c r="E65" s="3" t="s">
        <v>759</v>
      </c>
      <c r="F65" s="3" t="s">
        <v>760</v>
      </c>
      <c r="G65" s="3" t="s">
        <v>438</v>
      </c>
    </row>
    <row r="66" spans="1:7" hidden="1" x14ac:dyDescent="0.55000000000000004">
      <c r="A66" s="3" t="s">
        <v>22</v>
      </c>
      <c r="B66" s="3" t="s">
        <v>761</v>
      </c>
      <c r="C66" s="3" t="s">
        <v>762</v>
      </c>
      <c r="D66" s="3" t="s">
        <v>763</v>
      </c>
      <c r="E66" s="3" t="s">
        <v>764</v>
      </c>
      <c r="F66" s="3" t="s">
        <v>765</v>
      </c>
      <c r="G66" s="3" t="s">
        <v>405</v>
      </c>
    </row>
    <row r="67" spans="1:7" hidden="1" x14ac:dyDescent="0.55000000000000004">
      <c r="A67" s="3" t="s">
        <v>766</v>
      </c>
      <c r="B67" s="3" t="s">
        <v>767</v>
      </c>
      <c r="C67" s="3" t="s">
        <v>768</v>
      </c>
      <c r="D67" s="3" t="s">
        <v>769</v>
      </c>
      <c r="E67" s="3" t="s">
        <v>770</v>
      </c>
      <c r="F67" s="3" t="s">
        <v>771</v>
      </c>
      <c r="G67" s="3" t="s">
        <v>772</v>
      </c>
    </row>
    <row r="68" spans="1:7" hidden="1" x14ac:dyDescent="0.55000000000000004">
      <c r="A68" s="3" t="s">
        <v>773</v>
      </c>
      <c r="B68" s="3" t="s">
        <v>774</v>
      </c>
      <c r="C68" s="3" t="s">
        <v>775</v>
      </c>
      <c r="D68" s="3" t="s">
        <v>776</v>
      </c>
      <c r="E68" s="3" t="s">
        <v>777</v>
      </c>
      <c r="F68" s="3" t="s">
        <v>778</v>
      </c>
      <c r="G68" s="3" t="s">
        <v>438</v>
      </c>
    </row>
    <row r="69" spans="1:7" hidden="1" x14ac:dyDescent="0.55000000000000004">
      <c r="A69" s="3" t="s">
        <v>23</v>
      </c>
      <c r="B69" s="3" t="s">
        <v>779</v>
      </c>
      <c r="C69" s="3" t="s">
        <v>780</v>
      </c>
      <c r="D69" s="3" t="s">
        <v>781</v>
      </c>
      <c r="E69" s="3" t="s">
        <v>782</v>
      </c>
      <c r="F69" s="3" t="s">
        <v>783</v>
      </c>
      <c r="G69" s="3" t="s">
        <v>405</v>
      </c>
    </row>
    <row r="70" spans="1:7" x14ac:dyDescent="0.55000000000000004">
      <c r="A70" s="3" t="s">
        <v>24</v>
      </c>
      <c r="B70" s="3" t="s">
        <v>784</v>
      </c>
      <c r="C70" s="3" t="s">
        <v>785</v>
      </c>
      <c r="D70" s="3" t="s">
        <v>786</v>
      </c>
      <c r="E70" s="3" t="s">
        <v>787</v>
      </c>
      <c r="F70" s="3" t="s">
        <v>788</v>
      </c>
      <c r="G70" s="3" t="s">
        <v>411</v>
      </c>
    </row>
    <row r="71" spans="1:7" hidden="1" x14ac:dyDescent="0.55000000000000004">
      <c r="A71" s="3" t="s">
        <v>789</v>
      </c>
      <c r="B71" s="3" t="s">
        <v>790</v>
      </c>
      <c r="C71" s="3" t="s">
        <v>791</v>
      </c>
      <c r="D71" s="3" t="s">
        <v>792</v>
      </c>
      <c r="E71" s="3" t="s">
        <v>793</v>
      </c>
      <c r="F71" s="3" t="s">
        <v>794</v>
      </c>
      <c r="G71" s="3" t="s">
        <v>438</v>
      </c>
    </row>
    <row r="72" spans="1:7" hidden="1" x14ac:dyDescent="0.55000000000000004">
      <c r="A72" s="3" t="s">
        <v>25</v>
      </c>
      <c r="B72" s="3" t="s">
        <v>795</v>
      </c>
      <c r="C72" s="3" t="s">
        <v>796</v>
      </c>
      <c r="D72" s="3" t="s">
        <v>797</v>
      </c>
      <c r="E72" s="3" t="s">
        <v>798</v>
      </c>
      <c r="F72" s="3" t="s">
        <v>799</v>
      </c>
      <c r="G72" s="3" t="s">
        <v>405</v>
      </c>
    </row>
    <row r="73" spans="1:7" hidden="1" x14ac:dyDescent="0.55000000000000004">
      <c r="A73" s="3" t="s">
        <v>800</v>
      </c>
      <c r="B73" s="3" t="s">
        <v>801</v>
      </c>
      <c r="C73" s="3" t="s">
        <v>802</v>
      </c>
      <c r="D73" s="3" t="s">
        <v>803</v>
      </c>
      <c r="E73" s="3" t="s">
        <v>804</v>
      </c>
      <c r="F73" s="3" t="s">
        <v>805</v>
      </c>
      <c r="G73" s="3" t="s">
        <v>438</v>
      </c>
    </row>
    <row r="74" spans="1:7" hidden="1" x14ac:dyDescent="0.55000000000000004">
      <c r="A74" s="3" t="s">
        <v>806</v>
      </c>
      <c r="B74" s="3" t="s">
        <v>807</v>
      </c>
      <c r="C74" s="3" t="s">
        <v>808</v>
      </c>
      <c r="D74" s="3" t="s">
        <v>809</v>
      </c>
      <c r="E74" s="3" t="s">
        <v>810</v>
      </c>
      <c r="F74" s="3" t="s">
        <v>811</v>
      </c>
      <c r="G74" s="3" t="s">
        <v>438</v>
      </c>
    </row>
    <row r="75" spans="1:7" hidden="1" x14ac:dyDescent="0.55000000000000004">
      <c r="A75" s="3" t="s">
        <v>812</v>
      </c>
      <c r="B75" s="3" t="s">
        <v>813</v>
      </c>
      <c r="C75" s="3" t="s">
        <v>814</v>
      </c>
      <c r="D75" s="3" t="s">
        <v>815</v>
      </c>
      <c r="E75" s="3" t="s">
        <v>816</v>
      </c>
      <c r="F75" s="3" t="s">
        <v>817</v>
      </c>
      <c r="G75" s="3" t="s">
        <v>438</v>
      </c>
    </row>
    <row r="76" spans="1:7" hidden="1" x14ac:dyDescent="0.55000000000000004">
      <c r="A76" s="3" t="s">
        <v>818</v>
      </c>
      <c r="B76" s="3" t="s">
        <v>819</v>
      </c>
      <c r="C76" s="3" t="s">
        <v>820</v>
      </c>
      <c r="D76" s="3" t="s">
        <v>821</v>
      </c>
      <c r="E76" s="3" t="s">
        <v>822</v>
      </c>
      <c r="F76" s="3" t="s">
        <v>823</v>
      </c>
      <c r="G76" s="3" t="s">
        <v>438</v>
      </c>
    </row>
    <row r="77" spans="1:7" hidden="1" x14ac:dyDescent="0.55000000000000004">
      <c r="A77" s="3" t="s">
        <v>824</v>
      </c>
      <c r="B77" s="3" t="s">
        <v>825</v>
      </c>
      <c r="C77" s="3" t="s">
        <v>826</v>
      </c>
      <c r="D77" s="3" t="s">
        <v>827</v>
      </c>
      <c r="E77" s="3" t="s">
        <v>828</v>
      </c>
      <c r="F77" s="3" t="s">
        <v>829</v>
      </c>
      <c r="G77" s="3" t="s">
        <v>438</v>
      </c>
    </row>
    <row r="78" spans="1:7" hidden="1" x14ac:dyDescent="0.55000000000000004">
      <c r="A78" s="3" t="s">
        <v>830</v>
      </c>
      <c r="B78" s="3" t="s">
        <v>831</v>
      </c>
      <c r="C78" s="3" t="s">
        <v>832</v>
      </c>
      <c r="D78" s="3" t="s">
        <v>833</v>
      </c>
      <c r="E78" s="3" t="s">
        <v>834</v>
      </c>
      <c r="F78" s="3" t="s">
        <v>835</v>
      </c>
      <c r="G78" s="3" t="s">
        <v>438</v>
      </c>
    </row>
    <row r="79" spans="1:7" hidden="1" x14ac:dyDescent="0.55000000000000004">
      <c r="A79" s="3" t="s">
        <v>836</v>
      </c>
      <c r="B79" s="3" t="s">
        <v>837</v>
      </c>
      <c r="C79" s="3" t="s">
        <v>838</v>
      </c>
      <c r="D79" s="3" t="s">
        <v>839</v>
      </c>
      <c r="E79" s="3" t="s">
        <v>840</v>
      </c>
      <c r="F79" s="3" t="s">
        <v>841</v>
      </c>
      <c r="G79" s="3" t="s">
        <v>445</v>
      </c>
    </row>
    <row r="80" spans="1:7" hidden="1" x14ac:dyDescent="0.55000000000000004">
      <c r="A80" s="3" t="s">
        <v>842</v>
      </c>
      <c r="B80" s="3" t="s">
        <v>843</v>
      </c>
      <c r="C80" s="3" t="s">
        <v>844</v>
      </c>
      <c r="D80" s="3" t="s">
        <v>845</v>
      </c>
      <c r="E80" s="3" t="s">
        <v>846</v>
      </c>
      <c r="F80" s="3" t="s">
        <v>847</v>
      </c>
      <c r="G80" s="3" t="s">
        <v>438</v>
      </c>
    </row>
    <row r="81" spans="1:7" hidden="1" x14ac:dyDescent="0.55000000000000004">
      <c r="A81" s="3" t="s">
        <v>848</v>
      </c>
      <c r="B81" s="3" t="s">
        <v>849</v>
      </c>
      <c r="C81" s="3" t="s">
        <v>850</v>
      </c>
      <c r="D81" s="3" t="s">
        <v>851</v>
      </c>
      <c r="E81" s="3" t="s">
        <v>852</v>
      </c>
      <c r="F81" s="3" t="s">
        <v>853</v>
      </c>
      <c r="G81" s="3" t="s">
        <v>772</v>
      </c>
    </row>
    <row r="82" spans="1:7" hidden="1" x14ac:dyDescent="0.55000000000000004">
      <c r="A82" s="3" t="s">
        <v>26</v>
      </c>
      <c r="B82" s="3" t="s">
        <v>854</v>
      </c>
      <c r="C82" s="3" t="s">
        <v>855</v>
      </c>
      <c r="D82" s="3" t="s">
        <v>856</v>
      </c>
      <c r="E82" s="3" t="s">
        <v>556</v>
      </c>
      <c r="F82" s="3" t="s">
        <v>857</v>
      </c>
      <c r="G82" s="3" t="s">
        <v>405</v>
      </c>
    </row>
    <row r="83" spans="1:7" hidden="1" x14ac:dyDescent="0.55000000000000004">
      <c r="A83" s="3" t="s">
        <v>27</v>
      </c>
      <c r="B83" s="3" t="s">
        <v>858</v>
      </c>
      <c r="C83" s="3" t="s">
        <v>859</v>
      </c>
      <c r="D83" s="3" t="s">
        <v>860</v>
      </c>
      <c r="E83" s="3" t="s">
        <v>861</v>
      </c>
      <c r="F83" s="3" t="s">
        <v>862</v>
      </c>
      <c r="G83" s="3" t="s">
        <v>405</v>
      </c>
    </row>
    <row r="84" spans="1:7" hidden="1" x14ac:dyDescent="0.55000000000000004">
      <c r="A84" s="3" t="s">
        <v>863</v>
      </c>
      <c r="B84" s="3" t="s">
        <v>864</v>
      </c>
      <c r="C84" s="3" t="s">
        <v>865</v>
      </c>
      <c r="D84" s="3" t="s">
        <v>866</v>
      </c>
      <c r="E84" s="3" t="s">
        <v>867</v>
      </c>
      <c r="F84" s="3" t="s">
        <v>868</v>
      </c>
      <c r="G84" s="3" t="s">
        <v>438</v>
      </c>
    </row>
    <row r="85" spans="1:7" hidden="1" x14ac:dyDescent="0.55000000000000004">
      <c r="A85" s="3" t="s">
        <v>869</v>
      </c>
      <c r="B85" s="3" t="s">
        <v>870</v>
      </c>
      <c r="C85" s="3" t="s">
        <v>871</v>
      </c>
      <c r="D85" s="3" t="s">
        <v>872</v>
      </c>
      <c r="E85" s="3" t="s">
        <v>873</v>
      </c>
      <c r="F85" s="3" t="s">
        <v>874</v>
      </c>
      <c r="G85" s="3" t="s">
        <v>438</v>
      </c>
    </row>
    <row r="86" spans="1:7" hidden="1" x14ac:dyDescent="0.55000000000000004">
      <c r="A86" s="3" t="s">
        <v>28</v>
      </c>
      <c r="B86" s="3" t="s">
        <v>875</v>
      </c>
      <c r="C86" s="3" t="s">
        <v>876</v>
      </c>
      <c r="D86" s="3" t="s">
        <v>877</v>
      </c>
      <c r="E86" s="3" t="s">
        <v>759</v>
      </c>
      <c r="F86" s="3" t="s">
        <v>878</v>
      </c>
      <c r="G86" s="3" t="s">
        <v>405</v>
      </c>
    </row>
    <row r="87" spans="1:7" hidden="1" x14ac:dyDescent="0.55000000000000004">
      <c r="A87" s="3" t="s">
        <v>879</v>
      </c>
      <c r="B87" s="3" t="s">
        <v>880</v>
      </c>
      <c r="C87" s="3" t="s">
        <v>881</v>
      </c>
      <c r="D87" s="3" t="s">
        <v>882</v>
      </c>
      <c r="E87" s="3" t="s">
        <v>883</v>
      </c>
      <c r="F87" s="3" t="s">
        <v>884</v>
      </c>
      <c r="G87" s="3" t="s">
        <v>438</v>
      </c>
    </row>
    <row r="88" spans="1:7" hidden="1" x14ac:dyDescent="0.55000000000000004">
      <c r="A88" s="3" t="s">
        <v>885</v>
      </c>
      <c r="B88" s="3" t="s">
        <v>886</v>
      </c>
      <c r="C88" s="3" t="s">
        <v>887</v>
      </c>
      <c r="D88" s="3" t="s">
        <v>888</v>
      </c>
      <c r="E88" s="3" t="s">
        <v>712</v>
      </c>
      <c r="F88" s="3" t="s">
        <v>889</v>
      </c>
      <c r="G88" s="3" t="s">
        <v>438</v>
      </c>
    </row>
    <row r="89" spans="1:7" hidden="1" x14ac:dyDescent="0.55000000000000004">
      <c r="A89" s="3" t="s">
        <v>890</v>
      </c>
      <c r="B89" s="3" t="s">
        <v>891</v>
      </c>
      <c r="C89" s="3" t="s">
        <v>892</v>
      </c>
      <c r="D89" s="3" t="s">
        <v>893</v>
      </c>
      <c r="E89" s="3" t="s">
        <v>894</v>
      </c>
      <c r="F89" s="3" t="s">
        <v>895</v>
      </c>
      <c r="G89" s="3" t="s">
        <v>438</v>
      </c>
    </row>
    <row r="90" spans="1:7" hidden="1" x14ac:dyDescent="0.55000000000000004">
      <c r="A90" s="3" t="s">
        <v>896</v>
      </c>
      <c r="B90" s="3" t="s">
        <v>897</v>
      </c>
      <c r="C90" s="3" t="s">
        <v>898</v>
      </c>
      <c r="D90" s="3" t="s">
        <v>899</v>
      </c>
      <c r="E90" s="3" t="s">
        <v>900</v>
      </c>
      <c r="F90" s="3" t="s">
        <v>689</v>
      </c>
      <c r="G90" s="3" t="s">
        <v>438</v>
      </c>
    </row>
    <row r="91" spans="1:7" hidden="1" x14ac:dyDescent="0.55000000000000004">
      <c r="A91" s="3" t="s">
        <v>901</v>
      </c>
      <c r="B91" s="3" t="s">
        <v>902</v>
      </c>
      <c r="C91" s="3" t="s">
        <v>903</v>
      </c>
      <c r="D91" s="3" t="s">
        <v>904</v>
      </c>
      <c r="E91" s="3" t="s">
        <v>905</v>
      </c>
      <c r="F91" s="3" t="s">
        <v>906</v>
      </c>
      <c r="G91" s="3" t="s">
        <v>438</v>
      </c>
    </row>
    <row r="92" spans="1:7" hidden="1" x14ac:dyDescent="0.55000000000000004">
      <c r="A92" s="3" t="s">
        <v>29</v>
      </c>
      <c r="B92" s="3" t="s">
        <v>907</v>
      </c>
      <c r="C92" s="3" t="s">
        <v>908</v>
      </c>
      <c r="D92" s="3" t="s">
        <v>909</v>
      </c>
      <c r="E92" s="3" t="s">
        <v>910</v>
      </c>
      <c r="F92" s="3" t="s">
        <v>911</v>
      </c>
      <c r="G92" s="3" t="s">
        <v>405</v>
      </c>
    </row>
    <row r="93" spans="1:7" hidden="1" x14ac:dyDescent="0.55000000000000004">
      <c r="A93" s="3" t="s">
        <v>912</v>
      </c>
      <c r="B93" s="3" t="s">
        <v>913</v>
      </c>
      <c r="C93" s="3" t="s">
        <v>914</v>
      </c>
      <c r="D93" s="3" t="s">
        <v>915</v>
      </c>
      <c r="E93" s="3" t="s">
        <v>764</v>
      </c>
      <c r="F93" s="3" t="s">
        <v>916</v>
      </c>
      <c r="G93" s="3" t="s">
        <v>438</v>
      </c>
    </row>
    <row r="94" spans="1:7" hidden="1" x14ac:dyDescent="0.55000000000000004">
      <c r="A94" s="3" t="s">
        <v>917</v>
      </c>
      <c r="B94" s="3" t="s">
        <v>918</v>
      </c>
      <c r="C94" s="3" t="s">
        <v>919</v>
      </c>
      <c r="D94" s="3" t="s">
        <v>920</v>
      </c>
      <c r="E94" s="3" t="s">
        <v>921</v>
      </c>
      <c r="F94" s="3" t="s">
        <v>922</v>
      </c>
      <c r="G94" s="3" t="s">
        <v>438</v>
      </c>
    </row>
    <row r="95" spans="1:7" hidden="1" x14ac:dyDescent="0.55000000000000004">
      <c r="A95" s="3" t="s">
        <v>923</v>
      </c>
      <c r="B95" s="3" t="s">
        <v>924</v>
      </c>
      <c r="C95" s="3" t="s">
        <v>925</v>
      </c>
      <c r="D95" s="3" t="s">
        <v>926</v>
      </c>
      <c r="E95" s="3" t="s">
        <v>927</v>
      </c>
      <c r="F95" s="3" t="s">
        <v>928</v>
      </c>
      <c r="G95" s="3" t="s">
        <v>438</v>
      </c>
    </row>
    <row r="96" spans="1:7" hidden="1" x14ac:dyDescent="0.55000000000000004">
      <c r="A96" s="3" t="s">
        <v>929</v>
      </c>
      <c r="B96" s="3" t="s">
        <v>930</v>
      </c>
      <c r="C96" s="3" t="s">
        <v>931</v>
      </c>
      <c r="D96" s="3" t="s">
        <v>932</v>
      </c>
      <c r="E96" s="3" t="s">
        <v>933</v>
      </c>
      <c r="F96" s="3" t="s">
        <v>934</v>
      </c>
      <c r="G96" s="3" t="s">
        <v>438</v>
      </c>
    </row>
    <row r="97" spans="1:7" hidden="1" x14ac:dyDescent="0.55000000000000004">
      <c r="A97" s="3" t="s">
        <v>935</v>
      </c>
      <c r="B97" s="3" t="s">
        <v>936</v>
      </c>
      <c r="C97" s="3" t="s">
        <v>937</v>
      </c>
      <c r="D97" s="3" t="s">
        <v>938</v>
      </c>
      <c r="E97" s="3" t="s">
        <v>939</v>
      </c>
      <c r="F97" s="3" t="s">
        <v>940</v>
      </c>
      <c r="G97" s="3" t="s">
        <v>438</v>
      </c>
    </row>
    <row r="98" spans="1:7" hidden="1" x14ac:dyDescent="0.55000000000000004">
      <c r="A98" s="3" t="s">
        <v>941</v>
      </c>
      <c r="B98" s="3" t="s">
        <v>942</v>
      </c>
      <c r="C98" s="3" t="s">
        <v>943</v>
      </c>
      <c r="D98" s="3" t="s">
        <v>944</v>
      </c>
      <c r="E98" s="3" t="s">
        <v>945</v>
      </c>
      <c r="F98" s="3" t="s">
        <v>946</v>
      </c>
      <c r="G98" s="3" t="s">
        <v>438</v>
      </c>
    </row>
    <row r="99" spans="1:7" hidden="1" x14ac:dyDescent="0.55000000000000004">
      <c r="A99" s="3" t="s">
        <v>947</v>
      </c>
      <c r="B99" s="3" t="s">
        <v>948</v>
      </c>
      <c r="C99" s="3" t="s">
        <v>949</v>
      </c>
      <c r="D99" s="3" t="s">
        <v>950</v>
      </c>
      <c r="E99" s="3" t="s">
        <v>951</v>
      </c>
      <c r="F99" s="3" t="s">
        <v>952</v>
      </c>
      <c r="G99" s="3" t="s">
        <v>438</v>
      </c>
    </row>
    <row r="100" spans="1:7" hidden="1" x14ac:dyDescent="0.55000000000000004">
      <c r="A100" s="3" t="s">
        <v>953</v>
      </c>
      <c r="B100" s="3" t="s">
        <v>954</v>
      </c>
      <c r="C100" s="3" t="s">
        <v>955</v>
      </c>
      <c r="D100" s="3" t="s">
        <v>956</v>
      </c>
      <c r="E100" s="3" t="s">
        <v>957</v>
      </c>
      <c r="F100" s="3" t="s">
        <v>958</v>
      </c>
      <c r="G100" s="3" t="s">
        <v>438</v>
      </c>
    </row>
    <row r="101" spans="1:7" hidden="1" x14ac:dyDescent="0.55000000000000004">
      <c r="A101" s="3" t="s">
        <v>959</v>
      </c>
      <c r="B101" s="3" t="s">
        <v>960</v>
      </c>
      <c r="C101" s="3" t="s">
        <v>961</v>
      </c>
      <c r="D101" s="3" t="s">
        <v>962</v>
      </c>
      <c r="E101" s="3" t="s">
        <v>963</v>
      </c>
      <c r="F101" s="3" t="s">
        <v>964</v>
      </c>
      <c r="G101" s="3" t="s">
        <v>438</v>
      </c>
    </row>
    <row r="102" spans="1:7" hidden="1" x14ac:dyDescent="0.55000000000000004">
      <c r="A102" s="3" t="s">
        <v>965</v>
      </c>
      <c r="B102" s="3" t="s">
        <v>966</v>
      </c>
      <c r="C102" s="3" t="s">
        <v>967</v>
      </c>
      <c r="D102" s="3" t="s">
        <v>968</v>
      </c>
      <c r="E102" s="3" t="s">
        <v>969</v>
      </c>
      <c r="F102" s="3" t="s">
        <v>970</v>
      </c>
      <c r="G102" s="3" t="s">
        <v>438</v>
      </c>
    </row>
    <row r="103" spans="1:7" hidden="1" x14ac:dyDescent="0.55000000000000004">
      <c r="A103" s="3" t="s">
        <v>971</v>
      </c>
      <c r="B103" s="3" t="s">
        <v>972</v>
      </c>
      <c r="C103" s="3" t="s">
        <v>973</v>
      </c>
      <c r="D103" s="3" t="s">
        <v>974</v>
      </c>
      <c r="E103" s="3" t="s">
        <v>975</v>
      </c>
      <c r="F103" s="3" t="s">
        <v>488</v>
      </c>
      <c r="G103" s="3" t="s">
        <v>438</v>
      </c>
    </row>
  </sheetData>
  <autoFilter ref="A1:G103" xr:uid="{593BFA81-112B-48A9-B353-7131BAB1F04E}">
    <filterColumn colId="6">
      <filters>
        <filter val="withdrawal"/>
      </filters>
    </filterColumn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09EC-9046-46E2-8E72-9F6858712570}">
  <dimension ref="A1:R345"/>
  <sheetViews>
    <sheetView showGridLines="0" workbookViewId="0">
      <selection activeCell="P1" sqref="P1"/>
    </sheetView>
  </sheetViews>
  <sheetFormatPr defaultRowHeight="14.4" x14ac:dyDescent="0.55000000000000004"/>
  <cols>
    <col min="1" max="1" width="11.62890625" style="3" customWidth="1"/>
    <col min="4" max="8" width="8.83984375" style="12"/>
    <col min="9" max="9" width="8.83984375" style="13"/>
    <col min="10" max="15" width="8.83984375" style="12"/>
    <col min="16" max="16" width="12.41796875" style="19" bestFit="1" customWidth="1"/>
  </cols>
  <sheetData>
    <row r="1" spans="1:18" ht="16.8" x14ac:dyDescent="0.75">
      <c r="A1" s="7" t="s">
        <v>0</v>
      </c>
      <c r="B1" s="9" t="s">
        <v>976</v>
      </c>
      <c r="C1" s="10" t="s">
        <v>987</v>
      </c>
      <c r="D1" s="10" t="s">
        <v>979</v>
      </c>
      <c r="E1" s="10" t="s">
        <v>980</v>
      </c>
      <c r="F1" s="10" t="s">
        <v>981</v>
      </c>
      <c r="G1" s="10" t="s">
        <v>982</v>
      </c>
      <c r="H1" s="10" t="s">
        <v>983</v>
      </c>
      <c r="I1" s="10" t="s">
        <v>984</v>
      </c>
      <c r="J1" s="10" t="s">
        <v>985</v>
      </c>
      <c r="K1" s="10" t="s">
        <v>986</v>
      </c>
      <c r="L1" s="10" t="s">
        <v>988</v>
      </c>
      <c r="M1" s="10" t="s">
        <v>1014</v>
      </c>
      <c r="N1" s="10" t="s">
        <v>1015</v>
      </c>
      <c r="O1" s="10" t="s">
        <v>978</v>
      </c>
      <c r="P1" s="11" t="s">
        <v>977</v>
      </c>
      <c r="R1" s="3"/>
    </row>
    <row r="2" spans="1:18" hidden="1" x14ac:dyDescent="0.55000000000000004">
      <c r="A2" s="2" t="s">
        <v>32</v>
      </c>
      <c r="B2" s="3"/>
      <c r="C2" s="3"/>
      <c r="R2" s="3"/>
    </row>
    <row r="3" spans="1:18" hidden="1" x14ac:dyDescent="0.55000000000000004">
      <c r="A3" s="2" t="s">
        <v>34</v>
      </c>
      <c r="B3" s="3"/>
      <c r="C3" s="3"/>
      <c r="R3" s="3"/>
    </row>
    <row r="4" spans="1:18" hidden="1" x14ac:dyDescent="0.55000000000000004">
      <c r="A4" s="2" t="s">
        <v>35</v>
      </c>
      <c r="B4" s="3"/>
      <c r="C4" s="3"/>
      <c r="R4" s="3"/>
    </row>
    <row r="5" spans="1:18" hidden="1" x14ac:dyDescent="0.55000000000000004">
      <c r="A5" s="2" t="s">
        <v>36</v>
      </c>
      <c r="B5" s="3"/>
      <c r="C5" s="3"/>
      <c r="R5" s="3"/>
    </row>
    <row r="6" spans="1:18" hidden="1" x14ac:dyDescent="0.55000000000000004">
      <c r="A6" s="2" t="s">
        <v>37</v>
      </c>
      <c r="B6" s="3"/>
      <c r="C6" s="3"/>
      <c r="R6" s="3"/>
    </row>
    <row r="7" spans="1:18" hidden="1" x14ac:dyDescent="0.55000000000000004">
      <c r="A7" s="2" t="s">
        <v>38</v>
      </c>
      <c r="B7" s="3"/>
      <c r="C7" s="3"/>
      <c r="R7" s="3"/>
    </row>
    <row r="8" spans="1:18" hidden="1" x14ac:dyDescent="0.55000000000000004">
      <c r="A8" s="2" t="s">
        <v>39</v>
      </c>
      <c r="B8" s="3"/>
      <c r="C8" s="3"/>
      <c r="R8" s="3"/>
    </row>
    <row r="9" spans="1:18" hidden="1" x14ac:dyDescent="0.55000000000000004">
      <c r="A9" s="2" t="s">
        <v>40</v>
      </c>
      <c r="B9" s="3"/>
      <c r="C9" s="3"/>
    </row>
    <row r="10" spans="1:18" hidden="1" x14ac:dyDescent="0.55000000000000004">
      <c r="A10" s="2" t="s">
        <v>41</v>
      </c>
      <c r="B10" s="3"/>
      <c r="C10" s="3"/>
    </row>
    <row r="11" spans="1:18" hidden="1" x14ac:dyDescent="0.55000000000000004">
      <c r="A11" s="2" t="s">
        <v>42</v>
      </c>
      <c r="B11" s="3"/>
      <c r="C11" s="3"/>
    </row>
    <row r="12" spans="1:18" hidden="1" x14ac:dyDescent="0.55000000000000004">
      <c r="A12" s="2" t="s">
        <v>43</v>
      </c>
      <c r="B12" s="3"/>
      <c r="C12" s="3"/>
    </row>
    <row r="13" spans="1:18" hidden="1" x14ac:dyDescent="0.55000000000000004">
      <c r="A13" s="2" t="s">
        <v>44</v>
      </c>
      <c r="B13" s="3"/>
      <c r="C13" s="3"/>
    </row>
    <row r="14" spans="1:18" hidden="1" x14ac:dyDescent="0.55000000000000004">
      <c r="A14" s="2" t="s">
        <v>45</v>
      </c>
      <c r="B14" s="3"/>
      <c r="C14" s="3"/>
    </row>
    <row r="15" spans="1:18" hidden="1" x14ac:dyDescent="0.55000000000000004">
      <c r="A15" s="2" t="s">
        <v>46</v>
      </c>
      <c r="B15" s="3"/>
      <c r="C15" s="3"/>
    </row>
    <row r="16" spans="1:18" hidden="1" x14ac:dyDescent="0.55000000000000004">
      <c r="A16" s="2" t="s">
        <v>47</v>
      </c>
      <c r="B16" s="3"/>
      <c r="C16" s="3"/>
    </row>
    <row r="17" spans="1:3" hidden="1" x14ac:dyDescent="0.55000000000000004">
      <c r="A17" s="2" t="s">
        <v>48</v>
      </c>
      <c r="B17" s="3"/>
      <c r="C17" s="3"/>
    </row>
    <row r="18" spans="1:3" hidden="1" x14ac:dyDescent="0.55000000000000004">
      <c r="A18" s="2" t="s">
        <v>49</v>
      </c>
      <c r="B18" s="3"/>
      <c r="C18" s="3"/>
    </row>
    <row r="19" spans="1:3" hidden="1" x14ac:dyDescent="0.55000000000000004">
      <c r="A19" s="2" t="s">
        <v>50</v>
      </c>
      <c r="B19" s="3"/>
      <c r="C19" s="3"/>
    </row>
    <row r="20" spans="1:3" hidden="1" x14ac:dyDescent="0.55000000000000004">
      <c r="A20" s="2" t="s">
        <v>51</v>
      </c>
      <c r="B20" s="3"/>
      <c r="C20" s="3"/>
    </row>
    <row r="21" spans="1:3" hidden="1" x14ac:dyDescent="0.55000000000000004">
      <c r="A21" s="2" t="s">
        <v>52</v>
      </c>
      <c r="B21" s="3"/>
      <c r="C21" s="3"/>
    </row>
    <row r="22" spans="1:3" hidden="1" x14ac:dyDescent="0.55000000000000004">
      <c r="A22" s="2" t="s">
        <v>54</v>
      </c>
      <c r="B22" s="3"/>
      <c r="C22" s="3"/>
    </row>
    <row r="23" spans="1:3" hidden="1" x14ac:dyDescent="0.55000000000000004">
      <c r="A23" s="2" t="s">
        <v>55</v>
      </c>
      <c r="B23" s="3"/>
      <c r="C23" s="3"/>
    </row>
    <row r="24" spans="1:3" hidden="1" x14ac:dyDescent="0.55000000000000004">
      <c r="A24" s="2" t="s">
        <v>56</v>
      </c>
      <c r="B24" s="3"/>
      <c r="C24" s="3"/>
    </row>
    <row r="25" spans="1:3" hidden="1" x14ac:dyDescent="0.55000000000000004">
      <c r="A25" s="2" t="s">
        <v>57</v>
      </c>
      <c r="B25" s="3"/>
      <c r="C25" s="3"/>
    </row>
    <row r="26" spans="1:3" hidden="1" x14ac:dyDescent="0.55000000000000004">
      <c r="A26" s="2" t="s">
        <v>58</v>
      </c>
      <c r="B26" s="3"/>
      <c r="C26" s="3"/>
    </row>
    <row r="27" spans="1:3" hidden="1" x14ac:dyDescent="0.55000000000000004">
      <c r="A27" s="2" t="s">
        <v>59</v>
      </c>
      <c r="B27" s="3"/>
      <c r="C27" s="3"/>
    </row>
    <row r="28" spans="1:3" hidden="1" x14ac:dyDescent="0.55000000000000004">
      <c r="A28" s="2" t="s">
        <v>60</v>
      </c>
      <c r="B28" s="3"/>
      <c r="C28" s="3"/>
    </row>
    <row r="29" spans="1:3" hidden="1" x14ac:dyDescent="0.55000000000000004">
      <c r="A29" s="2" t="s">
        <v>61</v>
      </c>
      <c r="B29" s="3"/>
      <c r="C29" s="3"/>
    </row>
    <row r="30" spans="1:3" hidden="1" x14ac:dyDescent="0.55000000000000004">
      <c r="A30" s="2" t="s">
        <v>62</v>
      </c>
      <c r="B30" s="3"/>
      <c r="C30" s="3"/>
    </row>
    <row r="31" spans="1:3" hidden="1" x14ac:dyDescent="0.55000000000000004">
      <c r="A31" s="2" t="s">
        <v>63</v>
      </c>
      <c r="B31" s="3"/>
      <c r="C31" s="3"/>
    </row>
    <row r="32" spans="1:3" hidden="1" x14ac:dyDescent="0.55000000000000004">
      <c r="A32" s="2" t="s">
        <v>64</v>
      </c>
      <c r="B32" s="3"/>
      <c r="C32" s="3"/>
    </row>
    <row r="33" spans="1:3" hidden="1" x14ac:dyDescent="0.55000000000000004">
      <c r="A33" s="2" t="s">
        <v>65</v>
      </c>
      <c r="B33" s="3"/>
      <c r="C33" s="3"/>
    </row>
    <row r="34" spans="1:3" hidden="1" x14ac:dyDescent="0.55000000000000004">
      <c r="A34" s="2" t="s">
        <v>66</v>
      </c>
      <c r="B34" s="3"/>
      <c r="C34" s="3"/>
    </row>
    <row r="35" spans="1:3" hidden="1" x14ac:dyDescent="0.55000000000000004">
      <c r="A35" s="2" t="s">
        <v>67</v>
      </c>
      <c r="B35" s="3"/>
      <c r="C35" s="3"/>
    </row>
    <row r="36" spans="1:3" hidden="1" x14ac:dyDescent="0.55000000000000004">
      <c r="A36" s="2" t="s">
        <v>68</v>
      </c>
      <c r="B36" s="3"/>
      <c r="C36" s="3"/>
    </row>
    <row r="37" spans="1:3" hidden="1" x14ac:dyDescent="0.55000000000000004">
      <c r="A37" s="2" t="s">
        <v>69</v>
      </c>
      <c r="B37" s="3"/>
      <c r="C37" s="3"/>
    </row>
    <row r="38" spans="1:3" hidden="1" x14ac:dyDescent="0.55000000000000004">
      <c r="A38" s="2" t="s">
        <v>70</v>
      </c>
      <c r="B38" s="3"/>
      <c r="C38" s="3"/>
    </row>
    <row r="39" spans="1:3" hidden="1" x14ac:dyDescent="0.55000000000000004">
      <c r="A39" s="2" t="s">
        <v>71</v>
      </c>
      <c r="B39" s="3"/>
      <c r="C39" s="3"/>
    </row>
    <row r="40" spans="1:3" hidden="1" x14ac:dyDescent="0.55000000000000004">
      <c r="A40" s="2" t="s">
        <v>72</v>
      </c>
      <c r="B40" s="3"/>
      <c r="C40" s="3"/>
    </row>
    <row r="41" spans="1:3" hidden="1" x14ac:dyDescent="0.55000000000000004">
      <c r="A41" s="2" t="s">
        <v>74</v>
      </c>
      <c r="B41" s="3"/>
      <c r="C41" s="3"/>
    </row>
    <row r="42" spans="1:3" hidden="1" x14ac:dyDescent="0.55000000000000004">
      <c r="A42" s="2" t="s">
        <v>75</v>
      </c>
      <c r="B42" s="3"/>
      <c r="C42" s="3"/>
    </row>
    <row r="43" spans="1:3" hidden="1" x14ac:dyDescent="0.55000000000000004">
      <c r="A43" s="2" t="s">
        <v>76</v>
      </c>
      <c r="B43" s="3"/>
      <c r="C43" s="3"/>
    </row>
    <row r="44" spans="1:3" hidden="1" x14ac:dyDescent="0.55000000000000004">
      <c r="A44" s="2" t="s">
        <v>77</v>
      </c>
      <c r="B44" s="3"/>
      <c r="C44" s="3"/>
    </row>
    <row r="45" spans="1:3" hidden="1" x14ac:dyDescent="0.55000000000000004">
      <c r="A45" s="2" t="s">
        <v>78</v>
      </c>
      <c r="B45" s="3"/>
      <c r="C45" s="3"/>
    </row>
    <row r="46" spans="1:3" hidden="1" x14ac:dyDescent="0.55000000000000004">
      <c r="A46" s="2" t="s">
        <v>79</v>
      </c>
      <c r="B46" s="3"/>
      <c r="C46" s="3"/>
    </row>
    <row r="47" spans="1:3" hidden="1" x14ac:dyDescent="0.55000000000000004">
      <c r="A47" s="2" t="s">
        <v>80</v>
      </c>
      <c r="B47" s="3"/>
      <c r="C47" s="3"/>
    </row>
    <row r="48" spans="1:3" hidden="1" x14ac:dyDescent="0.55000000000000004">
      <c r="A48" s="2" t="s">
        <v>81</v>
      </c>
      <c r="B48" s="3"/>
      <c r="C48" s="3"/>
    </row>
    <row r="49" spans="1:3" hidden="1" x14ac:dyDescent="0.55000000000000004">
      <c r="A49" s="2" t="s">
        <v>82</v>
      </c>
      <c r="B49" s="3"/>
      <c r="C49" s="3"/>
    </row>
    <row r="50" spans="1:3" hidden="1" x14ac:dyDescent="0.55000000000000004">
      <c r="A50" s="2" t="s">
        <v>83</v>
      </c>
      <c r="B50" s="3"/>
      <c r="C50" s="3"/>
    </row>
    <row r="51" spans="1:3" hidden="1" x14ac:dyDescent="0.55000000000000004">
      <c r="A51" s="2" t="s">
        <v>84</v>
      </c>
      <c r="B51" s="3"/>
      <c r="C51" s="3"/>
    </row>
    <row r="52" spans="1:3" hidden="1" x14ac:dyDescent="0.55000000000000004">
      <c r="A52" s="2" t="s">
        <v>85</v>
      </c>
      <c r="B52" s="3"/>
      <c r="C52" s="3"/>
    </row>
    <row r="53" spans="1:3" hidden="1" x14ac:dyDescent="0.55000000000000004">
      <c r="A53" s="2" t="s">
        <v>86</v>
      </c>
      <c r="B53" s="3"/>
      <c r="C53" s="3"/>
    </row>
    <row r="54" spans="1:3" hidden="1" x14ac:dyDescent="0.55000000000000004">
      <c r="A54" s="2" t="s">
        <v>87</v>
      </c>
      <c r="B54" s="3"/>
      <c r="C54" s="3"/>
    </row>
    <row r="55" spans="1:3" hidden="1" x14ac:dyDescent="0.55000000000000004">
      <c r="A55" s="2" t="s">
        <v>88</v>
      </c>
      <c r="B55" s="3"/>
      <c r="C55" s="3"/>
    </row>
    <row r="56" spans="1:3" hidden="1" x14ac:dyDescent="0.55000000000000004">
      <c r="A56" s="2" t="s">
        <v>89</v>
      </c>
      <c r="B56" s="3"/>
      <c r="C56" s="3"/>
    </row>
    <row r="57" spans="1:3" hidden="1" x14ac:dyDescent="0.55000000000000004">
      <c r="A57" s="2" t="s">
        <v>90</v>
      </c>
      <c r="B57" s="3"/>
      <c r="C57" s="3"/>
    </row>
    <row r="58" spans="1:3" hidden="1" x14ac:dyDescent="0.55000000000000004">
      <c r="A58" s="2" t="s">
        <v>91</v>
      </c>
      <c r="B58" s="3"/>
      <c r="C58" s="3"/>
    </row>
    <row r="59" spans="1:3" hidden="1" x14ac:dyDescent="0.55000000000000004">
      <c r="A59" s="2" t="s">
        <v>92</v>
      </c>
      <c r="B59" s="3"/>
      <c r="C59" s="3"/>
    </row>
    <row r="60" spans="1:3" hidden="1" x14ac:dyDescent="0.55000000000000004">
      <c r="A60" s="2" t="s">
        <v>93</v>
      </c>
      <c r="B60" s="3"/>
      <c r="C60" s="3"/>
    </row>
    <row r="61" spans="1:3" hidden="1" x14ac:dyDescent="0.55000000000000004">
      <c r="A61" s="2" t="s">
        <v>94</v>
      </c>
      <c r="B61" s="3"/>
      <c r="C61" s="3"/>
    </row>
    <row r="62" spans="1:3" hidden="1" x14ac:dyDescent="0.55000000000000004">
      <c r="A62" s="2" t="s">
        <v>95</v>
      </c>
      <c r="B62" s="3"/>
      <c r="C62" s="3"/>
    </row>
    <row r="63" spans="1:3" hidden="1" x14ac:dyDescent="0.55000000000000004">
      <c r="A63" s="2" t="s">
        <v>96</v>
      </c>
      <c r="B63" s="3"/>
      <c r="C63" s="3"/>
    </row>
    <row r="64" spans="1:3" hidden="1" x14ac:dyDescent="0.55000000000000004">
      <c r="A64" s="2" t="s">
        <v>98</v>
      </c>
      <c r="B64" s="3"/>
      <c r="C64" s="3"/>
    </row>
    <row r="65" spans="1:3" hidden="1" x14ac:dyDescent="0.55000000000000004">
      <c r="A65" s="2" t="s">
        <v>99</v>
      </c>
      <c r="B65" s="3"/>
      <c r="C65" s="3"/>
    </row>
    <row r="66" spans="1:3" hidden="1" x14ac:dyDescent="0.55000000000000004">
      <c r="A66" s="2" t="s">
        <v>100</v>
      </c>
      <c r="B66" s="3"/>
      <c r="C66" s="3"/>
    </row>
    <row r="67" spans="1:3" hidden="1" x14ac:dyDescent="0.55000000000000004">
      <c r="A67" s="2" t="s">
        <v>101</v>
      </c>
      <c r="B67" s="3"/>
      <c r="C67" s="3"/>
    </row>
    <row r="68" spans="1:3" hidden="1" x14ac:dyDescent="0.55000000000000004">
      <c r="A68" s="2" t="s">
        <v>102</v>
      </c>
      <c r="B68" s="3"/>
      <c r="C68" s="3"/>
    </row>
    <row r="69" spans="1:3" hidden="1" x14ac:dyDescent="0.55000000000000004">
      <c r="A69" s="2" t="s">
        <v>103</v>
      </c>
      <c r="B69" s="3"/>
      <c r="C69" s="3"/>
    </row>
    <row r="70" spans="1:3" hidden="1" x14ac:dyDescent="0.55000000000000004">
      <c r="A70" s="2" t="s">
        <v>104</v>
      </c>
      <c r="B70" s="3"/>
      <c r="C70" s="3"/>
    </row>
    <row r="71" spans="1:3" hidden="1" x14ac:dyDescent="0.55000000000000004">
      <c r="A71" s="2" t="s">
        <v>105</v>
      </c>
      <c r="B71" s="3"/>
      <c r="C71" s="3"/>
    </row>
    <row r="72" spans="1:3" hidden="1" x14ac:dyDescent="0.55000000000000004">
      <c r="A72" s="2" t="s">
        <v>106</v>
      </c>
      <c r="B72" s="3"/>
      <c r="C72" s="3"/>
    </row>
    <row r="73" spans="1:3" hidden="1" x14ac:dyDescent="0.55000000000000004">
      <c r="A73" s="2" t="s">
        <v>107</v>
      </c>
      <c r="B73" s="3"/>
      <c r="C73" s="3"/>
    </row>
    <row r="74" spans="1:3" hidden="1" x14ac:dyDescent="0.55000000000000004">
      <c r="A74" s="2" t="s">
        <v>108</v>
      </c>
      <c r="B74" s="3"/>
      <c r="C74" s="3"/>
    </row>
    <row r="75" spans="1:3" hidden="1" x14ac:dyDescent="0.55000000000000004">
      <c r="A75" s="2" t="s">
        <v>109</v>
      </c>
      <c r="B75" s="3"/>
      <c r="C75" s="3"/>
    </row>
    <row r="76" spans="1:3" hidden="1" x14ac:dyDescent="0.55000000000000004">
      <c r="A76" s="2" t="s">
        <v>110</v>
      </c>
      <c r="B76" s="3"/>
      <c r="C76" s="3"/>
    </row>
    <row r="77" spans="1:3" hidden="1" x14ac:dyDescent="0.55000000000000004">
      <c r="A77" s="2" t="s">
        <v>111</v>
      </c>
      <c r="B77" s="3"/>
      <c r="C77" s="3"/>
    </row>
    <row r="78" spans="1:3" hidden="1" x14ac:dyDescent="0.55000000000000004">
      <c r="A78" s="2" t="s">
        <v>112</v>
      </c>
      <c r="B78" s="3"/>
      <c r="C78" s="3"/>
    </row>
    <row r="79" spans="1:3" hidden="1" x14ac:dyDescent="0.55000000000000004">
      <c r="A79" s="2" t="s">
        <v>113</v>
      </c>
      <c r="B79" s="3"/>
      <c r="C79" s="3"/>
    </row>
    <row r="80" spans="1:3" hidden="1" x14ac:dyDescent="0.55000000000000004">
      <c r="A80" s="2" t="s">
        <v>114</v>
      </c>
      <c r="B80" s="3"/>
      <c r="C80" s="3"/>
    </row>
    <row r="81" spans="1:3" hidden="1" x14ac:dyDescent="0.55000000000000004">
      <c r="A81" s="2" t="s">
        <v>115</v>
      </c>
      <c r="B81" s="3"/>
      <c r="C81" s="3"/>
    </row>
    <row r="82" spans="1:3" hidden="1" x14ac:dyDescent="0.55000000000000004">
      <c r="A82" s="2" t="s">
        <v>116</v>
      </c>
      <c r="B82" s="3"/>
      <c r="C82" s="3"/>
    </row>
    <row r="83" spans="1:3" hidden="1" x14ac:dyDescent="0.55000000000000004">
      <c r="A83" s="2" t="s">
        <v>117</v>
      </c>
      <c r="B83" s="3"/>
      <c r="C83" s="3"/>
    </row>
    <row r="84" spans="1:3" hidden="1" x14ac:dyDescent="0.55000000000000004">
      <c r="A84" s="2" t="s">
        <v>118</v>
      </c>
      <c r="B84" s="3"/>
      <c r="C84" s="3"/>
    </row>
    <row r="85" spans="1:3" hidden="1" x14ac:dyDescent="0.55000000000000004">
      <c r="A85" s="2" t="s">
        <v>120</v>
      </c>
      <c r="B85" s="3"/>
      <c r="C85" s="3"/>
    </row>
    <row r="86" spans="1:3" hidden="1" x14ac:dyDescent="0.55000000000000004">
      <c r="A86" s="2" t="s">
        <v>121</v>
      </c>
      <c r="B86" s="3"/>
      <c r="C86" s="3"/>
    </row>
    <row r="87" spans="1:3" hidden="1" x14ac:dyDescent="0.55000000000000004">
      <c r="A87" s="2" t="s">
        <v>122</v>
      </c>
      <c r="B87" s="3"/>
      <c r="C87" s="3"/>
    </row>
    <row r="88" spans="1:3" hidden="1" x14ac:dyDescent="0.55000000000000004">
      <c r="A88" s="2" t="s">
        <v>123</v>
      </c>
      <c r="B88" s="3"/>
      <c r="C88" s="3"/>
    </row>
    <row r="89" spans="1:3" hidden="1" x14ac:dyDescent="0.55000000000000004">
      <c r="A89" s="2" t="s">
        <v>124</v>
      </c>
      <c r="B89" s="3"/>
      <c r="C89" s="3"/>
    </row>
    <row r="90" spans="1:3" hidden="1" x14ac:dyDescent="0.55000000000000004">
      <c r="A90" s="2" t="s">
        <v>125</v>
      </c>
      <c r="B90" s="3"/>
      <c r="C90" s="3"/>
    </row>
    <row r="91" spans="1:3" hidden="1" x14ac:dyDescent="0.55000000000000004">
      <c r="A91" s="2" t="s">
        <v>126</v>
      </c>
      <c r="B91" s="3"/>
      <c r="C91" s="3"/>
    </row>
    <row r="92" spans="1:3" hidden="1" x14ac:dyDescent="0.55000000000000004">
      <c r="A92" s="2" t="s">
        <v>127</v>
      </c>
      <c r="B92" s="3"/>
      <c r="C92" s="3"/>
    </row>
    <row r="93" spans="1:3" hidden="1" x14ac:dyDescent="0.55000000000000004">
      <c r="A93" s="2" t="s">
        <v>128</v>
      </c>
      <c r="B93" s="3"/>
      <c r="C93" s="3"/>
    </row>
    <row r="94" spans="1:3" hidden="1" x14ac:dyDescent="0.55000000000000004">
      <c r="A94" s="2" t="s">
        <v>129</v>
      </c>
      <c r="B94" s="3"/>
      <c r="C94" s="3"/>
    </row>
    <row r="95" spans="1:3" hidden="1" x14ac:dyDescent="0.55000000000000004">
      <c r="A95" s="2" t="s">
        <v>130</v>
      </c>
      <c r="B95" s="3"/>
      <c r="C95" s="3"/>
    </row>
    <row r="96" spans="1:3" hidden="1" x14ac:dyDescent="0.55000000000000004">
      <c r="A96" s="2" t="s">
        <v>131</v>
      </c>
      <c r="B96" s="3"/>
      <c r="C96" s="3"/>
    </row>
    <row r="97" spans="1:3" hidden="1" x14ac:dyDescent="0.55000000000000004">
      <c r="A97" s="2" t="s">
        <v>132</v>
      </c>
      <c r="B97" s="3"/>
      <c r="C97" s="3"/>
    </row>
    <row r="98" spans="1:3" hidden="1" x14ac:dyDescent="0.55000000000000004">
      <c r="A98" s="2" t="s">
        <v>133</v>
      </c>
      <c r="B98" s="3"/>
      <c r="C98" s="3"/>
    </row>
    <row r="99" spans="1:3" hidden="1" x14ac:dyDescent="0.55000000000000004">
      <c r="A99" s="2" t="s">
        <v>134</v>
      </c>
      <c r="B99" s="3"/>
      <c r="C99" s="3"/>
    </row>
    <row r="100" spans="1:3" hidden="1" x14ac:dyDescent="0.55000000000000004">
      <c r="A100" s="2" t="s">
        <v>135</v>
      </c>
      <c r="B100" s="3"/>
      <c r="C100" s="3"/>
    </row>
    <row r="101" spans="1:3" hidden="1" x14ac:dyDescent="0.55000000000000004">
      <c r="A101" s="2" t="s">
        <v>136</v>
      </c>
      <c r="B101" s="3"/>
      <c r="C101" s="3"/>
    </row>
    <row r="102" spans="1:3" hidden="1" x14ac:dyDescent="0.55000000000000004">
      <c r="A102" s="2" t="s">
        <v>137</v>
      </c>
      <c r="B102" s="3"/>
      <c r="C102" s="3"/>
    </row>
    <row r="103" spans="1:3" hidden="1" x14ac:dyDescent="0.55000000000000004">
      <c r="A103" s="2" t="s">
        <v>138</v>
      </c>
      <c r="B103" s="3"/>
      <c r="C103" s="3"/>
    </row>
    <row r="104" spans="1:3" hidden="1" x14ac:dyDescent="0.55000000000000004">
      <c r="A104" s="2" t="s">
        <v>139</v>
      </c>
      <c r="B104" s="3"/>
      <c r="C104" s="3"/>
    </row>
    <row r="105" spans="1:3" hidden="1" x14ac:dyDescent="0.55000000000000004">
      <c r="A105" s="2" t="s">
        <v>141</v>
      </c>
      <c r="B105" s="3"/>
      <c r="C105" s="3"/>
    </row>
    <row r="106" spans="1:3" hidden="1" x14ac:dyDescent="0.55000000000000004">
      <c r="A106" s="2" t="s">
        <v>142</v>
      </c>
      <c r="B106" s="3"/>
      <c r="C106" s="3"/>
    </row>
    <row r="107" spans="1:3" hidden="1" x14ac:dyDescent="0.55000000000000004">
      <c r="A107" s="2" t="s">
        <v>143</v>
      </c>
      <c r="B107" s="3"/>
      <c r="C107" s="3"/>
    </row>
    <row r="108" spans="1:3" hidden="1" x14ac:dyDescent="0.55000000000000004">
      <c r="A108" s="2" t="s">
        <v>144</v>
      </c>
      <c r="B108" s="3"/>
      <c r="C108" s="3"/>
    </row>
    <row r="109" spans="1:3" hidden="1" x14ac:dyDescent="0.55000000000000004">
      <c r="A109" s="2" t="s">
        <v>145</v>
      </c>
      <c r="B109" s="3"/>
      <c r="C109" s="3"/>
    </row>
    <row r="110" spans="1:3" hidden="1" x14ac:dyDescent="0.55000000000000004">
      <c r="A110" s="2" t="s">
        <v>146</v>
      </c>
      <c r="B110" s="3"/>
      <c r="C110" s="3"/>
    </row>
    <row r="111" spans="1:3" hidden="1" x14ac:dyDescent="0.55000000000000004">
      <c r="A111" s="2" t="s">
        <v>147</v>
      </c>
      <c r="B111" s="3"/>
      <c r="C111" s="3"/>
    </row>
    <row r="112" spans="1:3" hidden="1" x14ac:dyDescent="0.55000000000000004">
      <c r="A112" s="2" t="s">
        <v>148</v>
      </c>
      <c r="B112" s="3"/>
      <c r="C112" s="3"/>
    </row>
    <row r="113" spans="1:12" hidden="1" x14ac:dyDescent="0.55000000000000004">
      <c r="A113" s="2" t="s">
        <v>149</v>
      </c>
      <c r="B113" s="3"/>
      <c r="C113" s="3"/>
    </row>
    <row r="114" spans="1:12" hidden="1" x14ac:dyDescent="0.55000000000000004">
      <c r="A114" s="2" t="s">
        <v>150</v>
      </c>
      <c r="B114" s="3"/>
      <c r="C114" s="3"/>
    </row>
    <row r="115" spans="1:12" hidden="1" x14ac:dyDescent="0.55000000000000004">
      <c r="A115" s="2" t="s">
        <v>151</v>
      </c>
      <c r="B115" s="3"/>
      <c r="C115" s="3"/>
    </row>
    <row r="116" spans="1:12" hidden="1" x14ac:dyDescent="0.55000000000000004">
      <c r="A116" s="2" t="s">
        <v>152</v>
      </c>
      <c r="B116" s="3"/>
      <c r="C116" s="3"/>
    </row>
    <row r="117" spans="1:12" hidden="1" x14ac:dyDescent="0.55000000000000004">
      <c r="A117" s="2" t="s">
        <v>153</v>
      </c>
      <c r="B117" s="3"/>
      <c r="C117" s="3"/>
    </row>
    <row r="118" spans="1:12" hidden="1" x14ac:dyDescent="0.55000000000000004">
      <c r="A118" s="2" t="s">
        <v>154</v>
      </c>
      <c r="B118" s="3"/>
      <c r="C118" s="3"/>
    </row>
    <row r="119" spans="1:12" hidden="1" x14ac:dyDescent="0.55000000000000004">
      <c r="A119" s="2" t="s">
        <v>155</v>
      </c>
      <c r="B119" s="3"/>
      <c r="C119" s="3"/>
    </row>
    <row r="120" spans="1:12" x14ac:dyDescent="0.55000000000000004">
      <c r="A120" s="2" t="s">
        <v>156</v>
      </c>
      <c r="B120" s="3">
        <f t="shared" ref="B120:B176" si="0">B121-1</f>
        <v>-170</v>
      </c>
      <c r="C120" s="14">
        <f>LN(VLOOKUP($A120,data!$A:$AF,MATCH(RIGHT(C$1,4),data!$A$1:$AF$1,0),0))-LN(VLOOKUP($A119,data!$A:$AF,MATCH(RIGHT(C$1,4),data!$A$1:$AF$1,0),0))</f>
        <v>2.6767265764604531E-4</v>
      </c>
      <c r="D120" s="14">
        <f>LN(VLOOKUP($A120,data!$A:$AF,MATCH(RIGHT(D$1,4),data!$A$1:$AF$1,0),0))-LN(VLOOKUP($A119,data!$A:$AF,MATCH(RIGHT(D$1,4),data!$A$1:$AF$1,0),0))</f>
        <v>1.2613917430352117E-2</v>
      </c>
      <c r="E120" s="14">
        <f>LN(VLOOKUP($A120,data!$A:$AF,MATCH(RIGHT(E$1,4),data!$A$1:$AF$1,0),0))-LN(VLOOKUP($A119,data!$A:$AF,MATCH(RIGHT(E$1,4),data!$A$1:$AF$1,0),0))</f>
        <v>-8.4249236665216998E-3</v>
      </c>
      <c r="F120" s="14">
        <f>LN(VLOOKUP($A120,data!$A:$AF,MATCH(RIGHT(F$1,3),data!$A$1:$AF$1,0),0))-LN(VLOOKUP($A119,data!$A:$AF,MATCH(RIGHT(F$1,3),data!$A$1:$AF$1,0),0))</f>
        <v>2.8673599285014006E-3</v>
      </c>
      <c r="G120" s="14">
        <f>LN(VLOOKUP($A120,data!$A:$AF,MATCH(RIGHT(G$1,4),data!$A$1:$AF$1,0),0))-LN(VLOOKUP($A119,data!$A:$AF,MATCH(RIGHT(G$1,4),data!$A$1:$AF$1,0),0))</f>
        <v>-1.1934190460077154E-2</v>
      </c>
      <c r="H120" s="14">
        <f>LN(VLOOKUP($A120,data!$A:$AF,MATCH(RIGHT(H$1,4),data!$A$1:$AF$1,0),0))-LN(VLOOKUP($A119,data!$A:$AF,MATCH(RIGHT(H$1,4),data!$A$1:$AF$1,0),0))</f>
        <v>-2.0545651907362128E-3</v>
      </c>
      <c r="I120" s="14">
        <f>LN(VLOOKUP($A120,data!$A:$AF,MATCH(RIGHT(I$1,4),data!$A$1:$AF$1,0),0))-LN(VLOOKUP($A119,data!$A:$AF,MATCH(RIGHT(I$1,4),data!$A$1:$AF$1,0),0))</f>
        <v>6.2985637896719737E-3</v>
      </c>
      <c r="J120" s="14">
        <f>LN(VLOOKUP($A120,data!$A:$AF,MATCH(RIGHT(J$1,4),data!$A$1:$AF$1,0),0))-LN(VLOOKUP($A119,data!$A:$AF,MATCH(RIGHT(J$1,4),data!$A$1:$AF$1,0),0))</f>
        <v>-7.6355104572023436E-3</v>
      </c>
      <c r="K120" s="14">
        <f>LN(VLOOKUP($A120,data!$A:$AF,MATCH(RIGHT(K$1,4),data!$A$1:$AF$1,0),0))-LN(VLOOKUP($A119,data!$A:$AF,MATCH(RIGHT(K$1,4),data!$A$1:$AF$1,0),0))</f>
        <v>7.674541210748842E-3</v>
      </c>
      <c r="L120" s="14"/>
    </row>
    <row r="121" spans="1:12" x14ac:dyDescent="0.55000000000000004">
      <c r="A121" s="2" t="s">
        <v>157</v>
      </c>
      <c r="B121" s="3">
        <f t="shared" si="0"/>
        <v>-169</v>
      </c>
      <c r="C121" s="14">
        <f>LN(VLOOKUP($A121,data!$A:$AF,MATCH(RIGHT(C$1,4),data!$A$1:$AF$1,0),0))-LN(VLOOKUP($A120,data!$A:$AF,MATCH(RIGHT(C$1,4),data!$A$1:$AF$1,0),0))</f>
        <v>6.4049859634209838E-3</v>
      </c>
      <c r="D121" s="14">
        <f>LN(VLOOKUP($A121,data!$A:$AF,MATCH(RIGHT(D$1,4),data!$A$1:$AF$1,0),0))-LN(VLOOKUP($A120,data!$A:$AF,MATCH(RIGHT(D$1,4),data!$A$1:$AF$1,0),0))</f>
        <v>-5.6234219863586787E-3</v>
      </c>
      <c r="E121" s="14">
        <f>LN(VLOOKUP($A121,data!$A:$AF,MATCH(RIGHT(E$1,4),data!$A$1:$AF$1,0),0))-LN(VLOOKUP($A120,data!$A:$AF,MATCH(RIGHT(E$1,4),data!$A$1:$AF$1,0),0))</f>
        <v>1.1531165393334319E-2</v>
      </c>
      <c r="F121" s="14">
        <f>LN(VLOOKUP($A121,data!$A:$AF,MATCH(RIGHT(F$1,3),data!$A$1:$AF$1,0),0))-LN(VLOOKUP($A120,data!$A:$AF,MATCH(RIGHT(F$1,3),data!$A$1:$AF$1,0),0))</f>
        <v>2.6837754855435492E-2</v>
      </c>
      <c r="G121" s="14">
        <f>LN(VLOOKUP($A121,data!$A:$AF,MATCH(RIGHT(G$1,4),data!$A$1:$AF$1,0),0))-LN(VLOOKUP($A120,data!$A:$AF,MATCH(RIGHT(G$1,4),data!$A$1:$AF$1,0),0))</f>
        <v>1.8767612407437184E-2</v>
      </c>
      <c r="H121" s="14">
        <f>LN(VLOOKUP($A121,data!$A:$AF,MATCH(RIGHT(H$1,4),data!$A$1:$AF$1,0),0))-LN(VLOOKUP($A120,data!$A:$AF,MATCH(RIGHT(H$1,4),data!$A$1:$AF$1,0),0))</f>
        <v>-2.2281009062652402E-5</v>
      </c>
      <c r="I121" s="14">
        <f>LN(VLOOKUP($A121,data!$A:$AF,MATCH(RIGHT(I$1,4),data!$A$1:$AF$1,0),0))-LN(VLOOKUP($A120,data!$A:$AF,MATCH(RIGHT(I$1,4),data!$A$1:$AF$1,0),0))</f>
        <v>1.9261938011521096E-2</v>
      </c>
      <c r="J121" s="14">
        <f>LN(VLOOKUP($A121,data!$A:$AF,MATCH(RIGHT(J$1,4),data!$A$1:$AF$1,0),0))-LN(VLOOKUP($A120,data!$A:$AF,MATCH(RIGHT(J$1,4),data!$A$1:$AF$1,0),0))</f>
        <v>-2.9160323083043949E-4</v>
      </c>
      <c r="K121" s="14">
        <f>LN(VLOOKUP($A121,data!$A:$AF,MATCH(RIGHT(K$1,4),data!$A$1:$AF$1,0),0))-LN(VLOOKUP($A120,data!$A:$AF,MATCH(RIGHT(K$1,4),data!$A$1:$AF$1,0),0))</f>
        <v>1.032218592019607E-2</v>
      </c>
      <c r="L121" s="14"/>
    </row>
    <row r="122" spans="1:12" x14ac:dyDescent="0.55000000000000004">
      <c r="A122" s="2" t="s">
        <v>158</v>
      </c>
      <c r="B122" s="3">
        <f t="shared" si="0"/>
        <v>-168</v>
      </c>
      <c r="C122" s="14">
        <f>LN(VLOOKUP($A122,data!$A:$AF,MATCH(RIGHT(C$1,4),data!$A$1:$AF$1,0),0))-LN(VLOOKUP($A121,data!$A:$AF,MATCH(RIGHT(C$1,4),data!$A$1:$AF$1,0),0))</f>
        <v>-1.4475410813012957E-3</v>
      </c>
      <c r="D122" s="14">
        <f>LN(VLOOKUP($A122,data!$A:$AF,MATCH(RIGHT(D$1,4),data!$A$1:$AF$1,0),0))-LN(VLOOKUP($A121,data!$A:$AF,MATCH(RIGHT(D$1,4),data!$A$1:$AF$1,0),0))</f>
        <v>-7.0572701702031893E-3</v>
      </c>
      <c r="E122" s="14">
        <f>LN(VLOOKUP($A122,data!$A:$AF,MATCH(RIGHT(E$1,4),data!$A$1:$AF$1,0),0))-LN(VLOOKUP($A121,data!$A:$AF,MATCH(RIGHT(E$1,4),data!$A$1:$AF$1,0),0))</f>
        <v>6.1837919335214764E-3</v>
      </c>
      <c r="F122" s="14">
        <f>LN(VLOOKUP($A122,data!$A:$AF,MATCH(RIGHT(F$1,3),data!$A$1:$AF$1,0),0))-LN(VLOOKUP($A121,data!$A:$AF,MATCH(RIGHT(F$1,3),data!$A$1:$AF$1,0),0))</f>
        <v>-5.5904609159709295E-3</v>
      </c>
      <c r="G122" s="14">
        <f>LN(VLOOKUP($A122,data!$A:$AF,MATCH(RIGHT(G$1,4),data!$A$1:$AF$1,0),0))-LN(VLOOKUP($A121,data!$A:$AF,MATCH(RIGHT(G$1,4),data!$A$1:$AF$1,0),0))</f>
        <v>-2.7060685909798821E-3</v>
      </c>
      <c r="H122" s="14">
        <f>LN(VLOOKUP($A122,data!$A:$AF,MATCH(RIGHT(H$1,4),data!$A$1:$AF$1,0),0))-LN(VLOOKUP($A121,data!$A:$AF,MATCH(RIGHT(H$1,4),data!$A$1:$AF$1,0),0))</f>
        <v>1.5649963054364946E-2</v>
      </c>
      <c r="I122" s="14">
        <f>LN(VLOOKUP($A122,data!$A:$AF,MATCH(RIGHT(I$1,4),data!$A$1:$AF$1,0),0))-LN(VLOOKUP($A121,data!$A:$AF,MATCH(RIGHT(I$1,4),data!$A$1:$AF$1,0),0))</f>
        <v>1.9782036008765935E-2</v>
      </c>
      <c r="J122" s="14">
        <f>LN(VLOOKUP($A122,data!$A:$AF,MATCH(RIGHT(J$1,4),data!$A$1:$AF$1,0),0))-LN(VLOOKUP($A121,data!$A:$AF,MATCH(RIGHT(J$1,4),data!$A$1:$AF$1,0),0))</f>
        <v>8.4644016755808238E-3</v>
      </c>
      <c r="K122" s="14">
        <f>LN(VLOOKUP($A122,data!$A:$AF,MATCH(RIGHT(K$1,4),data!$A$1:$AF$1,0),0))-LN(VLOOKUP($A121,data!$A:$AF,MATCH(RIGHT(K$1,4),data!$A$1:$AF$1,0),0))</f>
        <v>1.7242319986245036E-2</v>
      </c>
      <c r="L122" s="14"/>
    </row>
    <row r="123" spans="1:12" x14ac:dyDescent="0.55000000000000004">
      <c r="A123" s="2" t="s">
        <v>159</v>
      </c>
      <c r="B123" s="3">
        <f t="shared" si="0"/>
        <v>-167</v>
      </c>
      <c r="C123" s="14">
        <f>LN(VLOOKUP($A123,data!$A:$AF,MATCH(RIGHT(C$1,4),data!$A$1:$AF$1,0),0))-LN(VLOOKUP($A122,data!$A:$AF,MATCH(RIGHT(C$1,4),data!$A$1:$AF$1,0),0))</f>
        <v>1.245598257630931E-2</v>
      </c>
      <c r="D123" s="14">
        <f>LN(VLOOKUP($A123,data!$A:$AF,MATCH(RIGHT(D$1,4),data!$A$1:$AF$1,0),0))-LN(VLOOKUP($A122,data!$A:$AF,MATCH(RIGHT(D$1,4),data!$A$1:$AF$1,0),0))</f>
        <v>1.8023720503617113E-3</v>
      </c>
      <c r="E123" s="14">
        <f>LN(VLOOKUP($A123,data!$A:$AF,MATCH(RIGHT(E$1,4),data!$A$1:$AF$1,0),0))-LN(VLOOKUP($A122,data!$A:$AF,MATCH(RIGHT(E$1,4),data!$A$1:$AF$1,0),0))</f>
        <v>1.5873878449601087E-2</v>
      </c>
      <c r="F123" s="14">
        <f>LN(VLOOKUP($A123,data!$A:$AF,MATCH(RIGHT(F$1,3),data!$A$1:$AF$1,0),0))-LN(VLOOKUP($A122,data!$A:$AF,MATCH(RIGHT(F$1,3),data!$A$1:$AF$1,0),0))</f>
        <v>1.6908324598072788E-2</v>
      </c>
      <c r="G123" s="14">
        <f>LN(VLOOKUP($A123,data!$A:$AF,MATCH(RIGHT(G$1,4),data!$A$1:$AF$1,0),0))-LN(VLOOKUP($A122,data!$A:$AF,MATCH(RIGHT(G$1,4),data!$A$1:$AF$1,0),0))</f>
        <v>3.3467893164645268E-2</v>
      </c>
      <c r="H123" s="14">
        <f>LN(VLOOKUP($A123,data!$A:$AF,MATCH(RIGHT(H$1,4),data!$A$1:$AF$1,0),0))-LN(VLOOKUP($A122,data!$A:$AF,MATCH(RIGHT(H$1,4),data!$A$1:$AF$1,0),0))</f>
        <v>-3.437978111933937E-2</v>
      </c>
      <c r="I123" s="14">
        <f>LN(VLOOKUP($A123,data!$A:$AF,MATCH(RIGHT(I$1,4),data!$A$1:$AF$1,0),0))-LN(VLOOKUP($A122,data!$A:$AF,MATCH(RIGHT(I$1,4),data!$A$1:$AF$1,0),0))</f>
        <v>1.3458338897835098E-2</v>
      </c>
      <c r="J123" s="14">
        <f>LN(VLOOKUP($A123,data!$A:$AF,MATCH(RIGHT(J$1,4),data!$A$1:$AF$1,0),0))-LN(VLOOKUP($A122,data!$A:$AF,MATCH(RIGHT(J$1,4),data!$A$1:$AF$1,0),0))</f>
        <v>2.0488559287197283E-2</v>
      </c>
      <c r="K123" s="14">
        <f>LN(VLOOKUP($A123,data!$A:$AF,MATCH(RIGHT(K$1,4),data!$A$1:$AF$1,0),0))-LN(VLOOKUP($A122,data!$A:$AF,MATCH(RIGHT(K$1,4),data!$A$1:$AF$1,0),0))</f>
        <v>1.1244381781855495E-2</v>
      </c>
      <c r="L123" s="14"/>
    </row>
    <row r="124" spans="1:12" x14ac:dyDescent="0.55000000000000004">
      <c r="A124" s="2" t="s">
        <v>160</v>
      </c>
      <c r="B124" s="3">
        <f t="shared" si="0"/>
        <v>-166</v>
      </c>
      <c r="C124" s="14">
        <f>LN(VLOOKUP($A124,data!$A:$AF,MATCH(RIGHT(C$1,4),data!$A$1:$AF$1,0),0))-LN(VLOOKUP($A123,data!$A:$AF,MATCH(RIGHT(C$1,4),data!$A$1:$AF$1,0),0))</f>
        <v>3.2833883190175328E-3</v>
      </c>
      <c r="D124" s="14">
        <f>LN(VLOOKUP($A124,data!$A:$AF,MATCH(RIGHT(D$1,4),data!$A$1:$AF$1,0),0))-LN(VLOOKUP($A123,data!$A:$AF,MATCH(RIGHT(D$1,4),data!$A$1:$AF$1,0),0))</f>
        <v>-2.6080800976212792E-2</v>
      </c>
      <c r="E124" s="14">
        <f>LN(VLOOKUP($A124,data!$A:$AF,MATCH(RIGHT(E$1,4),data!$A$1:$AF$1,0),0))-LN(VLOOKUP($A123,data!$A:$AF,MATCH(RIGHT(E$1,4),data!$A$1:$AF$1,0),0))</f>
        <v>1.4820115819988544E-2</v>
      </c>
      <c r="F124" s="14">
        <f>LN(VLOOKUP($A124,data!$A:$AF,MATCH(RIGHT(F$1,3),data!$A$1:$AF$1,0),0))-LN(VLOOKUP($A123,data!$A:$AF,MATCH(RIGHT(F$1,3),data!$A$1:$AF$1,0),0))</f>
        <v>2.7634769110794544E-2</v>
      </c>
      <c r="G124" s="14">
        <f>LN(VLOOKUP($A124,data!$A:$AF,MATCH(RIGHT(G$1,4),data!$A$1:$AF$1,0),0))-LN(VLOOKUP($A123,data!$A:$AF,MATCH(RIGHT(G$1,4),data!$A$1:$AF$1,0),0))</f>
        <v>2.1988290323387005E-3</v>
      </c>
      <c r="H124" s="14">
        <f>LN(VLOOKUP($A124,data!$A:$AF,MATCH(RIGHT(H$1,4),data!$A$1:$AF$1,0),0))-LN(VLOOKUP($A123,data!$A:$AF,MATCH(RIGHT(H$1,4),data!$A$1:$AF$1,0),0))</f>
        <v>-1.4787580336419914E-2</v>
      </c>
      <c r="I124" s="14">
        <f>LN(VLOOKUP($A124,data!$A:$AF,MATCH(RIGHT(I$1,4),data!$A$1:$AF$1,0),0))-LN(VLOOKUP($A123,data!$A:$AF,MATCH(RIGHT(I$1,4),data!$A$1:$AF$1,0),0))</f>
        <v>2.3976429545414568E-2</v>
      </c>
      <c r="J124" s="14">
        <f>LN(VLOOKUP($A124,data!$A:$AF,MATCH(RIGHT(J$1,4),data!$A$1:$AF$1,0),0))-LN(VLOOKUP($A123,data!$A:$AF,MATCH(RIGHT(J$1,4),data!$A$1:$AF$1,0),0))</f>
        <v>-1.5501606823942637E-2</v>
      </c>
      <c r="K124" s="14">
        <f>LN(VLOOKUP($A124,data!$A:$AF,MATCH(RIGHT(K$1,4),data!$A$1:$AF$1,0),0))-LN(VLOOKUP($A123,data!$A:$AF,MATCH(RIGHT(K$1,4),data!$A$1:$AF$1,0),0))</f>
        <v>8.8130801877905895E-4</v>
      </c>
      <c r="L124" s="14"/>
    </row>
    <row r="125" spans="1:12" x14ac:dyDescent="0.55000000000000004">
      <c r="A125" s="2" t="s">
        <v>161</v>
      </c>
      <c r="B125" s="3">
        <f t="shared" si="0"/>
        <v>-165</v>
      </c>
      <c r="C125" s="14">
        <f>LN(VLOOKUP($A125,data!$A:$AF,MATCH(RIGHT(C$1,4),data!$A$1:$AF$1,0),0))-LN(VLOOKUP($A124,data!$A:$AF,MATCH(RIGHT(C$1,4),data!$A$1:$AF$1,0),0))</f>
        <v>-1.2325236901311598E-3</v>
      </c>
      <c r="D125" s="14">
        <f>LN(VLOOKUP($A125,data!$A:$AF,MATCH(RIGHT(D$1,4),data!$A$1:$AF$1,0),0))-LN(VLOOKUP($A124,data!$A:$AF,MATCH(RIGHT(D$1,4),data!$A$1:$AF$1,0),0))</f>
        <v>4.719810231813959E-2</v>
      </c>
      <c r="E125" s="14">
        <f>LN(VLOOKUP($A125,data!$A:$AF,MATCH(RIGHT(E$1,4),data!$A$1:$AF$1,0),0))-LN(VLOOKUP($A124,data!$A:$AF,MATCH(RIGHT(E$1,4),data!$A$1:$AF$1,0),0))</f>
        <v>-1.9809332699284532E-2</v>
      </c>
      <c r="F125" s="14">
        <f>LN(VLOOKUP($A125,data!$A:$AF,MATCH(RIGHT(F$1,3),data!$A$1:$AF$1,0),0))-LN(VLOOKUP($A124,data!$A:$AF,MATCH(RIGHT(F$1,3),data!$A$1:$AF$1,0),0))</f>
        <v>4.8087800750982623E-2</v>
      </c>
      <c r="G125" s="14">
        <f>LN(VLOOKUP($A125,data!$A:$AF,MATCH(RIGHT(G$1,4),data!$A$1:$AF$1,0),0))-LN(VLOOKUP($A124,data!$A:$AF,MATCH(RIGHT(G$1,4),data!$A$1:$AF$1,0),0))</f>
        <v>-1.7796201109225862E-3</v>
      </c>
      <c r="H125" s="14">
        <f>LN(VLOOKUP($A125,data!$A:$AF,MATCH(RIGHT(H$1,4),data!$A$1:$AF$1,0),0))-LN(VLOOKUP($A124,data!$A:$AF,MATCH(RIGHT(H$1,4),data!$A$1:$AF$1,0),0))</f>
        <v>7.2932090856836496E-3</v>
      </c>
      <c r="I125" s="14">
        <f>LN(VLOOKUP($A125,data!$A:$AF,MATCH(RIGHT(I$1,4),data!$A$1:$AF$1,0),0))-LN(VLOOKUP($A124,data!$A:$AF,MATCH(RIGHT(I$1,4),data!$A$1:$AF$1,0),0))</f>
        <v>-3.9800874910298489E-3</v>
      </c>
      <c r="J125" s="14">
        <f>LN(VLOOKUP($A125,data!$A:$AF,MATCH(RIGHT(J$1,4),data!$A$1:$AF$1,0),0))-LN(VLOOKUP($A124,data!$A:$AF,MATCH(RIGHT(J$1,4),data!$A$1:$AF$1,0),0))</f>
        <v>-2.0979948073568622E-2</v>
      </c>
      <c r="K125" s="14">
        <f>LN(VLOOKUP($A125,data!$A:$AF,MATCH(RIGHT(K$1,4),data!$A$1:$AF$1,0),0))-LN(VLOOKUP($A124,data!$A:$AF,MATCH(RIGHT(K$1,4),data!$A$1:$AF$1,0),0))</f>
        <v>-9.9650972370124435E-3</v>
      </c>
      <c r="L125" s="14"/>
    </row>
    <row r="126" spans="1:12" x14ac:dyDescent="0.55000000000000004">
      <c r="A126" s="2" t="s">
        <v>162</v>
      </c>
      <c r="B126" s="3">
        <f t="shared" si="0"/>
        <v>-164</v>
      </c>
      <c r="C126" s="14">
        <f>LN(VLOOKUP($A126,data!$A:$AF,MATCH(RIGHT(C$1,4),data!$A$1:$AF$1,0),0))-LN(VLOOKUP($A125,data!$A:$AF,MATCH(RIGHT(C$1,4),data!$A$1:$AF$1,0),0))</f>
        <v>3.606407127190181E-4</v>
      </c>
      <c r="D126" s="14">
        <f>LN(VLOOKUP($A126,data!$A:$AF,MATCH(RIGHT(D$1,4),data!$A$1:$AF$1,0),0))-LN(VLOOKUP($A125,data!$A:$AF,MATCH(RIGHT(D$1,4),data!$A$1:$AF$1,0),0))</f>
        <v>-3.9185918047568435E-4</v>
      </c>
      <c r="E126" s="14">
        <f>LN(VLOOKUP($A126,data!$A:$AF,MATCH(RIGHT(E$1,4),data!$A$1:$AF$1,0),0))-LN(VLOOKUP($A125,data!$A:$AF,MATCH(RIGHT(E$1,4),data!$A$1:$AF$1,0),0))</f>
        <v>6.1476228170427305E-3</v>
      </c>
      <c r="F126" s="14">
        <f>LN(VLOOKUP($A126,data!$A:$AF,MATCH(RIGHT(F$1,3),data!$A$1:$AF$1,0),0))-LN(VLOOKUP($A125,data!$A:$AF,MATCH(RIGHT(F$1,3),data!$A$1:$AF$1,0),0))</f>
        <v>-6.6225701739286436E-3</v>
      </c>
      <c r="G126" s="14">
        <f>LN(VLOOKUP($A126,data!$A:$AF,MATCH(RIGHT(G$1,4),data!$A$1:$AF$1,0),0))-LN(VLOOKUP($A125,data!$A:$AF,MATCH(RIGHT(G$1,4),data!$A$1:$AF$1,0),0))</f>
        <v>-1.6267400905936036E-2</v>
      </c>
      <c r="H126" s="14">
        <f>LN(VLOOKUP($A126,data!$A:$AF,MATCH(RIGHT(H$1,4),data!$A$1:$AF$1,0),0))-LN(VLOOKUP($A125,data!$A:$AF,MATCH(RIGHT(H$1,4),data!$A$1:$AF$1,0),0))</f>
        <v>9.9725167633364364E-3</v>
      </c>
      <c r="I126" s="14">
        <f>LN(VLOOKUP($A126,data!$A:$AF,MATCH(RIGHT(I$1,4),data!$A$1:$AF$1,0),0))-LN(VLOOKUP($A125,data!$A:$AF,MATCH(RIGHT(I$1,4),data!$A$1:$AF$1,0),0))</f>
        <v>-5.8566844995295853E-3</v>
      </c>
      <c r="J126" s="14">
        <f>LN(VLOOKUP($A126,data!$A:$AF,MATCH(RIGHT(J$1,4),data!$A$1:$AF$1,0),0))-LN(VLOOKUP($A125,data!$A:$AF,MATCH(RIGHT(J$1,4),data!$A$1:$AF$1,0),0))</f>
        <v>1.7272998930272898E-2</v>
      </c>
      <c r="K126" s="14">
        <f>LN(VLOOKUP($A126,data!$A:$AF,MATCH(RIGHT(K$1,4),data!$A$1:$AF$1,0),0))-LN(VLOOKUP($A125,data!$A:$AF,MATCH(RIGHT(K$1,4),data!$A$1:$AF$1,0),0))</f>
        <v>1.0040029813457529E-2</v>
      </c>
      <c r="L126" s="14"/>
    </row>
    <row r="127" spans="1:12" x14ac:dyDescent="0.55000000000000004">
      <c r="A127" s="2" t="s">
        <v>164</v>
      </c>
      <c r="B127" s="3">
        <f t="shared" si="0"/>
        <v>-163</v>
      </c>
      <c r="C127" s="14">
        <f>LN(VLOOKUP($A127,data!$A:$AF,MATCH(RIGHT(C$1,4),data!$A$1:$AF$1,0),0))-LN(VLOOKUP($A126,data!$A:$AF,MATCH(RIGHT(C$1,4),data!$A$1:$AF$1,0),0))</f>
        <v>1.1443850027735181E-2</v>
      </c>
      <c r="D127" s="14">
        <f>LN(VLOOKUP($A127,data!$A:$AF,MATCH(RIGHT(D$1,4),data!$A$1:$AF$1,0),0))-LN(VLOOKUP($A126,data!$A:$AF,MATCH(RIGHT(D$1,4),data!$A$1:$AF$1,0),0))</f>
        <v>-1.8793247884054232E-2</v>
      </c>
      <c r="E127" s="14">
        <f>LN(VLOOKUP($A127,data!$A:$AF,MATCH(RIGHT(E$1,4),data!$A$1:$AF$1,0),0))-LN(VLOOKUP($A126,data!$A:$AF,MATCH(RIGHT(E$1,4),data!$A$1:$AF$1,0),0))</f>
        <v>1.3661709882241801E-2</v>
      </c>
      <c r="F127" s="14">
        <f>LN(VLOOKUP($A127,data!$A:$AF,MATCH(RIGHT(F$1,3),data!$A$1:$AF$1,0),0))-LN(VLOOKUP($A126,data!$A:$AF,MATCH(RIGHT(F$1,3),data!$A$1:$AF$1,0),0))</f>
        <v>1.4786710885035248E-2</v>
      </c>
      <c r="G127" s="14">
        <f>LN(VLOOKUP($A127,data!$A:$AF,MATCH(RIGHT(G$1,4),data!$A$1:$AF$1,0),0))-LN(VLOOKUP($A126,data!$A:$AF,MATCH(RIGHT(G$1,4),data!$A$1:$AF$1,0),0))</f>
        <v>3.9325673340240286E-3</v>
      </c>
      <c r="H127" s="14">
        <f>LN(VLOOKUP($A127,data!$A:$AF,MATCH(RIGHT(H$1,4),data!$A$1:$AF$1,0),0))-LN(VLOOKUP($A126,data!$A:$AF,MATCH(RIGHT(H$1,4),data!$A$1:$AF$1,0),0))</f>
        <v>1.2978585254233899E-2</v>
      </c>
      <c r="I127" s="14">
        <f>LN(VLOOKUP($A127,data!$A:$AF,MATCH(RIGHT(I$1,4),data!$A$1:$AF$1,0),0))-LN(VLOOKUP($A126,data!$A:$AF,MATCH(RIGHT(I$1,4),data!$A$1:$AF$1,0),0))</f>
        <v>4.0034192664135659E-3</v>
      </c>
      <c r="J127" s="14">
        <f>LN(VLOOKUP($A127,data!$A:$AF,MATCH(RIGHT(J$1,4),data!$A$1:$AF$1,0),0))-LN(VLOOKUP($A126,data!$A:$AF,MATCH(RIGHT(J$1,4),data!$A$1:$AF$1,0),0))</f>
        <v>2.3248312722072839E-2</v>
      </c>
      <c r="K127" s="14">
        <f>LN(VLOOKUP($A127,data!$A:$AF,MATCH(RIGHT(K$1,4),data!$A$1:$AF$1,0),0))-LN(VLOOKUP($A126,data!$A:$AF,MATCH(RIGHT(K$1,4),data!$A$1:$AF$1,0),0))</f>
        <v>8.2434518028762227E-4</v>
      </c>
      <c r="L127" s="14"/>
    </row>
    <row r="128" spans="1:12" x14ac:dyDescent="0.55000000000000004">
      <c r="A128" s="2" t="s">
        <v>165</v>
      </c>
      <c r="B128" s="3">
        <f t="shared" si="0"/>
        <v>-162</v>
      </c>
      <c r="C128" s="14">
        <f>LN(VLOOKUP($A128,data!$A:$AF,MATCH(RIGHT(C$1,4),data!$A$1:$AF$1,0),0))-LN(VLOOKUP($A127,data!$A:$AF,MATCH(RIGHT(C$1,4),data!$A$1:$AF$1,0),0))</f>
        <v>3.9798445282190897E-3</v>
      </c>
      <c r="D128" s="14">
        <f>LN(VLOOKUP($A128,data!$A:$AF,MATCH(RIGHT(D$1,4),data!$A$1:$AF$1,0),0))-LN(VLOOKUP($A127,data!$A:$AF,MATCH(RIGHT(D$1,4),data!$A$1:$AF$1,0),0))</f>
        <v>-1.2458303581869501E-2</v>
      </c>
      <c r="E128" s="14">
        <f>LN(VLOOKUP($A128,data!$A:$AF,MATCH(RIGHT(E$1,4),data!$A$1:$AF$1,0),0))-LN(VLOOKUP($A127,data!$A:$AF,MATCH(RIGHT(E$1,4),data!$A$1:$AF$1,0),0))</f>
        <v>-7.2133799278075728E-3</v>
      </c>
      <c r="F128" s="14">
        <f>LN(VLOOKUP($A128,data!$A:$AF,MATCH(RIGHT(F$1,3),data!$A$1:$AF$1,0),0))-LN(VLOOKUP($A127,data!$A:$AF,MATCH(RIGHT(F$1,3),data!$A$1:$AF$1,0),0))</f>
        <v>-2.431631263862144E-3</v>
      </c>
      <c r="G128" s="14">
        <f>LN(VLOOKUP($A128,data!$A:$AF,MATCH(RIGHT(G$1,4),data!$A$1:$AF$1,0),0))-LN(VLOOKUP($A127,data!$A:$AF,MATCH(RIGHT(G$1,4),data!$A$1:$AF$1,0),0))</f>
        <v>1.3781195171436167E-3</v>
      </c>
      <c r="H128" s="14">
        <f>LN(VLOOKUP($A128,data!$A:$AF,MATCH(RIGHT(H$1,4),data!$A$1:$AF$1,0),0))-LN(VLOOKUP($A127,data!$A:$AF,MATCH(RIGHT(H$1,4),data!$A$1:$AF$1,0),0))</f>
        <v>-7.4284333441294592E-3</v>
      </c>
      <c r="I128" s="14">
        <f>LN(VLOOKUP($A128,data!$A:$AF,MATCH(RIGHT(I$1,4),data!$A$1:$AF$1,0),0))-LN(VLOOKUP($A127,data!$A:$AF,MATCH(RIGHT(I$1,4),data!$A$1:$AF$1,0),0))</f>
        <v>-1.5241203723455499E-2</v>
      </c>
      <c r="J128" s="14">
        <f>LN(VLOOKUP($A128,data!$A:$AF,MATCH(RIGHT(J$1,4),data!$A$1:$AF$1,0),0))-LN(VLOOKUP($A127,data!$A:$AF,MATCH(RIGHT(J$1,4),data!$A$1:$AF$1,0),0))</f>
        <v>1.2460349479785471E-2</v>
      </c>
      <c r="K128" s="14">
        <f>LN(VLOOKUP($A128,data!$A:$AF,MATCH(RIGHT(K$1,4),data!$A$1:$AF$1,0),0))-LN(VLOOKUP($A127,data!$A:$AF,MATCH(RIGHT(K$1,4),data!$A$1:$AF$1,0),0))</f>
        <v>1.424325266068216E-2</v>
      </c>
      <c r="L128" s="14"/>
    </row>
    <row r="129" spans="1:12" x14ac:dyDescent="0.55000000000000004">
      <c r="A129" s="2" t="s">
        <v>166</v>
      </c>
      <c r="B129" s="3">
        <f t="shared" si="0"/>
        <v>-161</v>
      </c>
      <c r="C129" s="14">
        <f>LN(VLOOKUP($A129,data!$A:$AF,MATCH(RIGHT(C$1,4),data!$A$1:$AF$1,0),0))-LN(VLOOKUP($A128,data!$A:$AF,MATCH(RIGHT(C$1,4),data!$A$1:$AF$1,0),0))</f>
        <v>1.6339341323128309E-3</v>
      </c>
      <c r="D129" s="14">
        <f>LN(VLOOKUP($A129,data!$A:$AF,MATCH(RIGHT(D$1,4),data!$A$1:$AF$1,0),0))-LN(VLOOKUP($A128,data!$A:$AF,MATCH(RIGHT(D$1,4),data!$A$1:$AF$1,0),0))</f>
        <v>-3.1842150314059126E-2</v>
      </c>
      <c r="E129" s="14">
        <f>LN(VLOOKUP($A129,data!$A:$AF,MATCH(RIGHT(E$1,4),data!$A$1:$AF$1,0),0))-LN(VLOOKUP($A128,data!$A:$AF,MATCH(RIGHT(E$1,4),data!$A$1:$AF$1,0),0))</f>
        <v>1.7237477199536499E-3</v>
      </c>
      <c r="F129" s="14">
        <f>LN(VLOOKUP($A129,data!$A:$AF,MATCH(RIGHT(F$1,3),data!$A$1:$AF$1,0),0))-LN(VLOOKUP($A128,data!$A:$AF,MATCH(RIGHT(F$1,3),data!$A$1:$AF$1,0),0))</f>
        <v>-4.2490584582970392E-2</v>
      </c>
      <c r="G129" s="14">
        <f>LN(VLOOKUP($A129,data!$A:$AF,MATCH(RIGHT(G$1,4),data!$A$1:$AF$1,0),0))-LN(VLOOKUP($A128,data!$A:$AF,MATCH(RIGHT(G$1,4),data!$A$1:$AF$1,0),0))</f>
        <v>-1.1613832233961396E-2</v>
      </c>
      <c r="H129" s="14">
        <f>LN(VLOOKUP($A129,data!$A:$AF,MATCH(RIGHT(H$1,4),data!$A$1:$AF$1,0),0))-LN(VLOOKUP($A128,data!$A:$AF,MATCH(RIGHT(H$1,4),data!$A$1:$AF$1,0),0))</f>
        <v>-2.5314137592236996E-2</v>
      </c>
      <c r="I129" s="14">
        <f>LN(VLOOKUP($A129,data!$A:$AF,MATCH(RIGHT(I$1,4),data!$A$1:$AF$1,0),0))-LN(VLOOKUP($A128,data!$A:$AF,MATCH(RIGHT(I$1,4),data!$A$1:$AF$1,0),0))</f>
        <v>1.5098468994401593E-2</v>
      </c>
      <c r="J129" s="14">
        <f>LN(VLOOKUP($A129,data!$A:$AF,MATCH(RIGHT(J$1,4),data!$A$1:$AF$1,0),0))-LN(VLOOKUP($A128,data!$A:$AF,MATCH(RIGHT(J$1,4),data!$A$1:$AF$1,0),0))</f>
        <v>8.6426479651242616E-3</v>
      </c>
      <c r="K129" s="14">
        <f>LN(VLOOKUP($A129,data!$A:$AF,MATCH(RIGHT(K$1,4),data!$A$1:$AF$1,0),0))-LN(VLOOKUP($A128,data!$A:$AF,MATCH(RIGHT(K$1,4),data!$A$1:$AF$1,0),0))</f>
        <v>-1.0542028741995502E-2</v>
      </c>
      <c r="L129" s="14"/>
    </row>
    <row r="130" spans="1:12" x14ac:dyDescent="0.55000000000000004">
      <c r="A130" s="2" t="s">
        <v>167</v>
      </c>
      <c r="B130" s="3">
        <f t="shared" si="0"/>
        <v>-160</v>
      </c>
      <c r="C130" s="14">
        <f>LN(VLOOKUP($A130,data!$A:$AF,MATCH(RIGHT(C$1,4),data!$A$1:$AF$1,0),0))-LN(VLOOKUP($A129,data!$A:$AF,MATCH(RIGHT(C$1,4),data!$A$1:$AF$1,0),0))</f>
        <v>-5.9866328136202185E-3</v>
      </c>
      <c r="D130" s="14">
        <f>LN(VLOOKUP($A130,data!$A:$AF,MATCH(RIGHT(D$1,4),data!$A$1:$AF$1,0),0))-LN(VLOOKUP($A129,data!$A:$AF,MATCH(RIGHT(D$1,4),data!$A$1:$AF$1,0),0))</f>
        <v>-8.3144754365385154E-3</v>
      </c>
      <c r="E130" s="14">
        <f>LN(VLOOKUP($A130,data!$A:$AF,MATCH(RIGHT(E$1,4),data!$A$1:$AF$1,0),0))-LN(VLOOKUP($A129,data!$A:$AF,MATCH(RIGHT(E$1,4),data!$A$1:$AF$1,0),0))</f>
        <v>-5.5538229658305127E-3</v>
      </c>
      <c r="F130" s="14">
        <f>LN(VLOOKUP($A130,data!$A:$AF,MATCH(RIGHT(F$1,3),data!$A$1:$AF$1,0),0))-LN(VLOOKUP($A129,data!$A:$AF,MATCH(RIGHT(F$1,3),data!$A$1:$AF$1,0),0))</f>
        <v>-8.875175376493516E-3</v>
      </c>
      <c r="G130" s="14">
        <f>LN(VLOOKUP($A130,data!$A:$AF,MATCH(RIGHT(G$1,4),data!$A$1:$AF$1,0),0))-LN(VLOOKUP($A129,data!$A:$AF,MATCH(RIGHT(G$1,4),data!$A$1:$AF$1,0),0))</f>
        <v>-1.2184066478452493E-2</v>
      </c>
      <c r="H130" s="14">
        <f>LN(VLOOKUP($A130,data!$A:$AF,MATCH(RIGHT(H$1,4),data!$A$1:$AF$1,0),0))-LN(VLOOKUP($A129,data!$A:$AF,MATCH(RIGHT(H$1,4),data!$A$1:$AF$1,0),0))</f>
        <v>-1.3162327972162657E-3</v>
      </c>
      <c r="I130" s="14">
        <f>LN(VLOOKUP($A130,data!$A:$AF,MATCH(RIGHT(I$1,4),data!$A$1:$AF$1,0),0))-LN(VLOOKUP($A129,data!$A:$AF,MATCH(RIGHT(I$1,4),data!$A$1:$AF$1,0),0))</f>
        <v>-2.0473583586231747E-2</v>
      </c>
      <c r="J130" s="14">
        <f>LN(VLOOKUP($A130,data!$A:$AF,MATCH(RIGHT(J$1,4),data!$A$1:$AF$1,0),0))-LN(VLOOKUP($A129,data!$A:$AF,MATCH(RIGHT(J$1,4),data!$A$1:$AF$1,0),0))</f>
        <v>-1.5802522137047248E-3</v>
      </c>
      <c r="K130" s="14">
        <f>LN(VLOOKUP($A130,data!$A:$AF,MATCH(RIGHT(K$1,4),data!$A$1:$AF$1,0),0))-LN(VLOOKUP($A129,data!$A:$AF,MATCH(RIGHT(K$1,4),data!$A$1:$AF$1,0),0))</f>
        <v>-9.7496123496680909E-3</v>
      </c>
      <c r="L130" s="14"/>
    </row>
    <row r="131" spans="1:12" x14ac:dyDescent="0.55000000000000004">
      <c r="A131" s="2" t="s">
        <v>168</v>
      </c>
      <c r="B131" s="3">
        <f t="shared" si="0"/>
        <v>-159</v>
      </c>
      <c r="C131" s="14">
        <f>LN(VLOOKUP($A131,data!$A:$AF,MATCH(RIGHT(C$1,4),data!$A$1:$AF$1,0),0))-LN(VLOOKUP($A130,data!$A:$AF,MATCH(RIGHT(C$1,4),data!$A$1:$AF$1,0),0))</f>
        <v>7.0359968051327826E-3</v>
      </c>
      <c r="D131" s="14">
        <f>LN(VLOOKUP($A131,data!$A:$AF,MATCH(RIGHT(D$1,4),data!$A$1:$AF$1,0),0))-LN(VLOOKUP($A130,data!$A:$AF,MATCH(RIGHT(D$1,4),data!$A$1:$AF$1,0),0))</f>
        <v>4.8679910098744728E-2</v>
      </c>
      <c r="E131" s="14">
        <f>LN(VLOOKUP($A131,data!$A:$AF,MATCH(RIGHT(E$1,4),data!$A$1:$AF$1,0),0))-LN(VLOOKUP($A130,data!$A:$AF,MATCH(RIGHT(E$1,4),data!$A$1:$AF$1,0),0))</f>
        <v>3.0855450527198514E-3</v>
      </c>
      <c r="F131" s="14">
        <f>LN(VLOOKUP($A131,data!$A:$AF,MATCH(RIGHT(F$1,3),data!$A$1:$AF$1,0),0))-LN(VLOOKUP($A130,data!$A:$AF,MATCH(RIGHT(F$1,3),data!$A$1:$AF$1,0),0))</f>
        <v>1.2843441226605634E-2</v>
      </c>
      <c r="G131" s="14">
        <f>LN(VLOOKUP($A131,data!$A:$AF,MATCH(RIGHT(G$1,4),data!$A$1:$AF$1,0),0))-LN(VLOOKUP($A130,data!$A:$AF,MATCH(RIGHT(G$1,4),data!$A$1:$AF$1,0),0))</f>
        <v>2.1672846680971247E-3</v>
      </c>
      <c r="H131" s="14">
        <f>LN(VLOOKUP($A131,data!$A:$AF,MATCH(RIGHT(H$1,4),data!$A$1:$AF$1,0),0))-LN(VLOOKUP($A130,data!$A:$AF,MATCH(RIGHT(H$1,4),data!$A$1:$AF$1,0),0))</f>
        <v>1.4256130638337083E-2</v>
      </c>
      <c r="I131" s="14">
        <f>LN(VLOOKUP($A131,data!$A:$AF,MATCH(RIGHT(I$1,4),data!$A$1:$AF$1,0),0))-LN(VLOOKUP($A130,data!$A:$AF,MATCH(RIGHT(I$1,4),data!$A$1:$AF$1,0),0))</f>
        <v>1.1729879694374112E-2</v>
      </c>
      <c r="J131" s="14">
        <f>LN(VLOOKUP($A131,data!$A:$AF,MATCH(RIGHT(J$1,4),data!$A$1:$AF$1,0),0))-LN(VLOOKUP($A130,data!$A:$AF,MATCH(RIGHT(J$1,4),data!$A$1:$AF$1,0),0))</f>
        <v>1.5223760715735501E-2</v>
      </c>
      <c r="K131" s="14">
        <f>LN(VLOOKUP($A131,data!$A:$AF,MATCH(RIGHT(K$1,4),data!$A$1:$AF$1,0),0))-LN(VLOOKUP($A130,data!$A:$AF,MATCH(RIGHT(K$1,4),data!$A$1:$AF$1,0),0))</f>
        <v>9.7868504339837514E-3</v>
      </c>
      <c r="L131" s="14"/>
    </row>
    <row r="132" spans="1:12" x14ac:dyDescent="0.55000000000000004">
      <c r="A132" s="2" t="s">
        <v>169</v>
      </c>
      <c r="B132" s="3">
        <f t="shared" si="0"/>
        <v>-158</v>
      </c>
      <c r="C132" s="14">
        <f>LN(VLOOKUP($A132,data!$A:$AF,MATCH(RIGHT(C$1,4),data!$A$1:$AF$1,0),0))-LN(VLOOKUP($A131,data!$A:$AF,MATCH(RIGHT(C$1,4),data!$A$1:$AF$1,0),0))</f>
        <v>3.4877385510068137E-3</v>
      </c>
      <c r="D132" s="14">
        <f>LN(VLOOKUP($A132,data!$A:$AF,MATCH(RIGHT(D$1,4),data!$A$1:$AF$1,0),0))-LN(VLOOKUP($A131,data!$A:$AF,MATCH(RIGHT(D$1,4),data!$A$1:$AF$1,0),0))</f>
        <v>-1.9910872258170009E-2</v>
      </c>
      <c r="E132" s="14">
        <f>LN(VLOOKUP($A132,data!$A:$AF,MATCH(RIGHT(E$1,4),data!$A$1:$AF$1,0),0))-LN(VLOOKUP($A131,data!$A:$AF,MATCH(RIGHT(E$1,4),data!$A$1:$AF$1,0),0))</f>
        <v>-1.174865711572437E-2</v>
      </c>
      <c r="F132" s="14">
        <f>LN(VLOOKUP($A132,data!$A:$AF,MATCH(RIGHT(F$1,3),data!$A$1:$AF$1,0),0))-LN(VLOOKUP($A131,data!$A:$AF,MATCH(RIGHT(F$1,3),data!$A$1:$AF$1,0),0))</f>
        <v>-9.9063315281622266E-4</v>
      </c>
      <c r="G132" s="14">
        <f>LN(VLOOKUP($A132,data!$A:$AF,MATCH(RIGHT(G$1,4),data!$A$1:$AF$1,0),0))-LN(VLOOKUP($A131,data!$A:$AF,MATCH(RIGHT(G$1,4),data!$A$1:$AF$1,0),0))</f>
        <v>5.7208467977742927E-3</v>
      </c>
      <c r="H132" s="14">
        <f>LN(VLOOKUP($A132,data!$A:$AF,MATCH(RIGHT(H$1,4),data!$A$1:$AF$1,0),0))-LN(VLOOKUP($A131,data!$A:$AF,MATCH(RIGHT(H$1,4),data!$A$1:$AF$1,0),0))</f>
        <v>4.0964050316212308E-3</v>
      </c>
      <c r="I132" s="14">
        <f>LN(VLOOKUP($A132,data!$A:$AF,MATCH(RIGHT(I$1,4),data!$A$1:$AF$1,0),0))-LN(VLOOKUP($A131,data!$A:$AF,MATCH(RIGHT(I$1,4),data!$A$1:$AF$1,0),0))</f>
        <v>-7.0793889930422793E-3</v>
      </c>
      <c r="J132" s="14">
        <f>LN(VLOOKUP($A132,data!$A:$AF,MATCH(RIGHT(J$1,4),data!$A$1:$AF$1,0),0))-LN(VLOOKUP($A131,data!$A:$AF,MATCH(RIGHT(J$1,4),data!$A$1:$AF$1,0),0))</f>
        <v>-3.9797332693627396E-3</v>
      </c>
      <c r="K132" s="14">
        <f>LN(VLOOKUP($A132,data!$A:$AF,MATCH(RIGHT(K$1,4),data!$A$1:$AF$1,0),0))-LN(VLOOKUP($A131,data!$A:$AF,MATCH(RIGHT(K$1,4),data!$A$1:$AF$1,0),0))</f>
        <v>2.4783940926811354E-3</v>
      </c>
      <c r="L132" s="14"/>
    </row>
    <row r="133" spans="1:12" x14ac:dyDescent="0.55000000000000004">
      <c r="A133" s="2" t="s">
        <v>170</v>
      </c>
      <c r="B133" s="3">
        <f t="shared" si="0"/>
        <v>-157</v>
      </c>
      <c r="C133" s="14">
        <f>LN(VLOOKUP($A133,data!$A:$AF,MATCH(RIGHT(C$1,4),data!$A$1:$AF$1,0),0))-LN(VLOOKUP($A132,data!$A:$AF,MATCH(RIGHT(C$1,4),data!$A$1:$AF$1,0),0))</f>
        <v>-2.2516543518236176E-4</v>
      </c>
      <c r="D133" s="14">
        <f>LN(VLOOKUP($A133,data!$A:$AF,MATCH(RIGHT(D$1,4),data!$A$1:$AF$1,0),0))-LN(VLOOKUP($A132,data!$A:$AF,MATCH(RIGHT(D$1,4),data!$A$1:$AF$1,0),0))</f>
        <v>-2.2613846865914056E-2</v>
      </c>
      <c r="E133" s="14">
        <f>LN(VLOOKUP($A133,data!$A:$AF,MATCH(RIGHT(E$1,4),data!$A$1:$AF$1,0),0))-LN(VLOOKUP($A132,data!$A:$AF,MATCH(RIGHT(E$1,4),data!$A$1:$AF$1,0),0))</f>
        <v>1.5263390415406697E-2</v>
      </c>
      <c r="F133" s="14">
        <f>LN(VLOOKUP($A133,data!$A:$AF,MATCH(RIGHT(F$1,3),data!$A$1:$AF$1,0),0))-LN(VLOOKUP($A132,data!$A:$AF,MATCH(RIGHT(F$1,3),data!$A$1:$AF$1,0),0))</f>
        <v>-6.0749667505879401E-3</v>
      </c>
      <c r="G133" s="14">
        <f>LN(VLOOKUP($A133,data!$A:$AF,MATCH(RIGHT(G$1,4),data!$A$1:$AF$1,0),0))-LN(VLOOKUP($A132,data!$A:$AF,MATCH(RIGHT(G$1,4),data!$A$1:$AF$1,0),0))</f>
        <v>3.6527364550416053E-3</v>
      </c>
      <c r="H133" s="14">
        <f>LN(VLOOKUP($A133,data!$A:$AF,MATCH(RIGHT(H$1,4),data!$A$1:$AF$1,0),0))-LN(VLOOKUP($A132,data!$A:$AF,MATCH(RIGHT(H$1,4),data!$A$1:$AF$1,0),0))</f>
        <v>-7.0849568302726595E-3</v>
      </c>
      <c r="I133" s="14">
        <f>LN(VLOOKUP($A133,data!$A:$AF,MATCH(RIGHT(I$1,4),data!$A$1:$AF$1,0),0))-LN(VLOOKUP($A132,data!$A:$AF,MATCH(RIGHT(I$1,4),data!$A$1:$AF$1,0),0))</f>
        <v>-3.3404047975205131E-3</v>
      </c>
      <c r="J133" s="14">
        <f>LN(VLOOKUP($A133,data!$A:$AF,MATCH(RIGHT(J$1,4),data!$A$1:$AF$1,0),0))-LN(VLOOKUP($A132,data!$A:$AF,MATCH(RIGHT(J$1,4),data!$A$1:$AF$1,0),0))</f>
        <v>4.874978959575671E-3</v>
      </c>
      <c r="K133" s="14">
        <f>LN(VLOOKUP($A133,data!$A:$AF,MATCH(RIGHT(K$1,4),data!$A$1:$AF$1,0),0))-LN(VLOOKUP($A132,data!$A:$AF,MATCH(RIGHT(K$1,4),data!$A$1:$AF$1,0),0))</f>
        <v>6.2523884750929071E-3</v>
      </c>
      <c r="L133" s="14"/>
    </row>
    <row r="134" spans="1:12" x14ac:dyDescent="0.55000000000000004">
      <c r="A134" s="2" t="s">
        <v>171</v>
      </c>
      <c r="B134" s="3">
        <f t="shared" si="0"/>
        <v>-156</v>
      </c>
      <c r="C134" s="14">
        <f>LN(VLOOKUP($A134,data!$A:$AF,MATCH(RIGHT(C$1,4),data!$A$1:$AF$1,0),0))-LN(VLOOKUP($A133,data!$A:$AF,MATCH(RIGHT(C$1,4),data!$A$1:$AF$1,0),0))</f>
        <v>1.7397423440748128E-3</v>
      </c>
      <c r="D134" s="14">
        <f>LN(VLOOKUP($A134,data!$A:$AF,MATCH(RIGHT(D$1,4),data!$A$1:$AF$1,0),0))-LN(VLOOKUP($A133,data!$A:$AF,MATCH(RIGHT(D$1,4),data!$A$1:$AF$1,0),0))</f>
        <v>-3.0586506987088313E-2</v>
      </c>
      <c r="E134" s="14">
        <f>LN(VLOOKUP($A134,data!$A:$AF,MATCH(RIGHT(E$1,4),data!$A$1:$AF$1,0),0))-LN(VLOOKUP($A133,data!$A:$AF,MATCH(RIGHT(E$1,4),data!$A$1:$AF$1,0),0))</f>
        <v>2.291390183742692E-3</v>
      </c>
      <c r="F134" s="14">
        <f>LN(VLOOKUP($A134,data!$A:$AF,MATCH(RIGHT(F$1,3),data!$A$1:$AF$1,0),0))-LN(VLOOKUP($A133,data!$A:$AF,MATCH(RIGHT(F$1,3),data!$A$1:$AF$1,0),0))</f>
        <v>-1.3496374060544269E-2</v>
      </c>
      <c r="G134" s="14">
        <f>LN(VLOOKUP($A134,data!$A:$AF,MATCH(RIGHT(G$1,4),data!$A$1:$AF$1,0),0))-LN(VLOOKUP($A133,data!$A:$AF,MATCH(RIGHT(G$1,4),data!$A$1:$AF$1,0),0))</f>
        <v>-1.0023259069765977E-2</v>
      </c>
      <c r="H134" s="14">
        <f>LN(VLOOKUP($A134,data!$A:$AF,MATCH(RIGHT(H$1,4),data!$A$1:$AF$1,0),0))-LN(VLOOKUP($A133,data!$A:$AF,MATCH(RIGHT(H$1,4),data!$A$1:$AF$1,0),0))</f>
        <v>-5.415665740740927E-3</v>
      </c>
      <c r="I134" s="14">
        <f>LN(VLOOKUP($A134,data!$A:$AF,MATCH(RIGHT(I$1,4),data!$A$1:$AF$1,0),0))-LN(VLOOKUP($A133,data!$A:$AF,MATCH(RIGHT(I$1,4),data!$A$1:$AF$1,0),0))</f>
        <v>-1.0382473931355385E-2</v>
      </c>
      <c r="J134" s="14">
        <f>LN(VLOOKUP($A134,data!$A:$AF,MATCH(RIGHT(J$1,4),data!$A$1:$AF$1,0),0))-LN(VLOOKUP($A133,data!$A:$AF,MATCH(RIGHT(J$1,4),data!$A$1:$AF$1,0),0))</f>
        <v>-4.6795132795676153E-3</v>
      </c>
      <c r="K134" s="14">
        <f>LN(VLOOKUP($A134,data!$A:$AF,MATCH(RIGHT(K$1,4),data!$A$1:$AF$1,0),0))-LN(VLOOKUP($A133,data!$A:$AF,MATCH(RIGHT(K$1,4),data!$A$1:$AF$1,0),0))</f>
        <v>1.3356471117720758E-2</v>
      </c>
      <c r="L134" s="14"/>
    </row>
    <row r="135" spans="1:12" x14ac:dyDescent="0.55000000000000004">
      <c r="A135" s="2" t="s">
        <v>172</v>
      </c>
      <c r="B135" s="3">
        <f t="shared" si="0"/>
        <v>-155</v>
      </c>
      <c r="C135" s="14">
        <f>LN(VLOOKUP($A135,data!$A:$AF,MATCH(RIGHT(C$1,4),data!$A$1:$AF$1,0),0))-LN(VLOOKUP($A134,data!$A:$AF,MATCH(RIGHT(C$1,4),data!$A$1:$AF$1,0),0))</f>
        <v>-7.1224099026387933E-3</v>
      </c>
      <c r="D135" s="14">
        <f>LN(VLOOKUP($A135,data!$A:$AF,MATCH(RIGHT(D$1,4),data!$A$1:$AF$1,0),0))-LN(VLOOKUP($A134,data!$A:$AF,MATCH(RIGHT(D$1,4),data!$A$1:$AF$1,0),0))</f>
        <v>-1.1497262183344681E-2</v>
      </c>
      <c r="E135" s="14">
        <f>LN(VLOOKUP($A135,data!$A:$AF,MATCH(RIGHT(E$1,4),data!$A$1:$AF$1,0),0))-LN(VLOOKUP($A134,data!$A:$AF,MATCH(RIGHT(E$1,4),data!$A$1:$AF$1,0),0))</f>
        <v>-7.8055355884689703E-3</v>
      </c>
      <c r="F135" s="14">
        <f>LN(VLOOKUP($A135,data!$A:$AF,MATCH(RIGHT(F$1,3),data!$A$1:$AF$1,0),0))-LN(VLOOKUP($A134,data!$A:$AF,MATCH(RIGHT(F$1,3),data!$A$1:$AF$1,0),0))</f>
        <v>-2.4094843404267152E-2</v>
      </c>
      <c r="G135" s="14">
        <f>LN(VLOOKUP($A135,data!$A:$AF,MATCH(RIGHT(G$1,4),data!$A$1:$AF$1,0),0))-LN(VLOOKUP($A134,data!$A:$AF,MATCH(RIGHT(G$1,4),data!$A$1:$AF$1,0),0))</f>
        <v>-1.7923970449417403E-2</v>
      </c>
      <c r="H135" s="14">
        <f>LN(VLOOKUP($A135,data!$A:$AF,MATCH(RIGHT(H$1,4),data!$A$1:$AF$1,0),0))-LN(VLOOKUP($A134,data!$A:$AF,MATCH(RIGHT(H$1,4),data!$A$1:$AF$1,0),0))</f>
        <v>-3.3272961928556555E-3</v>
      </c>
      <c r="I135" s="14">
        <f>LN(VLOOKUP($A135,data!$A:$AF,MATCH(RIGHT(I$1,4),data!$A$1:$AF$1,0),0))-LN(VLOOKUP($A134,data!$A:$AF,MATCH(RIGHT(I$1,4),data!$A$1:$AF$1,0),0))</f>
        <v>1.6156368621356165E-3</v>
      </c>
      <c r="J135" s="14">
        <f>LN(VLOOKUP($A135,data!$A:$AF,MATCH(RIGHT(J$1,4),data!$A$1:$AF$1,0),0))-LN(VLOOKUP($A134,data!$A:$AF,MATCH(RIGHT(J$1,4),data!$A$1:$AF$1,0),0))</f>
        <v>1.7963509705394287E-3</v>
      </c>
      <c r="K135" s="14">
        <f>LN(VLOOKUP($A135,data!$A:$AF,MATCH(RIGHT(K$1,4),data!$A$1:$AF$1,0),0))-LN(VLOOKUP($A134,data!$A:$AF,MATCH(RIGHT(K$1,4),data!$A$1:$AF$1,0),0))</f>
        <v>-9.1668070413382097E-3</v>
      </c>
      <c r="L135" s="14"/>
    </row>
    <row r="136" spans="1:12" x14ac:dyDescent="0.55000000000000004">
      <c r="A136" s="2" t="s">
        <v>173</v>
      </c>
      <c r="B136" s="3">
        <f t="shared" si="0"/>
        <v>-154</v>
      </c>
      <c r="C136" s="14">
        <f>LN(VLOOKUP($A136,data!$A:$AF,MATCH(RIGHT(C$1,4),data!$A$1:$AF$1,0),0))-LN(VLOOKUP($A135,data!$A:$AF,MATCH(RIGHT(C$1,4),data!$A$1:$AF$1,0),0))</f>
        <v>-7.6883454156675413E-3</v>
      </c>
      <c r="D136" s="14">
        <f>LN(VLOOKUP($A136,data!$A:$AF,MATCH(RIGHT(D$1,4),data!$A$1:$AF$1,0),0))-LN(VLOOKUP($A135,data!$A:$AF,MATCH(RIGHT(D$1,4),data!$A$1:$AF$1,0),0))</f>
        <v>-2.3473374363045529E-2</v>
      </c>
      <c r="E136" s="14">
        <f>LN(VLOOKUP($A136,data!$A:$AF,MATCH(RIGHT(E$1,4),data!$A$1:$AF$1,0),0))-LN(VLOOKUP($A135,data!$A:$AF,MATCH(RIGHT(E$1,4),data!$A$1:$AF$1,0),0))</f>
        <v>-4.9650580974098801E-3</v>
      </c>
      <c r="F136" s="14">
        <f>LN(VLOOKUP($A136,data!$A:$AF,MATCH(RIGHT(F$1,3),data!$A$1:$AF$1,0),0))-LN(VLOOKUP($A135,data!$A:$AF,MATCH(RIGHT(F$1,3),data!$A$1:$AF$1,0),0))</f>
        <v>-1.2035799929631885E-2</v>
      </c>
      <c r="G136" s="14">
        <f>LN(VLOOKUP($A136,data!$A:$AF,MATCH(RIGHT(G$1,4),data!$A$1:$AF$1,0),0))-LN(VLOOKUP($A135,data!$A:$AF,MATCH(RIGHT(G$1,4),data!$A$1:$AF$1,0),0))</f>
        <v>1.2275501865251393E-2</v>
      </c>
      <c r="H136" s="14">
        <f>LN(VLOOKUP($A136,data!$A:$AF,MATCH(RIGHT(H$1,4),data!$A$1:$AF$1,0),0))-LN(VLOOKUP($A135,data!$A:$AF,MATCH(RIGHT(H$1,4),data!$A$1:$AF$1,0),0))</f>
        <v>-1.1436978457938451E-2</v>
      </c>
      <c r="I136" s="14">
        <f>LN(VLOOKUP($A136,data!$A:$AF,MATCH(RIGHT(I$1,4),data!$A$1:$AF$1,0),0))-LN(VLOOKUP($A135,data!$A:$AF,MATCH(RIGHT(I$1,4),data!$A$1:$AF$1,0),0))</f>
        <v>5.8686791028339513E-4</v>
      </c>
      <c r="J136" s="14">
        <f>LN(VLOOKUP($A136,data!$A:$AF,MATCH(RIGHT(J$1,4),data!$A$1:$AF$1,0),0))-LN(VLOOKUP($A135,data!$A:$AF,MATCH(RIGHT(J$1,4),data!$A$1:$AF$1,0),0))</f>
        <v>8.3149823945483092E-3</v>
      </c>
      <c r="K136" s="14">
        <f>LN(VLOOKUP($A136,data!$A:$AF,MATCH(RIGHT(K$1,4),data!$A$1:$AF$1,0),0))-LN(VLOOKUP($A135,data!$A:$AF,MATCH(RIGHT(K$1,4),data!$A$1:$AF$1,0),0))</f>
        <v>-2.3555520533533603E-2</v>
      </c>
      <c r="L136" s="14"/>
    </row>
    <row r="137" spans="1:12" x14ac:dyDescent="0.55000000000000004">
      <c r="A137" s="2" t="s">
        <v>174</v>
      </c>
      <c r="B137" s="3">
        <f t="shared" si="0"/>
        <v>-153</v>
      </c>
      <c r="C137" s="14">
        <f>LN(VLOOKUP($A137,data!$A:$AF,MATCH(RIGHT(C$1,4),data!$A$1:$AF$1,0),0))-LN(VLOOKUP($A136,data!$A:$AF,MATCH(RIGHT(C$1,4),data!$A$1:$AF$1,0),0))</f>
        <v>-9.0515782688971314E-3</v>
      </c>
      <c r="D137" s="14">
        <f>LN(VLOOKUP($A137,data!$A:$AF,MATCH(RIGHT(D$1,4),data!$A$1:$AF$1,0),0))-LN(VLOOKUP($A136,data!$A:$AF,MATCH(RIGHT(D$1,4),data!$A$1:$AF$1,0),0))</f>
        <v>-1.8258087515392596E-2</v>
      </c>
      <c r="E137" s="14">
        <f>LN(VLOOKUP($A137,data!$A:$AF,MATCH(RIGHT(E$1,4),data!$A$1:$AF$1,0),0))-LN(VLOOKUP($A136,data!$A:$AF,MATCH(RIGHT(E$1,4),data!$A$1:$AF$1,0),0))</f>
        <v>-2.0736445622150157E-2</v>
      </c>
      <c r="F137" s="14">
        <f>LN(VLOOKUP($A137,data!$A:$AF,MATCH(RIGHT(F$1,3),data!$A$1:$AF$1,0),0))-LN(VLOOKUP($A136,data!$A:$AF,MATCH(RIGHT(F$1,3),data!$A$1:$AF$1,0),0))</f>
        <v>8.0014624906041831E-3</v>
      </c>
      <c r="G137" s="14">
        <f>LN(VLOOKUP($A137,data!$A:$AF,MATCH(RIGHT(G$1,4),data!$A$1:$AF$1,0),0))-LN(VLOOKUP($A136,data!$A:$AF,MATCH(RIGHT(G$1,4),data!$A$1:$AF$1,0),0))</f>
        <v>-1.6474836651286573E-2</v>
      </c>
      <c r="H137" s="14">
        <f>LN(VLOOKUP($A137,data!$A:$AF,MATCH(RIGHT(H$1,4),data!$A$1:$AF$1,0),0))-LN(VLOOKUP($A136,data!$A:$AF,MATCH(RIGHT(H$1,4),data!$A$1:$AF$1,0),0))</f>
        <v>-3.6644639032302528E-2</v>
      </c>
      <c r="I137" s="14">
        <f>LN(VLOOKUP($A137,data!$A:$AF,MATCH(RIGHT(I$1,4),data!$A$1:$AF$1,0),0))-LN(VLOOKUP($A136,data!$A:$AF,MATCH(RIGHT(I$1,4),data!$A$1:$AF$1,0),0))</f>
        <v>5.1203165992621535E-3</v>
      </c>
      <c r="J137" s="14">
        <f>LN(VLOOKUP($A137,data!$A:$AF,MATCH(RIGHT(J$1,4),data!$A$1:$AF$1,0),0))-LN(VLOOKUP($A136,data!$A:$AF,MATCH(RIGHT(J$1,4),data!$A$1:$AF$1,0),0))</f>
        <v>-7.028190278298041E-3</v>
      </c>
      <c r="K137" s="14">
        <f>LN(VLOOKUP($A137,data!$A:$AF,MATCH(RIGHT(K$1,4),data!$A$1:$AF$1,0),0))-LN(VLOOKUP($A136,data!$A:$AF,MATCH(RIGHT(K$1,4),data!$A$1:$AF$1,0),0))</f>
        <v>3.7079851037198353E-3</v>
      </c>
      <c r="L137" s="14"/>
    </row>
    <row r="138" spans="1:12" x14ac:dyDescent="0.55000000000000004">
      <c r="A138" s="2" t="s">
        <v>175</v>
      </c>
      <c r="B138" s="3">
        <f t="shared" si="0"/>
        <v>-152</v>
      </c>
      <c r="C138" s="14">
        <f>LN(VLOOKUP($A138,data!$A:$AF,MATCH(RIGHT(C$1,4),data!$A$1:$AF$1,0),0))-LN(VLOOKUP($A137,data!$A:$AF,MATCH(RIGHT(C$1,4),data!$A$1:$AF$1,0),0))</f>
        <v>1.2236261765254497E-2</v>
      </c>
      <c r="D138" s="14">
        <f>LN(VLOOKUP($A138,data!$A:$AF,MATCH(RIGHT(D$1,4),data!$A$1:$AF$1,0),0))-LN(VLOOKUP($A137,data!$A:$AF,MATCH(RIGHT(D$1,4),data!$A$1:$AF$1,0),0))</f>
        <v>3.1423949434565834E-2</v>
      </c>
      <c r="E138" s="14">
        <f>LN(VLOOKUP($A138,data!$A:$AF,MATCH(RIGHT(E$1,4),data!$A$1:$AF$1,0),0))-LN(VLOOKUP($A137,data!$A:$AF,MATCH(RIGHT(E$1,4),data!$A$1:$AF$1,0),0))</f>
        <v>3.0202997381421071E-2</v>
      </c>
      <c r="F138" s="14">
        <f>LN(VLOOKUP($A138,data!$A:$AF,MATCH(RIGHT(F$1,3),data!$A$1:$AF$1,0),0))-LN(VLOOKUP($A137,data!$A:$AF,MATCH(RIGHT(F$1,3),data!$A$1:$AF$1,0),0))</f>
        <v>6.102831674939857E-3</v>
      </c>
      <c r="G138" s="14">
        <f>LN(VLOOKUP($A138,data!$A:$AF,MATCH(RIGHT(G$1,4),data!$A$1:$AF$1,0),0))-LN(VLOOKUP($A137,data!$A:$AF,MATCH(RIGHT(G$1,4),data!$A$1:$AF$1,0),0))</f>
        <v>1.3310785052809138E-2</v>
      </c>
      <c r="H138" s="14">
        <f>LN(VLOOKUP($A138,data!$A:$AF,MATCH(RIGHT(H$1,4),data!$A$1:$AF$1,0),0))-LN(VLOOKUP($A137,data!$A:$AF,MATCH(RIGHT(H$1,4),data!$A$1:$AF$1,0),0))</f>
        <v>2.9959450157312162E-2</v>
      </c>
      <c r="I138" s="14">
        <f>LN(VLOOKUP($A138,data!$A:$AF,MATCH(RIGHT(I$1,4),data!$A$1:$AF$1,0),0))-LN(VLOOKUP($A137,data!$A:$AF,MATCH(RIGHT(I$1,4),data!$A$1:$AF$1,0),0))</f>
        <v>1.5061847763900182E-2</v>
      </c>
      <c r="J138" s="14">
        <f>LN(VLOOKUP($A138,data!$A:$AF,MATCH(RIGHT(J$1,4),data!$A$1:$AF$1,0),0))-LN(VLOOKUP($A137,data!$A:$AF,MATCH(RIGHT(J$1,4),data!$A$1:$AF$1,0),0))</f>
        <v>2.7707467072877634E-2</v>
      </c>
      <c r="K138" s="14">
        <f>LN(VLOOKUP($A138,data!$A:$AF,MATCH(RIGHT(K$1,4),data!$A$1:$AF$1,0),0))-LN(VLOOKUP($A137,data!$A:$AF,MATCH(RIGHT(K$1,4),data!$A$1:$AF$1,0),0))</f>
        <v>-2.3135659349335924E-3</v>
      </c>
      <c r="L138" s="14"/>
    </row>
    <row r="139" spans="1:12" x14ac:dyDescent="0.55000000000000004">
      <c r="A139" s="2" t="s">
        <v>176</v>
      </c>
      <c r="B139" s="3">
        <f t="shared" si="0"/>
        <v>-151</v>
      </c>
      <c r="C139" s="14">
        <f>LN(VLOOKUP($A139,data!$A:$AF,MATCH(RIGHT(C$1,4),data!$A$1:$AF$1,0),0))-LN(VLOOKUP($A138,data!$A:$AF,MATCH(RIGHT(C$1,4),data!$A$1:$AF$1,0),0))</f>
        <v>7.7387381292766122E-3</v>
      </c>
      <c r="D139" s="14">
        <f>LN(VLOOKUP($A139,data!$A:$AF,MATCH(RIGHT(D$1,4),data!$A$1:$AF$1,0),0))-LN(VLOOKUP($A138,data!$A:$AF,MATCH(RIGHT(D$1,4),data!$A$1:$AF$1,0),0))</f>
        <v>2.295447414463947E-2</v>
      </c>
      <c r="E139" s="14">
        <f>LN(VLOOKUP($A139,data!$A:$AF,MATCH(RIGHT(E$1,4),data!$A$1:$AF$1,0),0))-LN(VLOOKUP($A138,data!$A:$AF,MATCH(RIGHT(E$1,4),data!$A$1:$AF$1,0),0))</f>
        <v>1.8933509954900174E-2</v>
      </c>
      <c r="F139" s="14">
        <f>LN(VLOOKUP($A139,data!$A:$AF,MATCH(RIGHT(F$1,3),data!$A$1:$AF$1,0),0))-LN(VLOOKUP($A138,data!$A:$AF,MATCH(RIGHT(F$1,3),data!$A$1:$AF$1,0),0))</f>
        <v>2.6060878868359616E-2</v>
      </c>
      <c r="G139" s="14">
        <f>LN(VLOOKUP($A139,data!$A:$AF,MATCH(RIGHT(G$1,4),data!$A$1:$AF$1,0),0))-LN(VLOOKUP($A138,data!$A:$AF,MATCH(RIGHT(G$1,4),data!$A$1:$AF$1,0),0))</f>
        <v>-3.7224037586653935E-3</v>
      </c>
      <c r="H139" s="14">
        <f>LN(VLOOKUP($A139,data!$A:$AF,MATCH(RIGHT(H$1,4),data!$A$1:$AF$1,0),0))-LN(VLOOKUP($A138,data!$A:$AF,MATCH(RIGHT(H$1,4),data!$A$1:$AF$1,0),0))</f>
        <v>2.941624357410344E-2</v>
      </c>
      <c r="I139" s="14">
        <f>LN(VLOOKUP($A139,data!$A:$AF,MATCH(RIGHT(I$1,4),data!$A$1:$AF$1,0),0))-LN(VLOOKUP($A138,data!$A:$AF,MATCH(RIGHT(I$1,4),data!$A$1:$AF$1,0),0))</f>
        <v>4.1598125665176511E-3</v>
      </c>
      <c r="J139" s="14">
        <f>LN(VLOOKUP($A139,data!$A:$AF,MATCH(RIGHT(J$1,4),data!$A$1:$AF$1,0),0))-LN(VLOOKUP($A138,data!$A:$AF,MATCH(RIGHT(J$1,4),data!$A$1:$AF$1,0),0))</f>
        <v>3.0653303101528806E-3</v>
      </c>
      <c r="K139" s="14">
        <f>LN(VLOOKUP($A139,data!$A:$AF,MATCH(RIGHT(K$1,4),data!$A$1:$AF$1,0),0))-LN(VLOOKUP($A138,data!$A:$AF,MATCH(RIGHT(K$1,4),data!$A$1:$AF$1,0),0))</f>
        <v>-3.3352984389638962E-2</v>
      </c>
      <c r="L139" s="14"/>
    </row>
    <row r="140" spans="1:12" x14ac:dyDescent="0.55000000000000004">
      <c r="A140" s="2" t="s">
        <v>177</v>
      </c>
      <c r="B140" s="3">
        <f t="shared" si="0"/>
        <v>-150</v>
      </c>
      <c r="C140" s="14">
        <f>LN(VLOOKUP($A140,data!$A:$AF,MATCH(RIGHT(C$1,4),data!$A$1:$AF$1,0),0))-LN(VLOOKUP($A139,data!$A:$AF,MATCH(RIGHT(C$1,4),data!$A$1:$AF$1,0),0))</f>
        <v>6.5501153981593063E-3</v>
      </c>
      <c r="D140" s="14">
        <f>LN(VLOOKUP($A140,data!$A:$AF,MATCH(RIGHT(D$1,4),data!$A$1:$AF$1,0),0))-LN(VLOOKUP($A139,data!$A:$AF,MATCH(RIGHT(D$1,4),data!$A$1:$AF$1,0),0))</f>
        <v>1.5786543156508515E-3</v>
      </c>
      <c r="E140" s="14">
        <f>LN(VLOOKUP($A140,data!$A:$AF,MATCH(RIGHT(E$1,4),data!$A$1:$AF$1,0),0))-LN(VLOOKUP($A139,data!$A:$AF,MATCH(RIGHT(E$1,4),data!$A$1:$AF$1,0),0))</f>
        <v>2.2056018344616568E-2</v>
      </c>
      <c r="F140" s="14">
        <f>LN(VLOOKUP($A140,data!$A:$AF,MATCH(RIGHT(F$1,3),data!$A$1:$AF$1,0),0))-LN(VLOOKUP($A139,data!$A:$AF,MATCH(RIGHT(F$1,3),data!$A$1:$AF$1,0),0))</f>
        <v>1.9931956448654198E-2</v>
      </c>
      <c r="G140" s="14">
        <f>LN(VLOOKUP($A140,data!$A:$AF,MATCH(RIGHT(G$1,4),data!$A$1:$AF$1,0),0))-LN(VLOOKUP($A139,data!$A:$AF,MATCH(RIGHT(G$1,4),data!$A$1:$AF$1,0),0))</f>
        <v>-7.7075579822949436E-3</v>
      </c>
      <c r="H140" s="14">
        <f>LN(VLOOKUP($A140,data!$A:$AF,MATCH(RIGHT(H$1,4),data!$A$1:$AF$1,0),0))-LN(VLOOKUP($A139,data!$A:$AF,MATCH(RIGHT(H$1,4),data!$A$1:$AF$1,0),0))</f>
        <v>1.7312886516407389E-4</v>
      </c>
      <c r="I140" s="14">
        <f>LN(VLOOKUP($A140,data!$A:$AF,MATCH(RIGHT(I$1,4),data!$A$1:$AF$1,0),0))-LN(VLOOKUP($A139,data!$A:$AF,MATCH(RIGHT(I$1,4),data!$A$1:$AF$1,0),0))</f>
        <v>3.1005823324292692E-2</v>
      </c>
      <c r="J140" s="14">
        <f>LN(VLOOKUP($A140,data!$A:$AF,MATCH(RIGHT(J$1,4),data!$A$1:$AF$1,0),0))-LN(VLOOKUP($A139,data!$A:$AF,MATCH(RIGHT(J$1,4),data!$A$1:$AF$1,0),0))</f>
        <v>2.2787710639699199E-2</v>
      </c>
      <c r="K140" s="14">
        <f>LN(VLOOKUP($A140,data!$A:$AF,MATCH(RIGHT(K$1,4),data!$A$1:$AF$1,0),0))-LN(VLOOKUP($A139,data!$A:$AF,MATCH(RIGHT(K$1,4),data!$A$1:$AF$1,0),0))</f>
        <v>-3.6278874980935072E-3</v>
      </c>
      <c r="L140" s="14"/>
    </row>
    <row r="141" spans="1:12" x14ac:dyDescent="0.55000000000000004">
      <c r="A141" s="2" t="s">
        <v>178</v>
      </c>
      <c r="B141" s="3">
        <f t="shared" si="0"/>
        <v>-149</v>
      </c>
      <c r="C141" s="14">
        <f>LN(VLOOKUP($A141,data!$A:$AF,MATCH(RIGHT(C$1,4),data!$A$1:$AF$1,0),0))-LN(VLOOKUP($A140,data!$A:$AF,MATCH(RIGHT(C$1,4),data!$A$1:$AF$1,0),0))</f>
        <v>1.1421683186689791E-2</v>
      </c>
      <c r="D141" s="14">
        <f>LN(VLOOKUP($A141,data!$A:$AF,MATCH(RIGHT(D$1,4),data!$A$1:$AF$1,0),0))-LN(VLOOKUP($A140,data!$A:$AF,MATCH(RIGHT(D$1,4),data!$A$1:$AF$1,0),0))</f>
        <v>-5.3199658273612727E-3</v>
      </c>
      <c r="E141" s="14">
        <f>LN(VLOOKUP($A141,data!$A:$AF,MATCH(RIGHT(E$1,4),data!$A$1:$AF$1,0),0))-LN(VLOOKUP($A140,data!$A:$AF,MATCH(RIGHT(E$1,4),data!$A$1:$AF$1,0),0))</f>
        <v>1.3330045106316746E-2</v>
      </c>
      <c r="F141" s="14">
        <f>LN(VLOOKUP($A141,data!$A:$AF,MATCH(RIGHT(F$1,3),data!$A$1:$AF$1,0),0))-LN(VLOOKUP($A140,data!$A:$AF,MATCH(RIGHT(F$1,3),data!$A$1:$AF$1,0),0))</f>
        <v>1.0253170519984423E-2</v>
      </c>
      <c r="G141" s="14">
        <f>LN(VLOOKUP($A141,data!$A:$AF,MATCH(RIGHT(G$1,4),data!$A$1:$AF$1,0),0))-LN(VLOOKUP($A140,data!$A:$AF,MATCH(RIGHT(G$1,4),data!$A$1:$AF$1,0),0))</f>
        <v>1.1320654750920589E-2</v>
      </c>
      <c r="H141" s="14">
        <f>LN(VLOOKUP($A141,data!$A:$AF,MATCH(RIGHT(H$1,4),data!$A$1:$AF$1,0),0))-LN(VLOOKUP($A140,data!$A:$AF,MATCH(RIGHT(H$1,4),data!$A$1:$AF$1,0),0))</f>
        <v>3.711713792039717E-3</v>
      </c>
      <c r="I141" s="14">
        <f>LN(VLOOKUP($A141,data!$A:$AF,MATCH(RIGHT(I$1,4),data!$A$1:$AF$1,0),0))-LN(VLOOKUP($A140,data!$A:$AF,MATCH(RIGHT(I$1,4),data!$A$1:$AF$1,0),0))</f>
        <v>2.0330416882744728E-2</v>
      </c>
      <c r="J141" s="14">
        <f>LN(VLOOKUP($A141,data!$A:$AF,MATCH(RIGHT(J$1,4),data!$A$1:$AF$1,0),0))-LN(VLOOKUP($A140,data!$A:$AF,MATCH(RIGHT(J$1,4),data!$A$1:$AF$1,0),0))</f>
        <v>1.8153671807830563E-2</v>
      </c>
      <c r="K141" s="14">
        <f>LN(VLOOKUP($A141,data!$A:$AF,MATCH(RIGHT(K$1,4),data!$A$1:$AF$1,0),0))-LN(VLOOKUP($A140,data!$A:$AF,MATCH(RIGHT(K$1,4),data!$A$1:$AF$1,0),0))</f>
        <v>7.0873644376572287E-3</v>
      </c>
      <c r="L141" s="14"/>
    </row>
    <row r="142" spans="1:12" x14ac:dyDescent="0.55000000000000004">
      <c r="A142" s="2" t="s">
        <v>179</v>
      </c>
      <c r="B142" s="3">
        <f t="shared" si="0"/>
        <v>-148</v>
      </c>
      <c r="C142" s="14">
        <f>LN(VLOOKUP($A142,data!$A:$AF,MATCH(RIGHT(C$1,4),data!$A$1:$AF$1,0),0))-LN(VLOOKUP($A141,data!$A:$AF,MATCH(RIGHT(C$1,4),data!$A$1:$AF$1,0),0))</f>
        <v>9.365883280523235E-4</v>
      </c>
      <c r="D142" s="14">
        <f>LN(VLOOKUP($A142,data!$A:$AF,MATCH(RIGHT(D$1,4),data!$A$1:$AF$1,0),0))-LN(VLOOKUP($A141,data!$A:$AF,MATCH(RIGHT(D$1,4),data!$A$1:$AF$1,0),0))</f>
        <v>2.3297490305577817E-2</v>
      </c>
      <c r="E142" s="14">
        <f>LN(VLOOKUP($A142,data!$A:$AF,MATCH(RIGHT(E$1,4),data!$A$1:$AF$1,0),0))-LN(VLOOKUP($A141,data!$A:$AF,MATCH(RIGHT(E$1,4),data!$A$1:$AF$1,0),0))</f>
        <v>3.0977118922574931E-3</v>
      </c>
      <c r="F142" s="14">
        <f>LN(VLOOKUP($A142,data!$A:$AF,MATCH(RIGHT(F$1,3),data!$A$1:$AF$1,0),0))-LN(VLOOKUP($A141,data!$A:$AF,MATCH(RIGHT(F$1,3),data!$A$1:$AF$1,0),0))</f>
        <v>-3.5875651770291839E-3</v>
      </c>
      <c r="G142" s="14">
        <f>LN(VLOOKUP($A142,data!$A:$AF,MATCH(RIGHT(G$1,4),data!$A$1:$AF$1,0),0))-LN(VLOOKUP($A141,data!$A:$AF,MATCH(RIGHT(G$1,4),data!$A$1:$AF$1,0),0))</f>
        <v>-1.4974961790125363E-2</v>
      </c>
      <c r="H142" s="14">
        <f>LN(VLOOKUP($A142,data!$A:$AF,MATCH(RIGHT(H$1,4),data!$A$1:$AF$1,0),0))-LN(VLOOKUP($A141,data!$A:$AF,MATCH(RIGHT(H$1,4),data!$A$1:$AF$1,0),0))</f>
        <v>1.2690524246270485E-2</v>
      </c>
      <c r="I142" s="14">
        <f>LN(VLOOKUP($A142,data!$A:$AF,MATCH(RIGHT(I$1,4),data!$A$1:$AF$1,0),0))-LN(VLOOKUP($A141,data!$A:$AF,MATCH(RIGHT(I$1,4),data!$A$1:$AF$1,0),0))</f>
        <v>-3.814701812262733E-3</v>
      </c>
      <c r="J142" s="14">
        <f>LN(VLOOKUP($A142,data!$A:$AF,MATCH(RIGHT(J$1,4),data!$A$1:$AF$1,0),0))-LN(VLOOKUP($A141,data!$A:$AF,MATCH(RIGHT(J$1,4),data!$A$1:$AF$1,0),0))</f>
        <v>-1.2298285439332091E-2</v>
      </c>
      <c r="K142" s="14">
        <f>LN(VLOOKUP($A142,data!$A:$AF,MATCH(RIGHT(K$1,4),data!$A$1:$AF$1,0),0))-LN(VLOOKUP($A141,data!$A:$AF,MATCH(RIGHT(K$1,4),data!$A$1:$AF$1,0),0))</f>
        <v>2.0932600494925069E-3</v>
      </c>
      <c r="L142" s="14"/>
    </row>
    <row r="143" spans="1:12" x14ac:dyDescent="0.55000000000000004">
      <c r="A143" s="2" t="s">
        <v>180</v>
      </c>
      <c r="B143" s="3">
        <f t="shared" si="0"/>
        <v>-147</v>
      </c>
      <c r="C143" s="14">
        <f>LN(VLOOKUP($A143,data!$A:$AF,MATCH(RIGHT(C$1,4),data!$A$1:$AF$1,0),0))-LN(VLOOKUP($A142,data!$A:$AF,MATCH(RIGHT(C$1,4),data!$A$1:$AF$1,0),0))</f>
        <v>-1.1234431130461076E-2</v>
      </c>
      <c r="D143" s="14">
        <f>LN(VLOOKUP($A143,data!$A:$AF,MATCH(RIGHT(D$1,4),data!$A$1:$AF$1,0),0))-LN(VLOOKUP($A142,data!$A:$AF,MATCH(RIGHT(D$1,4),data!$A$1:$AF$1,0),0))</f>
        <v>-2.9621163222186553E-3</v>
      </c>
      <c r="E143" s="14">
        <f>LN(VLOOKUP($A143,data!$A:$AF,MATCH(RIGHT(E$1,4),data!$A$1:$AF$1,0),0))-LN(VLOOKUP($A142,data!$A:$AF,MATCH(RIGHT(E$1,4),data!$A$1:$AF$1,0),0))</f>
        <v>-1.7270904339230064E-2</v>
      </c>
      <c r="F143" s="14">
        <f>LN(VLOOKUP($A143,data!$A:$AF,MATCH(RIGHT(F$1,3),data!$A$1:$AF$1,0),0))-LN(VLOOKUP($A142,data!$A:$AF,MATCH(RIGHT(F$1,3),data!$A$1:$AF$1,0),0))</f>
        <v>-8.6410263901477435E-3</v>
      </c>
      <c r="G143" s="14">
        <f>LN(VLOOKUP($A143,data!$A:$AF,MATCH(RIGHT(G$1,4),data!$A$1:$AF$1,0),0))-LN(VLOOKUP($A142,data!$A:$AF,MATCH(RIGHT(G$1,4),data!$A$1:$AF$1,0),0))</f>
        <v>-6.995211432788917E-2</v>
      </c>
      <c r="H143" s="14">
        <f>LN(VLOOKUP($A143,data!$A:$AF,MATCH(RIGHT(H$1,4),data!$A$1:$AF$1,0),0))-LN(VLOOKUP($A142,data!$A:$AF,MATCH(RIGHT(H$1,4),data!$A$1:$AF$1,0),0))</f>
        <v>6.9200058162861566E-3</v>
      </c>
      <c r="I143" s="14">
        <f>LN(VLOOKUP($A143,data!$A:$AF,MATCH(RIGHT(I$1,4),data!$A$1:$AF$1,0),0))-LN(VLOOKUP($A142,data!$A:$AF,MATCH(RIGHT(I$1,4),data!$A$1:$AF$1,0),0))</f>
        <v>-1.3328966833388911E-2</v>
      </c>
      <c r="J143" s="14">
        <f>LN(VLOOKUP($A143,data!$A:$AF,MATCH(RIGHT(J$1,4),data!$A$1:$AF$1,0),0))-LN(VLOOKUP($A142,data!$A:$AF,MATCH(RIGHT(J$1,4),data!$A$1:$AF$1,0),0))</f>
        <v>-4.4159255729931957E-3</v>
      </c>
      <c r="K143" s="14">
        <f>LN(VLOOKUP($A143,data!$A:$AF,MATCH(RIGHT(K$1,4),data!$A$1:$AF$1,0),0))-LN(VLOOKUP($A142,data!$A:$AF,MATCH(RIGHT(K$1,4),data!$A$1:$AF$1,0),0))</f>
        <v>4.6744975899546404E-3</v>
      </c>
      <c r="L143" s="14"/>
    </row>
    <row r="144" spans="1:12" x14ac:dyDescent="0.55000000000000004">
      <c r="A144" s="2" t="s">
        <v>181</v>
      </c>
      <c r="B144" s="3">
        <f t="shared" si="0"/>
        <v>-146</v>
      </c>
      <c r="C144" s="14">
        <f>LN(VLOOKUP($A144,data!$A:$AF,MATCH(RIGHT(C$1,4),data!$A$1:$AF$1,0),0))-LN(VLOOKUP($A143,data!$A:$AF,MATCH(RIGHT(C$1,4),data!$A$1:$AF$1,0),0))</f>
        <v>4.0787206777466167E-3</v>
      </c>
      <c r="D144" s="14">
        <f>LN(VLOOKUP($A144,data!$A:$AF,MATCH(RIGHT(D$1,4),data!$A$1:$AF$1,0),0))-LN(VLOOKUP($A143,data!$A:$AF,MATCH(RIGHT(D$1,4),data!$A$1:$AF$1,0),0))</f>
        <v>1.2075414851364208E-2</v>
      </c>
      <c r="E144" s="14">
        <f>LN(VLOOKUP($A144,data!$A:$AF,MATCH(RIGHT(E$1,4),data!$A$1:$AF$1,0),0))-LN(VLOOKUP($A143,data!$A:$AF,MATCH(RIGHT(E$1,4),data!$A$1:$AF$1,0),0))</f>
        <v>1.5707313324621275E-2</v>
      </c>
      <c r="F144" s="14">
        <f>LN(VLOOKUP($A144,data!$A:$AF,MATCH(RIGHT(F$1,3),data!$A$1:$AF$1,0),0))-LN(VLOOKUP($A143,data!$A:$AF,MATCH(RIGHT(F$1,3),data!$A$1:$AF$1,0),0))</f>
        <v>7.3063831741669638E-2</v>
      </c>
      <c r="G144" s="14">
        <f>LN(VLOOKUP($A144,data!$A:$AF,MATCH(RIGHT(G$1,4),data!$A$1:$AF$1,0),0))-LN(VLOOKUP($A143,data!$A:$AF,MATCH(RIGHT(G$1,4),data!$A$1:$AF$1,0),0))</f>
        <v>9.1194642850602747E-3</v>
      </c>
      <c r="H144" s="14">
        <f>LN(VLOOKUP($A144,data!$A:$AF,MATCH(RIGHT(H$1,4),data!$A$1:$AF$1,0),0))-LN(VLOOKUP($A143,data!$A:$AF,MATCH(RIGHT(H$1,4),data!$A$1:$AF$1,0),0))</f>
        <v>-8.8808965522062522E-3</v>
      </c>
      <c r="I144" s="14">
        <f>LN(VLOOKUP($A144,data!$A:$AF,MATCH(RIGHT(I$1,4),data!$A$1:$AF$1,0),0))-LN(VLOOKUP($A143,data!$A:$AF,MATCH(RIGHT(I$1,4),data!$A$1:$AF$1,0),0))</f>
        <v>8.26562734367009E-3</v>
      </c>
      <c r="J144" s="14">
        <f>LN(VLOOKUP($A144,data!$A:$AF,MATCH(RIGHT(J$1,4),data!$A$1:$AF$1,0),0))-LN(VLOOKUP($A143,data!$A:$AF,MATCH(RIGHT(J$1,4),data!$A$1:$AF$1,0),0))</f>
        <v>2.0263727644005414E-3</v>
      </c>
      <c r="K144" s="14">
        <f>LN(VLOOKUP($A144,data!$A:$AF,MATCH(RIGHT(K$1,4),data!$A$1:$AF$1,0),0))-LN(VLOOKUP($A143,data!$A:$AF,MATCH(RIGHT(K$1,4),data!$A$1:$AF$1,0),0))</f>
        <v>7.5132137324374071E-4</v>
      </c>
      <c r="L144" s="14"/>
    </row>
    <row r="145" spans="1:12" x14ac:dyDescent="0.55000000000000004">
      <c r="A145" s="2" t="s">
        <v>182</v>
      </c>
      <c r="B145" s="3">
        <f t="shared" si="0"/>
        <v>-145</v>
      </c>
      <c r="C145" s="14">
        <f>LN(VLOOKUP($A145,data!$A:$AF,MATCH(RIGHT(C$1,4),data!$A$1:$AF$1,0),0))-LN(VLOOKUP($A144,data!$A:$AF,MATCH(RIGHT(C$1,4),data!$A$1:$AF$1,0),0))</f>
        <v>2.0129241982260737E-3</v>
      </c>
      <c r="D145" s="14">
        <f>LN(VLOOKUP($A145,data!$A:$AF,MATCH(RIGHT(D$1,4),data!$A$1:$AF$1,0),0))-LN(VLOOKUP($A144,data!$A:$AF,MATCH(RIGHT(D$1,4),data!$A$1:$AF$1,0),0))</f>
        <v>1.1856064883124517E-3</v>
      </c>
      <c r="E145" s="14">
        <f>LN(VLOOKUP($A145,data!$A:$AF,MATCH(RIGHT(E$1,4),data!$A$1:$AF$1,0),0))-LN(VLOOKUP($A144,data!$A:$AF,MATCH(RIGHT(E$1,4),data!$A$1:$AF$1,0),0))</f>
        <v>2.3263820991649808E-2</v>
      </c>
      <c r="F145" s="14">
        <f>LN(VLOOKUP($A145,data!$A:$AF,MATCH(RIGHT(F$1,3),data!$A$1:$AF$1,0),0))-LN(VLOOKUP($A144,data!$A:$AF,MATCH(RIGHT(F$1,3),data!$A$1:$AF$1,0),0))</f>
        <v>4.9990462981722494E-2</v>
      </c>
      <c r="G145" s="14">
        <f>LN(VLOOKUP($A145,data!$A:$AF,MATCH(RIGHT(G$1,4),data!$A$1:$AF$1,0),0))-LN(VLOOKUP($A144,data!$A:$AF,MATCH(RIGHT(G$1,4),data!$A$1:$AF$1,0),0))</f>
        <v>-1.4846760086915545E-2</v>
      </c>
      <c r="H145" s="14">
        <f>LN(VLOOKUP($A145,data!$A:$AF,MATCH(RIGHT(H$1,4),data!$A$1:$AF$1,0),0))-LN(VLOOKUP($A144,data!$A:$AF,MATCH(RIGHT(H$1,4),data!$A$1:$AF$1,0),0))</f>
        <v>-5.4000945455587868E-3</v>
      </c>
      <c r="I145" s="14">
        <f>LN(VLOOKUP($A145,data!$A:$AF,MATCH(RIGHT(I$1,4),data!$A$1:$AF$1,0),0))-LN(VLOOKUP($A144,data!$A:$AF,MATCH(RIGHT(I$1,4),data!$A$1:$AF$1,0),0))</f>
        <v>7.1087689878668314E-3</v>
      </c>
      <c r="J145" s="14">
        <f>LN(VLOOKUP($A145,data!$A:$AF,MATCH(RIGHT(J$1,4),data!$A$1:$AF$1,0),0))-LN(VLOOKUP($A144,data!$A:$AF,MATCH(RIGHT(J$1,4),data!$A$1:$AF$1,0),0))</f>
        <v>9.23248559036427E-3</v>
      </c>
      <c r="K145" s="14">
        <f>LN(VLOOKUP($A145,data!$A:$AF,MATCH(RIGHT(K$1,4),data!$A$1:$AF$1,0),0))-LN(VLOOKUP($A144,data!$A:$AF,MATCH(RIGHT(K$1,4),data!$A$1:$AF$1,0),0))</f>
        <v>-9.7721988105012869E-3</v>
      </c>
      <c r="L145" s="14"/>
    </row>
    <row r="146" spans="1:12" x14ac:dyDescent="0.55000000000000004">
      <c r="A146" s="2" t="s">
        <v>183</v>
      </c>
      <c r="B146" s="3">
        <f t="shared" si="0"/>
        <v>-144</v>
      </c>
      <c r="C146" s="14">
        <f>LN(VLOOKUP($A146,data!$A:$AF,MATCH(RIGHT(C$1,4),data!$A$1:$AF$1,0),0))-LN(VLOOKUP($A145,data!$A:$AF,MATCH(RIGHT(C$1,4),data!$A$1:$AF$1,0),0))</f>
        <v>-5.895724376241418E-3</v>
      </c>
      <c r="D146" s="14">
        <f>LN(VLOOKUP($A146,data!$A:$AF,MATCH(RIGHT(D$1,4),data!$A$1:$AF$1,0),0))-LN(VLOOKUP($A145,data!$A:$AF,MATCH(RIGHT(D$1,4),data!$A$1:$AF$1,0),0))</f>
        <v>3.7567408462413354E-3</v>
      </c>
      <c r="E146" s="14">
        <f>LN(VLOOKUP($A146,data!$A:$AF,MATCH(RIGHT(E$1,4),data!$A$1:$AF$1,0),0))-LN(VLOOKUP($A145,data!$A:$AF,MATCH(RIGHT(E$1,4),data!$A$1:$AF$1,0),0))</f>
        <v>1.9637644140040322E-3</v>
      </c>
      <c r="F146" s="14">
        <f>LN(VLOOKUP($A146,data!$A:$AF,MATCH(RIGHT(F$1,3),data!$A$1:$AF$1,0),0))-LN(VLOOKUP($A145,data!$A:$AF,MATCH(RIGHT(F$1,3),data!$A$1:$AF$1,0),0))</f>
        <v>3.0986561575986116E-2</v>
      </c>
      <c r="G146" s="14">
        <f>LN(VLOOKUP($A146,data!$A:$AF,MATCH(RIGHT(G$1,4),data!$A$1:$AF$1,0),0))-LN(VLOOKUP($A145,data!$A:$AF,MATCH(RIGHT(G$1,4),data!$A$1:$AF$1,0),0))</f>
        <v>5.9815841280563831E-4</v>
      </c>
      <c r="H146" s="14">
        <f>LN(VLOOKUP($A146,data!$A:$AF,MATCH(RIGHT(H$1,4),data!$A$1:$AF$1,0),0))-LN(VLOOKUP($A145,data!$A:$AF,MATCH(RIGHT(H$1,4),data!$A$1:$AF$1,0),0))</f>
        <v>-1.6428032946754989E-2</v>
      </c>
      <c r="I146" s="14">
        <f>LN(VLOOKUP($A146,data!$A:$AF,MATCH(RIGHT(I$1,4),data!$A$1:$AF$1,0),0))-LN(VLOOKUP($A145,data!$A:$AF,MATCH(RIGHT(I$1,4),data!$A$1:$AF$1,0),0))</f>
        <v>-7.3469047763949469E-2</v>
      </c>
      <c r="J146" s="14">
        <f>LN(VLOOKUP($A146,data!$A:$AF,MATCH(RIGHT(J$1,4),data!$A$1:$AF$1,0),0))-LN(VLOOKUP($A145,data!$A:$AF,MATCH(RIGHT(J$1,4),data!$A$1:$AF$1,0),0))</f>
        <v>-7.210210710102416E-3</v>
      </c>
      <c r="K146" s="14">
        <f>LN(VLOOKUP($A146,data!$A:$AF,MATCH(RIGHT(K$1,4),data!$A$1:$AF$1,0),0))-LN(VLOOKUP($A145,data!$A:$AF,MATCH(RIGHT(K$1,4),data!$A$1:$AF$1,0),0))</f>
        <v>6.4352673105245728E-3</v>
      </c>
      <c r="L146" s="14"/>
    </row>
    <row r="147" spans="1:12" x14ac:dyDescent="0.55000000000000004">
      <c r="A147" s="2" t="s">
        <v>184</v>
      </c>
      <c r="B147" s="3">
        <f t="shared" si="0"/>
        <v>-143</v>
      </c>
      <c r="C147" s="14">
        <f>LN(VLOOKUP($A147,data!$A:$AF,MATCH(RIGHT(C$1,4),data!$A$1:$AF$1,0),0))-LN(VLOOKUP($A146,data!$A:$AF,MATCH(RIGHT(C$1,4),data!$A$1:$AF$1,0),0))</f>
        <v>2.4861557186639516E-4</v>
      </c>
      <c r="D147" s="14">
        <f>LN(VLOOKUP($A147,data!$A:$AF,MATCH(RIGHT(D$1,4),data!$A$1:$AF$1,0),0))-LN(VLOOKUP($A146,data!$A:$AF,MATCH(RIGHT(D$1,4),data!$A$1:$AF$1,0),0))</f>
        <v>1.0224690018636018E-2</v>
      </c>
      <c r="E147" s="14">
        <f>LN(VLOOKUP($A147,data!$A:$AF,MATCH(RIGHT(E$1,4),data!$A$1:$AF$1,0),0))-LN(VLOOKUP($A146,data!$A:$AF,MATCH(RIGHT(E$1,4),data!$A$1:$AF$1,0),0))</f>
        <v>2.9228951890365451E-3</v>
      </c>
      <c r="F147" s="14">
        <f>LN(VLOOKUP($A147,data!$A:$AF,MATCH(RIGHT(F$1,3),data!$A$1:$AF$1,0),0))-LN(VLOOKUP($A146,data!$A:$AF,MATCH(RIGHT(F$1,3),data!$A$1:$AF$1,0),0))</f>
        <v>2.2717621755148798E-2</v>
      </c>
      <c r="G147" s="14">
        <f>LN(VLOOKUP($A147,data!$A:$AF,MATCH(RIGHT(G$1,4),data!$A$1:$AF$1,0),0))-LN(VLOOKUP($A146,data!$A:$AF,MATCH(RIGHT(G$1,4),data!$A$1:$AF$1,0),0))</f>
        <v>-1.0337880084716033E-2</v>
      </c>
      <c r="H147" s="14">
        <f>LN(VLOOKUP($A147,data!$A:$AF,MATCH(RIGHT(H$1,4),data!$A$1:$AF$1,0),0))-LN(VLOOKUP($A146,data!$A:$AF,MATCH(RIGHT(H$1,4),data!$A$1:$AF$1,0),0))</f>
        <v>-3.3661709526304762E-3</v>
      </c>
      <c r="I147" s="14">
        <f>LN(VLOOKUP($A147,data!$A:$AF,MATCH(RIGHT(I$1,4),data!$A$1:$AF$1,0),0))-LN(VLOOKUP($A146,data!$A:$AF,MATCH(RIGHT(I$1,4),data!$A$1:$AF$1,0),0))</f>
        <v>6.1385486559641933E-3</v>
      </c>
      <c r="J147" s="14">
        <f>LN(VLOOKUP($A147,data!$A:$AF,MATCH(RIGHT(J$1,4),data!$A$1:$AF$1,0),0))-LN(VLOOKUP($A146,data!$A:$AF,MATCH(RIGHT(J$1,4),data!$A$1:$AF$1,0),0))</f>
        <v>4.4470945778694926E-2</v>
      </c>
      <c r="K147" s="14">
        <f>LN(VLOOKUP($A147,data!$A:$AF,MATCH(RIGHT(K$1,4),data!$A$1:$AF$1,0),0))-LN(VLOOKUP($A146,data!$A:$AF,MATCH(RIGHT(K$1,4),data!$A$1:$AF$1,0),0))</f>
        <v>-4.6866280603730104E-3</v>
      </c>
      <c r="L147" s="14"/>
    </row>
    <row r="148" spans="1:12" x14ac:dyDescent="0.55000000000000004">
      <c r="A148" s="2" t="s">
        <v>186</v>
      </c>
      <c r="B148" s="3">
        <f t="shared" si="0"/>
        <v>-142</v>
      </c>
      <c r="C148" s="14">
        <f>LN(VLOOKUP($A148,data!$A:$AF,MATCH(RIGHT(C$1,4),data!$A$1:$AF$1,0),0))-LN(VLOOKUP($A147,data!$A:$AF,MATCH(RIGHT(C$1,4),data!$A$1:$AF$1,0),0))</f>
        <v>6.5145725329607274E-3</v>
      </c>
      <c r="D148" s="14">
        <f>LN(VLOOKUP($A148,data!$A:$AF,MATCH(RIGHT(D$1,4),data!$A$1:$AF$1,0),0))-LN(VLOOKUP($A147,data!$A:$AF,MATCH(RIGHT(D$1,4),data!$A$1:$AF$1,0),0))</f>
        <v>1.0990480164840832E-3</v>
      </c>
      <c r="E148" s="14">
        <f>LN(VLOOKUP($A148,data!$A:$AF,MATCH(RIGHT(E$1,4),data!$A$1:$AF$1,0),0))-LN(VLOOKUP($A147,data!$A:$AF,MATCH(RIGHT(E$1,4),data!$A$1:$AF$1,0),0))</f>
        <v>1.7054895866757569E-2</v>
      </c>
      <c r="F148" s="14">
        <f>LN(VLOOKUP($A148,data!$A:$AF,MATCH(RIGHT(F$1,3),data!$A$1:$AF$1,0),0))-LN(VLOOKUP($A147,data!$A:$AF,MATCH(RIGHT(F$1,3),data!$A$1:$AF$1,0),0))</f>
        <v>3.5538803954481502E-2</v>
      </c>
      <c r="G148" s="14">
        <f>LN(VLOOKUP($A148,data!$A:$AF,MATCH(RIGHT(G$1,4),data!$A$1:$AF$1,0),0))-LN(VLOOKUP($A147,data!$A:$AF,MATCH(RIGHT(G$1,4),data!$A$1:$AF$1,0),0))</f>
        <v>-3.6045482095064862E-2</v>
      </c>
      <c r="H148" s="14">
        <f>LN(VLOOKUP($A148,data!$A:$AF,MATCH(RIGHT(H$1,4),data!$A$1:$AF$1,0),0))-LN(VLOOKUP($A147,data!$A:$AF,MATCH(RIGHT(H$1,4),data!$A$1:$AF$1,0),0))</f>
        <v>-1.4686209947929463E-2</v>
      </c>
      <c r="I148" s="14">
        <f>LN(VLOOKUP($A148,data!$A:$AF,MATCH(RIGHT(I$1,4),data!$A$1:$AF$1,0),0))-LN(VLOOKUP($A147,data!$A:$AF,MATCH(RIGHT(I$1,4),data!$A$1:$AF$1,0),0))</f>
        <v>-9.0749323023233686E-3</v>
      </c>
      <c r="J148" s="14">
        <f>LN(VLOOKUP($A148,data!$A:$AF,MATCH(RIGHT(J$1,4),data!$A$1:$AF$1,0),0))-LN(VLOOKUP($A147,data!$A:$AF,MATCH(RIGHT(J$1,4),data!$A$1:$AF$1,0),0))</f>
        <v>4.5132885590945193E-2</v>
      </c>
      <c r="K148" s="14">
        <f>LN(VLOOKUP($A148,data!$A:$AF,MATCH(RIGHT(K$1,4),data!$A$1:$AF$1,0),0))-LN(VLOOKUP($A147,data!$A:$AF,MATCH(RIGHT(K$1,4),data!$A$1:$AF$1,0),0))</f>
        <v>-8.4408757853688954E-3</v>
      </c>
      <c r="L148" s="14"/>
    </row>
    <row r="149" spans="1:12" x14ac:dyDescent="0.55000000000000004">
      <c r="A149" s="2" t="s">
        <v>187</v>
      </c>
      <c r="B149" s="3">
        <f t="shared" si="0"/>
        <v>-141</v>
      </c>
      <c r="C149" s="14">
        <f>LN(VLOOKUP($A149,data!$A:$AF,MATCH(RIGHT(C$1,4),data!$A$1:$AF$1,0),0))-LN(VLOOKUP($A148,data!$A:$AF,MATCH(RIGHT(C$1,4),data!$A$1:$AF$1,0),0))</f>
        <v>1.4576128206122974E-3</v>
      </c>
      <c r="D149" s="14">
        <f>LN(VLOOKUP($A149,data!$A:$AF,MATCH(RIGHT(D$1,4),data!$A$1:$AF$1,0),0))-LN(VLOOKUP($A148,data!$A:$AF,MATCH(RIGHT(D$1,4),data!$A$1:$AF$1,0),0))</f>
        <v>1.1943496847312218E-2</v>
      </c>
      <c r="E149" s="14">
        <f>LN(VLOOKUP($A149,data!$A:$AF,MATCH(RIGHT(E$1,4),data!$A$1:$AF$1,0),0))-LN(VLOOKUP($A148,data!$A:$AF,MATCH(RIGHT(E$1,4),data!$A$1:$AF$1,0),0))</f>
        <v>4.5074266281792674E-3</v>
      </c>
      <c r="F149" s="14">
        <f>LN(VLOOKUP($A149,data!$A:$AF,MATCH(RIGHT(F$1,3),data!$A$1:$AF$1,0),0))-LN(VLOOKUP($A148,data!$A:$AF,MATCH(RIGHT(F$1,3),data!$A$1:$AF$1,0),0))</f>
        <v>5.3702430405684787E-2</v>
      </c>
      <c r="G149" s="14">
        <f>LN(VLOOKUP($A149,data!$A:$AF,MATCH(RIGHT(G$1,4),data!$A$1:$AF$1,0),0))-LN(VLOOKUP($A148,data!$A:$AF,MATCH(RIGHT(G$1,4),data!$A$1:$AF$1,0),0))</f>
        <v>2.0948951140574046E-2</v>
      </c>
      <c r="H149" s="14">
        <f>LN(VLOOKUP($A149,data!$A:$AF,MATCH(RIGHT(H$1,4),data!$A$1:$AF$1,0),0))-LN(VLOOKUP($A148,data!$A:$AF,MATCH(RIGHT(H$1,4),data!$A$1:$AF$1,0),0))</f>
        <v>-2.5398305461789228E-2</v>
      </c>
      <c r="I149" s="14">
        <f>LN(VLOOKUP($A149,data!$A:$AF,MATCH(RIGHT(I$1,4),data!$A$1:$AF$1,0),0))-LN(VLOOKUP($A148,data!$A:$AF,MATCH(RIGHT(I$1,4),data!$A$1:$AF$1,0),0))</f>
        <v>-1.470794219740057E-4</v>
      </c>
      <c r="J149" s="14">
        <f>LN(VLOOKUP($A149,data!$A:$AF,MATCH(RIGHT(J$1,4),data!$A$1:$AF$1,0),0))-LN(VLOOKUP($A148,data!$A:$AF,MATCH(RIGHT(J$1,4),data!$A$1:$AF$1,0),0))</f>
        <v>2.0805626888102502E-2</v>
      </c>
      <c r="K149" s="14">
        <f>LN(VLOOKUP($A149,data!$A:$AF,MATCH(RIGHT(K$1,4),data!$A$1:$AF$1,0),0))-LN(VLOOKUP($A148,data!$A:$AF,MATCH(RIGHT(K$1,4),data!$A$1:$AF$1,0),0))</f>
        <v>1.2702288862497468E-2</v>
      </c>
      <c r="L149" s="14"/>
    </row>
    <row r="150" spans="1:12" x14ac:dyDescent="0.55000000000000004">
      <c r="A150" s="2" t="s">
        <v>188</v>
      </c>
      <c r="B150" s="3">
        <f t="shared" si="0"/>
        <v>-140</v>
      </c>
      <c r="C150" s="14">
        <f>LN(VLOOKUP($A150,data!$A:$AF,MATCH(RIGHT(C$1,4),data!$A$1:$AF$1,0),0))-LN(VLOOKUP($A149,data!$A:$AF,MATCH(RIGHT(C$1,4),data!$A$1:$AF$1,0),0))</f>
        <v>6.4926647965588558E-3</v>
      </c>
      <c r="D150" s="14">
        <f>LN(VLOOKUP($A150,data!$A:$AF,MATCH(RIGHT(D$1,4),data!$A$1:$AF$1,0),0))-LN(VLOOKUP($A149,data!$A:$AF,MATCH(RIGHT(D$1,4),data!$A$1:$AF$1,0),0))</f>
        <v>1.9616465481991696E-2</v>
      </c>
      <c r="E150" s="14">
        <f>LN(VLOOKUP($A150,data!$A:$AF,MATCH(RIGHT(E$1,4),data!$A$1:$AF$1,0),0))-LN(VLOOKUP($A149,data!$A:$AF,MATCH(RIGHT(E$1,4),data!$A$1:$AF$1,0),0))</f>
        <v>-8.2074760172368144E-4</v>
      </c>
      <c r="F150" s="14">
        <f>LN(VLOOKUP($A150,data!$A:$AF,MATCH(RIGHT(F$1,3),data!$A$1:$AF$1,0),0))-LN(VLOOKUP($A149,data!$A:$AF,MATCH(RIGHT(F$1,3),data!$A$1:$AF$1,0),0))</f>
        <v>-5.5569836472129985E-2</v>
      </c>
      <c r="G150" s="14">
        <f>LN(VLOOKUP($A150,data!$A:$AF,MATCH(RIGHT(G$1,4),data!$A$1:$AF$1,0),0))-LN(VLOOKUP($A149,data!$A:$AF,MATCH(RIGHT(G$1,4),data!$A$1:$AF$1,0),0))</f>
        <v>-1.4829695591285663E-2</v>
      </c>
      <c r="H150" s="14">
        <f>LN(VLOOKUP($A150,data!$A:$AF,MATCH(RIGHT(H$1,4),data!$A$1:$AF$1,0),0))-LN(VLOOKUP($A149,data!$A:$AF,MATCH(RIGHT(H$1,4),data!$A$1:$AF$1,0),0))</f>
        <v>5.6880050434671148E-2</v>
      </c>
      <c r="I150" s="14">
        <f>LN(VLOOKUP($A150,data!$A:$AF,MATCH(RIGHT(I$1,4),data!$A$1:$AF$1,0),0))-LN(VLOOKUP($A149,data!$A:$AF,MATCH(RIGHT(I$1,4),data!$A$1:$AF$1,0),0))</f>
        <v>-1.064470765504133E-2</v>
      </c>
      <c r="J150" s="14">
        <f>LN(VLOOKUP($A150,data!$A:$AF,MATCH(RIGHT(J$1,4),data!$A$1:$AF$1,0),0))-LN(VLOOKUP($A149,data!$A:$AF,MATCH(RIGHT(J$1,4),data!$A$1:$AF$1,0),0))</f>
        <v>-1.3244350096921487E-2</v>
      </c>
      <c r="K150" s="14">
        <f>LN(VLOOKUP($A150,data!$A:$AF,MATCH(RIGHT(K$1,4),data!$A$1:$AF$1,0),0))-LN(VLOOKUP($A149,data!$A:$AF,MATCH(RIGHT(K$1,4),data!$A$1:$AF$1,0),0))</f>
        <v>1.4469163876205116E-2</v>
      </c>
      <c r="L150" s="14"/>
    </row>
    <row r="151" spans="1:12" x14ac:dyDescent="0.55000000000000004">
      <c r="A151" s="2" t="s">
        <v>189</v>
      </c>
      <c r="B151" s="3">
        <f t="shared" si="0"/>
        <v>-139</v>
      </c>
      <c r="C151" s="14">
        <f>LN(VLOOKUP($A151,data!$A:$AF,MATCH(RIGHT(C$1,4),data!$A$1:$AF$1,0),0))-LN(VLOOKUP($A150,data!$A:$AF,MATCH(RIGHT(C$1,4),data!$A$1:$AF$1,0),0))</f>
        <v>-4.7723372656065521E-3</v>
      </c>
      <c r="D151" s="14">
        <f>LN(VLOOKUP($A151,data!$A:$AF,MATCH(RIGHT(D$1,4),data!$A$1:$AF$1,0),0))-LN(VLOOKUP($A150,data!$A:$AF,MATCH(RIGHT(D$1,4),data!$A$1:$AF$1,0),0))</f>
        <v>-2.1977419985814706E-3</v>
      </c>
      <c r="E151" s="14">
        <f>LN(VLOOKUP($A151,data!$A:$AF,MATCH(RIGHT(E$1,4),data!$A$1:$AF$1,0),0))-LN(VLOOKUP($A150,data!$A:$AF,MATCH(RIGHT(E$1,4),data!$A$1:$AF$1,0),0))</f>
        <v>1.194101678128856E-2</v>
      </c>
      <c r="F151" s="14">
        <f>LN(VLOOKUP($A151,data!$A:$AF,MATCH(RIGHT(F$1,3),data!$A$1:$AF$1,0),0))-LN(VLOOKUP($A150,data!$A:$AF,MATCH(RIGHT(F$1,3),data!$A$1:$AF$1,0),0))</f>
        <v>-2.0139113381258511E-2</v>
      </c>
      <c r="G151" s="14">
        <f>LN(VLOOKUP($A151,data!$A:$AF,MATCH(RIGHT(G$1,4),data!$A$1:$AF$1,0),0))-LN(VLOOKUP($A150,data!$A:$AF,MATCH(RIGHT(G$1,4),data!$A$1:$AF$1,0),0))</f>
        <v>2.5930799883457922E-2</v>
      </c>
      <c r="H151" s="14">
        <f>LN(VLOOKUP($A151,data!$A:$AF,MATCH(RIGHT(H$1,4),data!$A$1:$AF$1,0),0))-LN(VLOOKUP($A150,data!$A:$AF,MATCH(RIGHT(H$1,4),data!$A$1:$AF$1,0),0))</f>
        <v>-1.1264854640832489E-2</v>
      </c>
      <c r="I151" s="14">
        <f>LN(VLOOKUP($A151,data!$A:$AF,MATCH(RIGHT(I$1,4),data!$A$1:$AF$1,0),0))-LN(VLOOKUP($A150,data!$A:$AF,MATCH(RIGHT(I$1,4),data!$A$1:$AF$1,0),0))</f>
        <v>-2.6965570910290282E-2</v>
      </c>
      <c r="J151" s="14">
        <f>LN(VLOOKUP($A151,data!$A:$AF,MATCH(RIGHT(J$1,4),data!$A$1:$AF$1,0),0))-LN(VLOOKUP($A150,data!$A:$AF,MATCH(RIGHT(J$1,4),data!$A$1:$AF$1,0),0))</f>
        <v>1.2125388821260685E-2</v>
      </c>
      <c r="K151" s="14">
        <f>LN(VLOOKUP($A151,data!$A:$AF,MATCH(RIGHT(K$1,4),data!$A$1:$AF$1,0),0))-LN(VLOOKUP($A150,data!$A:$AF,MATCH(RIGHT(K$1,4),data!$A$1:$AF$1,0),0))</f>
        <v>-8.3028232660486978E-3</v>
      </c>
      <c r="L151" s="14"/>
    </row>
    <row r="152" spans="1:12" x14ac:dyDescent="0.55000000000000004">
      <c r="A152" s="2" t="s">
        <v>190</v>
      </c>
      <c r="B152" s="3">
        <f t="shared" si="0"/>
        <v>-138</v>
      </c>
      <c r="C152" s="14">
        <f>LN(VLOOKUP($A152,data!$A:$AF,MATCH(RIGHT(C$1,4),data!$A$1:$AF$1,0),0))-LN(VLOOKUP($A151,data!$A:$AF,MATCH(RIGHT(C$1,4),data!$A$1:$AF$1,0),0))</f>
        <v>1.5706391925167651E-3</v>
      </c>
      <c r="D152" s="14">
        <f>LN(VLOOKUP($A152,data!$A:$AF,MATCH(RIGHT(D$1,4),data!$A$1:$AF$1,0),0))-LN(VLOOKUP($A151,data!$A:$AF,MATCH(RIGHT(D$1,4),data!$A$1:$AF$1,0),0))</f>
        <v>-3.6736710132387884E-3</v>
      </c>
      <c r="E152" s="14">
        <f>LN(VLOOKUP($A152,data!$A:$AF,MATCH(RIGHT(E$1,4),data!$A$1:$AF$1,0),0))-LN(VLOOKUP($A151,data!$A:$AF,MATCH(RIGHT(E$1,4),data!$A$1:$AF$1,0),0))</f>
        <v>0</v>
      </c>
      <c r="F152" s="14">
        <f>LN(VLOOKUP($A152,data!$A:$AF,MATCH(RIGHT(F$1,3),data!$A$1:$AF$1,0),0))-LN(VLOOKUP($A151,data!$A:$AF,MATCH(RIGHT(F$1,3),data!$A$1:$AF$1,0),0))</f>
        <v>-2.324509780311157E-2</v>
      </c>
      <c r="G152" s="14">
        <f>LN(VLOOKUP($A152,data!$A:$AF,MATCH(RIGHT(G$1,4),data!$A$1:$AF$1,0),0))-LN(VLOOKUP($A151,data!$A:$AF,MATCH(RIGHT(G$1,4),data!$A$1:$AF$1,0),0))</f>
        <v>-1.2451291457960423E-2</v>
      </c>
      <c r="H152" s="14">
        <f>LN(VLOOKUP($A152,data!$A:$AF,MATCH(RIGHT(H$1,4),data!$A$1:$AF$1,0),0))-LN(VLOOKUP($A151,data!$A:$AF,MATCH(RIGHT(H$1,4),data!$A$1:$AF$1,0),0))</f>
        <v>-1.1610977904836339E-2</v>
      </c>
      <c r="I152" s="14">
        <f>LN(VLOOKUP($A152,data!$A:$AF,MATCH(RIGHT(I$1,4),data!$A$1:$AF$1,0),0))-LN(VLOOKUP($A151,data!$A:$AF,MATCH(RIGHT(I$1,4),data!$A$1:$AF$1,0),0))</f>
        <v>-2.1400098898771702E-3</v>
      </c>
      <c r="J152" s="14">
        <f>LN(VLOOKUP($A152,data!$A:$AF,MATCH(RIGHT(J$1,4),data!$A$1:$AF$1,0),0))-LN(VLOOKUP($A151,data!$A:$AF,MATCH(RIGHT(J$1,4),data!$A$1:$AF$1,0),0))</f>
        <v>-8.4988934576601949E-3</v>
      </c>
      <c r="K152" s="14">
        <f>LN(VLOOKUP($A152,data!$A:$AF,MATCH(RIGHT(K$1,4),data!$A$1:$AF$1,0),0))-LN(VLOOKUP($A151,data!$A:$AF,MATCH(RIGHT(K$1,4),data!$A$1:$AF$1,0),0))</f>
        <v>-1.1148602103840943E-3</v>
      </c>
      <c r="L152" s="14"/>
    </row>
    <row r="153" spans="1:12" x14ac:dyDescent="0.55000000000000004">
      <c r="A153" s="2" t="s">
        <v>191</v>
      </c>
      <c r="B153" s="3">
        <f t="shared" si="0"/>
        <v>-137</v>
      </c>
      <c r="C153" s="14">
        <f>LN(VLOOKUP($A153,data!$A:$AF,MATCH(RIGHT(C$1,4),data!$A$1:$AF$1,0),0))-LN(VLOOKUP($A152,data!$A:$AF,MATCH(RIGHT(C$1,4),data!$A$1:$AF$1,0),0))</f>
        <v>-5.2692399410343427E-3</v>
      </c>
      <c r="D153" s="14">
        <f>LN(VLOOKUP($A153,data!$A:$AF,MATCH(RIGHT(D$1,4),data!$A$1:$AF$1,0),0))-LN(VLOOKUP($A152,data!$A:$AF,MATCH(RIGHT(D$1,4),data!$A$1:$AF$1,0),0))</f>
        <v>-1.0020632598300772E-2</v>
      </c>
      <c r="E153" s="14">
        <f>LN(VLOOKUP($A153,data!$A:$AF,MATCH(RIGHT(E$1,4),data!$A$1:$AF$1,0),0))-LN(VLOOKUP($A152,data!$A:$AF,MATCH(RIGHT(E$1,4),data!$A$1:$AF$1,0),0))</f>
        <v>-4.487592085765435E-3</v>
      </c>
      <c r="F153" s="14">
        <f>LN(VLOOKUP($A153,data!$A:$AF,MATCH(RIGHT(F$1,3),data!$A$1:$AF$1,0),0))-LN(VLOOKUP($A152,data!$A:$AF,MATCH(RIGHT(F$1,3),data!$A$1:$AF$1,0),0))</f>
        <v>-1.0277568252217151E-2</v>
      </c>
      <c r="G153" s="14">
        <f>LN(VLOOKUP($A153,data!$A:$AF,MATCH(RIGHT(G$1,4),data!$A$1:$AF$1,0),0))-LN(VLOOKUP($A152,data!$A:$AF,MATCH(RIGHT(G$1,4),data!$A$1:$AF$1,0),0))</f>
        <v>1.922193230012148E-2</v>
      </c>
      <c r="H153" s="14">
        <f>LN(VLOOKUP($A153,data!$A:$AF,MATCH(RIGHT(H$1,4),data!$A$1:$AF$1,0),0))-LN(VLOOKUP($A152,data!$A:$AF,MATCH(RIGHT(H$1,4),data!$A$1:$AF$1,0),0))</f>
        <v>1.9591031627122391E-2</v>
      </c>
      <c r="I153" s="14">
        <f>LN(VLOOKUP($A153,data!$A:$AF,MATCH(RIGHT(I$1,4),data!$A$1:$AF$1,0),0))-LN(VLOOKUP($A152,data!$A:$AF,MATCH(RIGHT(I$1,4),data!$A$1:$AF$1,0),0))</f>
        <v>2.9551361030644152E-2</v>
      </c>
      <c r="J153" s="14">
        <f>LN(VLOOKUP($A153,data!$A:$AF,MATCH(RIGHT(J$1,4),data!$A$1:$AF$1,0),0))-LN(VLOOKUP($A152,data!$A:$AF,MATCH(RIGHT(J$1,4),data!$A$1:$AF$1,0),0))</f>
        <v>-2.3606982736721349E-3</v>
      </c>
      <c r="K153" s="14">
        <f>LN(VLOOKUP($A153,data!$A:$AF,MATCH(RIGHT(K$1,4),data!$A$1:$AF$1,0),0))-LN(VLOOKUP($A152,data!$A:$AF,MATCH(RIGHT(K$1,4),data!$A$1:$AF$1,0),0))</f>
        <v>-7.974369320288055E-3</v>
      </c>
      <c r="L153" s="14"/>
    </row>
    <row r="154" spans="1:12" x14ac:dyDescent="0.55000000000000004">
      <c r="A154" s="2" t="s">
        <v>192</v>
      </c>
      <c r="B154" s="3">
        <f t="shared" si="0"/>
        <v>-136</v>
      </c>
      <c r="C154" s="14">
        <f>LN(VLOOKUP($A154,data!$A:$AF,MATCH(RIGHT(C$1,4),data!$A$1:$AF$1,0),0))-LN(VLOOKUP($A153,data!$A:$AF,MATCH(RIGHT(C$1,4),data!$A$1:$AF$1,0),0))</f>
        <v>-1.7167000522757547E-3</v>
      </c>
      <c r="D154" s="14">
        <f>LN(VLOOKUP($A154,data!$A:$AF,MATCH(RIGHT(D$1,4),data!$A$1:$AF$1,0),0))-LN(VLOOKUP($A153,data!$A:$AF,MATCH(RIGHT(D$1,4),data!$A$1:$AF$1,0),0))</f>
        <v>1.418437395864558E-3</v>
      </c>
      <c r="E154" s="14">
        <f>LN(VLOOKUP($A154,data!$A:$AF,MATCH(RIGHT(E$1,4),data!$A$1:$AF$1,0),0))-LN(VLOOKUP($A153,data!$A:$AF,MATCH(RIGHT(E$1,4),data!$A$1:$AF$1,0),0))</f>
        <v>-8.0009642394118785E-3</v>
      </c>
      <c r="F154" s="14">
        <f>LN(VLOOKUP($A154,data!$A:$AF,MATCH(RIGHT(F$1,3),data!$A$1:$AF$1,0),0))-LN(VLOOKUP($A153,data!$A:$AF,MATCH(RIGHT(F$1,3),data!$A$1:$AF$1,0),0))</f>
        <v>1.1206663117236282E-2</v>
      </c>
      <c r="G154" s="14">
        <f>LN(VLOOKUP($A154,data!$A:$AF,MATCH(RIGHT(G$1,4),data!$A$1:$AF$1,0),0))-LN(VLOOKUP($A153,data!$A:$AF,MATCH(RIGHT(G$1,4),data!$A$1:$AF$1,0),0))</f>
        <v>2.3931163620778406E-2</v>
      </c>
      <c r="H154" s="14">
        <f>LN(VLOOKUP($A154,data!$A:$AF,MATCH(RIGHT(H$1,4),data!$A$1:$AF$1,0),0))-LN(VLOOKUP($A153,data!$A:$AF,MATCH(RIGHT(H$1,4),data!$A$1:$AF$1,0),0))</f>
        <v>-1.1361854781810621E-4</v>
      </c>
      <c r="I154" s="14">
        <f>LN(VLOOKUP($A154,data!$A:$AF,MATCH(RIGHT(I$1,4),data!$A$1:$AF$1,0),0))-LN(VLOOKUP($A153,data!$A:$AF,MATCH(RIGHT(I$1,4),data!$A$1:$AF$1,0),0))</f>
        <v>1.0492952475350315E-2</v>
      </c>
      <c r="J154" s="14">
        <f>LN(VLOOKUP($A154,data!$A:$AF,MATCH(RIGHT(J$1,4),data!$A$1:$AF$1,0),0))-LN(VLOOKUP($A153,data!$A:$AF,MATCH(RIGHT(J$1,4),data!$A$1:$AF$1,0),0))</f>
        <v>-5.7755696547623359E-3</v>
      </c>
      <c r="K154" s="14">
        <f>LN(VLOOKUP($A154,data!$A:$AF,MATCH(RIGHT(K$1,4),data!$A$1:$AF$1,0),0))-LN(VLOOKUP($A153,data!$A:$AF,MATCH(RIGHT(K$1,4),data!$A$1:$AF$1,0),0))</f>
        <v>-6.6910742707619875E-3</v>
      </c>
      <c r="L154" s="14"/>
    </row>
    <row r="155" spans="1:12" x14ac:dyDescent="0.55000000000000004">
      <c r="A155" s="2" t="s">
        <v>193</v>
      </c>
      <c r="B155" s="3">
        <f t="shared" si="0"/>
        <v>-135</v>
      </c>
      <c r="C155" s="14">
        <f>LN(VLOOKUP($A155,data!$A:$AF,MATCH(RIGHT(C$1,4),data!$A$1:$AF$1,0),0))-LN(VLOOKUP($A154,data!$A:$AF,MATCH(RIGHT(C$1,4),data!$A$1:$AF$1,0),0))</f>
        <v>4.0655653283874216E-3</v>
      </c>
      <c r="D155" s="14">
        <f>LN(VLOOKUP($A155,data!$A:$AF,MATCH(RIGHT(D$1,4),data!$A$1:$AF$1,0),0))-LN(VLOOKUP($A154,data!$A:$AF,MATCH(RIGHT(D$1,4),data!$A$1:$AF$1,0),0))</f>
        <v>1.9979885229815864E-2</v>
      </c>
      <c r="E155" s="14">
        <f>LN(VLOOKUP($A155,data!$A:$AF,MATCH(RIGHT(E$1,4),data!$A$1:$AF$1,0),0))-LN(VLOOKUP($A154,data!$A:$AF,MATCH(RIGHT(E$1,4),data!$A$1:$AF$1,0),0))</f>
        <v>1.0322551911000843E-2</v>
      </c>
      <c r="F155" s="14">
        <f>LN(VLOOKUP($A155,data!$A:$AF,MATCH(RIGHT(F$1,3),data!$A$1:$AF$1,0),0))-LN(VLOOKUP($A154,data!$A:$AF,MATCH(RIGHT(F$1,3),data!$A$1:$AF$1,0),0))</f>
        <v>-1.1018883581029648E-2</v>
      </c>
      <c r="G155" s="14">
        <f>LN(VLOOKUP($A155,data!$A:$AF,MATCH(RIGHT(G$1,4),data!$A$1:$AF$1,0),0))-LN(VLOOKUP($A154,data!$A:$AF,MATCH(RIGHT(G$1,4),data!$A$1:$AF$1,0),0))</f>
        <v>1.9979811638499712E-3</v>
      </c>
      <c r="H155" s="14">
        <f>LN(VLOOKUP($A155,data!$A:$AF,MATCH(RIGHT(H$1,4),data!$A$1:$AF$1,0),0))-LN(VLOOKUP($A154,data!$A:$AF,MATCH(RIGHT(H$1,4),data!$A$1:$AF$1,0),0))</f>
        <v>-3.2093918600013538E-3</v>
      </c>
      <c r="I155" s="14">
        <f>LN(VLOOKUP($A155,data!$A:$AF,MATCH(RIGHT(I$1,4),data!$A$1:$AF$1,0),0))-LN(VLOOKUP($A154,data!$A:$AF,MATCH(RIGHT(I$1,4),data!$A$1:$AF$1,0),0))</f>
        <v>1.2709290518412075E-2</v>
      </c>
      <c r="J155" s="14">
        <f>LN(VLOOKUP($A155,data!$A:$AF,MATCH(RIGHT(J$1,4),data!$A$1:$AF$1,0),0))-LN(VLOOKUP($A154,data!$A:$AF,MATCH(RIGHT(J$1,4),data!$A$1:$AF$1,0),0))</f>
        <v>2.3134055163424705E-2</v>
      </c>
      <c r="K155" s="14">
        <f>LN(VLOOKUP($A155,data!$A:$AF,MATCH(RIGHT(K$1,4),data!$A$1:$AF$1,0),0))-LN(VLOOKUP($A154,data!$A:$AF,MATCH(RIGHT(K$1,4),data!$A$1:$AF$1,0),0))</f>
        <v>-3.284120457518469E-3</v>
      </c>
      <c r="L155" s="14"/>
    </row>
    <row r="156" spans="1:12" x14ac:dyDescent="0.55000000000000004">
      <c r="A156" s="2" t="s">
        <v>194</v>
      </c>
      <c r="B156" s="3">
        <f t="shared" si="0"/>
        <v>-134</v>
      </c>
      <c r="C156" s="14">
        <f>LN(VLOOKUP($A156,data!$A:$AF,MATCH(RIGHT(C$1,4),data!$A$1:$AF$1,0),0))-LN(VLOOKUP($A155,data!$A:$AF,MATCH(RIGHT(C$1,4),data!$A$1:$AF$1,0),0))</f>
        <v>3.1562095319248584E-3</v>
      </c>
      <c r="D156" s="14">
        <f>LN(VLOOKUP($A156,data!$A:$AF,MATCH(RIGHT(D$1,4),data!$A$1:$AF$1,0),0))-LN(VLOOKUP($A155,data!$A:$AF,MATCH(RIGHT(D$1,4),data!$A$1:$AF$1,0),0))</f>
        <v>1.0595345552925295E-2</v>
      </c>
      <c r="E156" s="14">
        <f>LN(VLOOKUP($A156,data!$A:$AF,MATCH(RIGHT(E$1,4),data!$A$1:$AF$1,0),0))-LN(VLOOKUP($A155,data!$A:$AF,MATCH(RIGHT(E$1,4),data!$A$1:$AF$1,0),0))</f>
        <v>2.1960840950701055E-3</v>
      </c>
      <c r="F156" s="14">
        <f>LN(VLOOKUP($A156,data!$A:$AF,MATCH(RIGHT(F$1,3),data!$A$1:$AF$1,0),0))-LN(VLOOKUP($A155,data!$A:$AF,MATCH(RIGHT(F$1,3),data!$A$1:$AF$1,0),0))</f>
        <v>3.7322949759194479E-2</v>
      </c>
      <c r="G156" s="14">
        <f>LN(VLOOKUP($A156,data!$A:$AF,MATCH(RIGHT(G$1,4),data!$A$1:$AF$1,0),0))-LN(VLOOKUP($A155,data!$A:$AF,MATCH(RIGHT(G$1,4),data!$A$1:$AF$1,0),0))</f>
        <v>-1.5619767582670363E-2</v>
      </c>
      <c r="H156" s="14">
        <f>LN(VLOOKUP($A156,data!$A:$AF,MATCH(RIGHT(H$1,4),data!$A$1:$AF$1,0),0))-LN(VLOOKUP($A155,data!$A:$AF,MATCH(RIGHT(H$1,4),data!$A$1:$AF$1,0),0))</f>
        <v>4.6627131184013848E-3</v>
      </c>
      <c r="I156" s="14">
        <f>LN(VLOOKUP($A156,data!$A:$AF,MATCH(RIGHT(I$1,4),data!$A$1:$AF$1,0),0))-LN(VLOOKUP($A155,data!$A:$AF,MATCH(RIGHT(I$1,4),data!$A$1:$AF$1,0),0))</f>
        <v>7.1824260860993583E-2</v>
      </c>
      <c r="J156" s="14">
        <f>LN(VLOOKUP($A156,data!$A:$AF,MATCH(RIGHT(J$1,4),data!$A$1:$AF$1,0),0))-LN(VLOOKUP($A155,data!$A:$AF,MATCH(RIGHT(J$1,4),data!$A$1:$AF$1,0),0))</f>
        <v>1.1935239708187773E-2</v>
      </c>
      <c r="K156" s="14">
        <f>LN(VLOOKUP($A156,data!$A:$AF,MATCH(RIGHT(K$1,4),data!$A$1:$AF$1,0),0))-LN(VLOOKUP($A155,data!$A:$AF,MATCH(RIGHT(K$1,4),data!$A$1:$AF$1,0),0))</f>
        <v>1.0130184365582551E-2</v>
      </c>
      <c r="L156" s="14"/>
    </row>
    <row r="157" spans="1:12" x14ac:dyDescent="0.55000000000000004">
      <c r="A157" s="2" t="s">
        <v>195</v>
      </c>
      <c r="B157" s="3">
        <f t="shared" si="0"/>
        <v>-133</v>
      </c>
      <c r="C157" s="14">
        <f>LN(VLOOKUP($A157,data!$A:$AF,MATCH(RIGHT(C$1,4),data!$A$1:$AF$1,0),0))-LN(VLOOKUP($A156,data!$A:$AF,MATCH(RIGHT(C$1,4),data!$A$1:$AF$1,0),0))</f>
        <v>2.701577497727925E-4</v>
      </c>
      <c r="D157" s="14">
        <f>LN(VLOOKUP($A157,data!$A:$AF,MATCH(RIGHT(D$1,4),data!$A$1:$AF$1,0),0))-LN(VLOOKUP($A156,data!$A:$AF,MATCH(RIGHT(D$1,4),data!$A$1:$AF$1,0),0))</f>
        <v>-2.7811749450513013E-2</v>
      </c>
      <c r="E157" s="14">
        <f>LN(VLOOKUP($A157,data!$A:$AF,MATCH(RIGHT(E$1,4),data!$A$1:$AF$1,0),0))-LN(VLOOKUP($A156,data!$A:$AF,MATCH(RIGHT(E$1,4),data!$A$1:$AF$1,0),0))</f>
        <v>-7.8436692019412391E-3</v>
      </c>
      <c r="F157" s="14">
        <f>LN(VLOOKUP($A157,data!$A:$AF,MATCH(RIGHT(F$1,3),data!$A$1:$AF$1,0),0))-LN(VLOOKUP($A156,data!$A:$AF,MATCH(RIGHT(F$1,3),data!$A$1:$AF$1,0),0))</f>
        <v>-2.8163119928289682E-2</v>
      </c>
      <c r="G157" s="14">
        <f>LN(VLOOKUP($A157,data!$A:$AF,MATCH(RIGHT(G$1,4),data!$A$1:$AF$1,0),0))-LN(VLOOKUP($A156,data!$A:$AF,MATCH(RIGHT(G$1,4),data!$A$1:$AF$1,0),0))</f>
        <v>0</v>
      </c>
      <c r="H157" s="14">
        <f>LN(VLOOKUP($A157,data!$A:$AF,MATCH(RIGHT(H$1,4),data!$A$1:$AF$1,0),0))-LN(VLOOKUP($A156,data!$A:$AF,MATCH(RIGHT(H$1,4),data!$A$1:$AF$1,0),0))</f>
        <v>-3.3470980893375746E-2</v>
      </c>
      <c r="I157" s="14">
        <f>LN(VLOOKUP($A157,data!$A:$AF,MATCH(RIGHT(I$1,4),data!$A$1:$AF$1,0),0))-LN(VLOOKUP($A156,data!$A:$AF,MATCH(RIGHT(I$1,4),data!$A$1:$AF$1,0),0))</f>
        <v>1.6480622022687186E-2</v>
      </c>
      <c r="J157" s="14">
        <f>LN(VLOOKUP($A157,data!$A:$AF,MATCH(RIGHT(J$1,4),data!$A$1:$AF$1,0),0))-LN(VLOOKUP($A156,data!$A:$AF,MATCH(RIGHT(J$1,4),data!$A$1:$AF$1,0),0))</f>
        <v>-2.2525706026432779E-2</v>
      </c>
      <c r="K157" s="14">
        <f>LN(VLOOKUP($A157,data!$A:$AF,MATCH(RIGHT(K$1,4),data!$A$1:$AF$1,0),0))-LN(VLOOKUP($A156,data!$A:$AF,MATCH(RIGHT(K$1,4),data!$A$1:$AF$1,0),0))</f>
        <v>3.869075603727623E-3</v>
      </c>
      <c r="L157" s="14"/>
    </row>
    <row r="158" spans="1:12" x14ac:dyDescent="0.55000000000000004">
      <c r="A158" s="2" t="s">
        <v>196</v>
      </c>
      <c r="B158" s="3">
        <f t="shared" si="0"/>
        <v>-132</v>
      </c>
      <c r="C158" s="14">
        <f>LN(VLOOKUP($A158,data!$A:$AF,MATCH(RIGHT(C$1,4),data!$A$1:$AF$1,0),0))-LN(VLOOKUP($A157,data!$A:$AF,MATCH(RIGHT(C$1,4),data!$A$1:$AF$1,0),0))</f>
        <v>-9.152219228255376E-3</v>
      </c>
      <c r="D158" s="14">
        <f>LN(VLOOKUP($A158,data!$A:$AF,MATCH(RIGHT(D$1,4),data!$A$1:$AF$1,0),0))-LN(VLOOKUP($A157,data!$A:$AF,MATCH(RIGHT(D$1,4),data!$A$1:$AF$1,0),0))</f>
        <v>-3.193770546901753E-2</v>
      </c>
      <c r="E158" s="14">
        <f>LN(VLOOKUP($A158,data!$A:$AF,MATCH(RIGHT(E$1,4),data!$A$1:$AF$1,0),0))-LN(VLOOKUP($A157,data!$A:$AF,MATCH(RIGHT(E$1,4),data!$A$1:$AF$1,0),0))</f>
        <v>-1.6736221413621521E-2</v>
      </c>
      <c r="F158" s="14">
        <f>LN(VLOOKUP($A158,data!$A:$AF,MATCH(RIGHT(F$1,3),data!$A$1:$AF$1,0),0))-LN(VLOOKUP($A157,data!$A:$AF,MATCH(RIGHT(F$1,3),data!$A$1:$AF$1,0),0))</f>
        <v>7.4399372218447724E-4</v>
      </c>
      <c r="G158" s="14">
        <f>LN(VLOOKUP($A158,data!$A:$AF,MATCH(RIGHT(G$1,4),data!$A$1:$AF$1,0),0))-LN(VLOOKUP($A157,data!$A:$AF,MATCH(RIGHT(G$1,4),data!$A$1:$AF$1,0),0))</f>
        <v>-5.7409047044867378E-3</v>
      </c>
      <c r="H158" s="14">
        <f>LN(VLOOKUP($A158,data!$A:$AF,MATCH(RIGHT(H$1,4),data!$A$1:$AF$1,0),0))-LN(VLOOKUP($A157,data!$A:$AF,MATCH(RIGHT(H$1,4),data!$A$1:$AF$1,0),0))</f>
        <v>-8.3031622942986161E-3</v>
      </c>
      <c r="I158" s="14">
        <f>LN(VLOOKUP($A158,data!$A:$AF,MATCH(RIGHT(I$1,4),data!$A$1:$AF$1,0),0))-LN(VLOOKUP($A157,data!$A:$AF,MATCH(RIGHT(I$1,4),data!$A$1:$AF$1,0),0))</f>
        <v>-3.2550699045655662E-2</v>
      </c>
      <c r="J158" s="14">
        <f>LN(VLOOKUP($A158,data!$A:$AF,MATCH(RIGHT(J$1,4),data!$A$1:$AF$1,0),0))-LN(VLOOKUP($A157,data!$A:$AF,MATCH(RIGHT(J$1,4),data!$A$1:$AF$1,0),0))</f>
        <v>-1.2677553498638083E-2</v>
      </c>
      <c r="K158" s="14">
        <f>LN(VLOOKUP($A158,data!$A:$AF,MATCH(RIGHT(K$1,4),data!$A$1:$AF$1,0),0))-LN(VLOOKUP($A157,data!$A:$AF,MATCH(RIGHT(K$1,4),data!$A$1:$AF$1,0),0))</f>
        <v>1.9096487894634251E-3</v>
      </c>
      <c r="L158" s="14"/>
    </row>
    <row r="159" spans="1:12" x14ac:dyDescent="0.55000000000000004">
      <c r="A159" s="2" t="s">
        <v>197</v>
      </c>
      <c r="B159" s="3">
        <f t="shared" si="0"/>
        <v>-131</v>
      </c>
      <c r="C159" s="14">
        <f>LN(VLOOKUP($A159,data!$A:$AF,MATCH(RIGHT(C$1,4),data!$A$1:$AF$1,0),0))-LN(VLOOKUP($A158,data!$A:$AF,MATCH(RIGHT(C$1,4),data!$A$1:$AF$1,0),0))</f>
        <v>-9.7058040286821523E-3</v>
      </c>
      <c r="D159" s="14">
        <f>LN(VLOOKUP($A159,data!$A:$AF,MATCH(RIGHT(D$1,4),data!$A$1:$AF$1,0),0))-LN(VLOOKUP($A158,data!$A:$AF,MATCH(RIGHT(D$1,4),data!$A$1:$AF$1,0),0))</f>
        <v>1.9543779242182424E-2</v>
      </c>
      <c r="E159" s="14">
        <f>LN(VLOOKUP($A159,data!$A:$AF,MATCH(RIGHT(E$1,4),data!$A$1:$AF$1,0),0))-LN(VLOOKUP($A158,data!$A:$AF,MATCH(RIGHT(E$1,4),data!$A$1:$AF$1,0),0))</f>
        <v>-3.6408148302236043E-3</v>
      </c>
      <c r="F159" s="14">
        <f>LN(VLOOKUP($A159,data!$A:$AF,MATCH(RIGHT(F$1,3),data!$A$1:$AF$1,0),0))-LN(VLOOKUP($A158,data!$A:$AF,MATCH(RIGHT(F$1,3),data!$A$1:$AF$1,0),0))</f>
        <v>-3.9057050636821522E-2</v>
      </c>
      <c r="G159" s="14">
        <f>LN(VLOOKUP($A159,data!$A:$AF,MATCH(RIGHT(G$1,4),data!$A$1:$AF$1,0),0))-LN(VLOOKUP($A158,data!$A:$AF,MATCH(RIGHT(G$1,4),data!$A$1:$AF$1,0),0))</f>
        <v>-6.4982286506607423E-3</v>
      </c>
      <c r="H159" s="14">
        <f>LN(VLOOKUP($A159,data!$A:$AF,MATCH(RIGHT(H$1,4),data!$A$1:$AF$1,0),0))-LN(VLOOKUP($A158,data!$A:$AF,MATCH(RIGHT(H$1,4),data!$A$1:$AF$1,0),0))</f>
        <v>-1.2839536718301403E-2</v>
      </c>
      <c r="I159" s="14">
        <f>LN(VLOOKUP($A159,data!$A:$AF,MATCH(RIGHT(I$1,4),data!$A$1:$AF$1,0),0))-LN(VLOOKUP($A158,data!$A:$AF,MATCH(RIGHT(I$1,4),data!$A$1:$AF$1,0),0))</f>
        <v>-1.3722121201809045E-4</v>
      </c>
      <c r="J159" s="14">
        <f>LN(VLOOKUP($A159,data!$A:$AF,MATCH(RIGHT(J$1,4),data!$A$1:$AF$1,0),0))-LN(VLOOKUP($A158,data!$A:$AF,MATCH(RIGHT(J$1,4),data!$A$1:$AF$1,0),0))</f>
        <v>-1.9988840382637818E-2</v>
      </c>
      <c r="K159" s="14">
        <f>LN(VLOOKUP($A159,data!$A:$AF,MATCH(RIGHT(K$1,4),data!$A$1:$AF$1,0),0))-LN(VLOOKUP($A158,data!$A:$AF,MATCH(RIGHT(K$1,4),data!$A$1:$AF$1,0),0))</f>
        <v>5.6880993941978986E-3</v>
      </c>
      <c r="L159" s="14"/>
    </row>
    <row r="160" spans="1:12" x14ac:dyDescent="0.55000000000000004">
      <c r="A160" s="2" t="s">
        <v>198</v>
      </c>
      <c r="B160" s="3">
        <f t="shared" si="0"/>
        <v>-130</v>
      </c>
      <c r="C160" s="14">
        <f>LN(VLOOKUP($A160,data!$A:$AF,MATCH(RIGHT(C$1,4),data!$A$1:$AF$1,0),0))-LN(VLOOKUP($A159,data!$A:$AF,MATCH(RIGHT(C$1,4),data!$A$1:$AF$1,0),0))</f>
        <v>5.1034525479760617E-3</v>
      </c>
      <c r="D160" s="14">
        <f>LN(VLOOKUP($A160,data!$A:$AF,MATCH(RIGHT(D$1,4),data!$A$1:$AF$1,0),0))-LN(VLOOKUP($A159,data!$A:$AF,MATCH(RIGHT(D$1,4),data!$A$1:$AF$1,0),0))</f>
        <v>-2.8268315847665093E-2</v>
      </c>
      <c r="E160" s="14">
        <f>LN(VLOOKUP($A160,data!$A:$AF,MATCH(RIGHT(E$1,4),data!$A$1:$AF$1,0),0))-LN(VLOOKUP($A159,data!$A:$AF,MATCH(RIGHT(E$1,4),data!$A$1:$AF$1,0),0))</f>
        <v>2.0891815078424969E-2</v>
      </c>
      <c r="F160" s="14">
        <f>LN(VLOOKUP($A160,data!$A:$AF,MATCH(RIGHT(F$1,3),data!$A$1:$AF$1,0),0))-LN(VLOOKUP($A159,data!$A:$AF,MATCH(RIGHT(F$1,3),data!$A$1:$AF$1,0),0))</f>
        <v>2.5103277410156721E-3</v>
      </c>
      <c r="G160" s="14">
        <f>LN(VLOOKUP($A160,data!$A:$AF,MATCH(RIGHT(G$1,4),data!$A$1:$AF$1,0),0))-LN(VLOOKUP($A159,data!$A:$AF,MATCH(RIGHT(G$1,4),data!$A$1:$AF$1,0),0))</f>
        <v>4.0963471484394276E-3</v>
      </c>
      <c r="H160" s="14">
        <f>LN(VLOOKUP($A160,data!$A:$AF,MATCH(RIGHT(H$1,4),data!$A$1:$AF$1,0),0))-LN(VLOOKUP($A159,data!$A:$AF,MATCH(RIGHT(H$1,4),data!$A$1:$AF$1,0),0))</f>
        <v>-5.0214060034043939E-3</v>
      </c>
      <c r="I160" s="14">
        <f>LN(VLOOKUP($A160,data!$A:$AF,MATCH(RIGHT(I$1,4),data!$A$1:$AF$1,0),0))-LN(VLOOKUP($A159,data!$A:$AF,MATCH(RIGHT(I$1,4),data!$A$1:$AF$1,0),0))</f>
        <v>0</v>
      </c>
      <c r="J160" s="14">
        <f>LN(VLOOKUP($A160,data!$A:$AF,MATCH(RIGHT(J$1,4),data!$A$1:$AF$1,0),0))-LN(VLOOKUP($A159,data!$A:$AF,MATCH(RIGHT(J$1,4),data!$A$1:$AF$1,0),0))</f>
        <v>1.0399405730397326E-2</v>
      </c>
      <c r="K160" s="14">
        <f>LN(VLOOKUP($A160,data!$A:$AF,MATCH(RIGHT(K$1,4),data!$A$1:$AF$1,0),0))-LN(VLOOKUP($A159,data!$A:$AF,MATCH(RIGHT(K$1,4),data!$A$1:$AF$1,0),0))</f>
        <v>4.0997551526529286E-2</v>
      </c>
      <c r="L160" s="14"/>
    </row>
    <row r="161" spans="1:12" x14ac:dyDescent="0.55000000000000004">
      <c r="A161" s="2" t="s">
        <v>199</v>
      </c>
      <c r="B161" s="3">
        <f t="shared" si="0"/>
        <v>-129</v>
      </c>
      <c r="C161" s="14">
        <f>LN(VLOOKUP($A161,data!$A:$AF,MATCH(RIGHT(C$1,4),data!$A$1:$AF$1,0),0))-LN(VLOOKUP($A160,data!$A:$AF,MATCH(RIGHT(C$1,4),data!$A$1:$AF$1,0),0))</f>
        <v>1.0566086748299952E-2</v>
      </c>
      <c r="D161" s="14">
        <f>LN(VLOOKUP($A161,data!$A:$AF,MATCH(RIGHT(D$1,4),data!$A$1:$AF$1,0),0))-LN(VLOOKUP($A160,data!$A:$AF,MATCH(RIGHT(D$1,4),data!$A$1:$AF$1,0),0))</f>
        <v>7.3337369751156345E-3</v>
      </c>
      <c r="E161" s="14">
        <f>LN(VLOOKUP($A161,data!$A:$AF,MATCH(RIGHT(E$1,4),data!$A$1:$AF$1,0),0))-LN(VLOOKUP($A160,data!$A:$AF,MATCH(RIGHT(E$1,4),data!$A$1:$AF$1,0),0))</f>
        <v>1.2125368460284669E-2</v>
      </c>
      <c r="F161" s="14">
        <f>LN(VLOOKUP($A161,data!$A:$AF,MATCH(RIGHT(F$1,3),data!$A$1:$AF$1,0),0))-LN(VLOOKUP($A160,data!$A:$AF,MATCH(RIGHT(F$1,3),data!$A$1:$AF$1,0),0))</f>
        <v>9.1193776660194459E-3</v>
      </c>
      <c r="G161" s="14">
        <f>LN(VLOOKUP($A161,data!$A:$AF,MATCH(RIGHT(G$1,4),data!$A$1:$AF$1,0),0))-LN(VLOOKUP($A160,data!$A:$AF,MATCH(RIGHT(G$1,4),data!$A$1:$AF$1,0),0))</f>
        <v>-6.5139063912225126E-3</v>
      </c>
      <c r="H161" s="14">
        <f>LN(VLOOKUP($A161,data!$A:$AF,MATCH(RIGHT(H$1,4),data!$A$1:$AF$1,0),0))-LN(VLOOKUP($A160,data!$A:$AF,MATCH(RIGHT(H$1,4),data!$A$1:$AF$1,0),0))</f>
        <v>-5.3973747811753015E-4</v>
      </c>
      <c r="I161" s="14">
        <f>LN(VLOOKUP($A161,data!$A:$AF,MATCH(RIGHT(I$1,4),data!$A$1:$AF$1,0),0))-LN(VLOOKUP($A160,data!$A:$AF,MATCH(RIGHT(I$1,4),data!$A$1:$AF$1,0),0))</f>
        <v>7.2508528968473485E-3</v>
      </c>
      <c r="J161" s="14">
        <f>LN(VLOOKUP($A161,data!$A:$AF,MATCH(RIGHT(J$1,4),data!$A$1:$AF$1,0),0))-LN(VLOOKUP($A160,data!$A:$AF,MATCH(RIGHT(J$1,4),data!$A$1:$AF$1,0),0))</f>
        <v>7.2762015341787389E-3</v>
      </c>
      <c r="K161" s="14">
        <f>LN(VLOOKUP($A161,data!$A:$AF,MATCH(RIGHT(K$1,4),data!$A$1:$AF$1,0),0))-LN(VLOOKUP($A160,data!$A:$AF,MATCH(RIGHT(K$1,4),data!$A$1:$AF$1,0),0))</f>
        <v>5.8133519646634824E-3</v>
      </c>
      <c r="L161" s="14"/>
    </row>
    <row r="162" spans="1:12" x14ac:dyDescent="0.55000000000000004">
      <c r="A162" s="2" t="s">
        <v>200</v>
      </c>
      <c r="B162" s="3">
        <f t="shared" si="0"/>
        <v>-128</v>
      </c>
      <c r="C162" s="14">
        <f>LN(VLOOKUP($A162,data!$A:$AF,MATCH(RIGHT(C$1,4),data!$A$1:$AF$1,0),0))-LN(VLOOKUP($A161,data!$A:$AF,MATCH(RIGHT(C$1,4),data!$A$1:$AF$1,0),0))</f>
        <v>1.448781600500304E-2</v>
      </c>
      <c r="D162" s="14">
        <f>LN(VLOOKUP($A162,data!$A:$AF,MATCH(RIGHT(D$1,4),data!$A$1:$AF$1,0),0))-LN(VLOOKUP($A161,data!$A:$AF,MATCH(RIGHT(D$1,4),data!$A$1:$AF$1,0),0))</f>
        <v>2.1275176383258376E-2</v>
      </c>
      <c r="E162" s="14">
        <f>LN(VLOOKUP($A162,data!$A:$AF,MATCH(RIGHT(E$1,4),data!$A$1:$AF$1,0),0))-LN(VLOOKUP($A161,data!$A:$AF,MATCH(RIGHT(E$1,4),data!$A$1:$AF$1,0),0))</f>
        <v>7.0924540561465577E-3</v>
      </c>
      <c r="F162" s="14">
        <f>LN(VLOOKUP($A162,data!$A:$AF,MATCH(RIGHT(F$1,3),data!$A$1:$AF$1,0),0))-LN(VLOOKUP($A161,data!$A:$AF,MATCH(RIGHT(F$1,3),data!$A$1:$AF$1,0),0))</f>
        <v>3.8614066770292332E-2</v>
      </c>
      <c r="G162" s="14">
        <f>LN(VLOOKUP($A162,data!$A:$AF,MATCH(RIGHT(G$1,4),data!$A$1:$AF$1,0),0))-LN(VLOOKUP($A161,data!$A:$AF,MATCH(RIGHT(G$1,4),data!$A$1:$AF$1,0),0))</f>
        <v>-4.9741811570429562E-3</v>
      </c>
      <c r="H162" s="14">
        <f>LN(VLOOKUP($A162,data!$A:$AF,MATCH(RIGHT(H$1,4),data!$A$1:$AF$1,0),0))-LN(VLOOKUP($A161,data!$A:$AF,MATCH(RIGHT(H$1,4),data!$A$1:$AF$1,0),0))</f>
        <v>2.971689982016823E-2</v>
      </c>
      <c r="I162" s="14">
        <f>LN(VLOOKUP($A162,data!$A:$AF,MATCH(RIGHT(I$1,4),data!$A$1:$AF$1,0),0))-LN(VLOOKUP($A161,data!$A:$AF,MATCH(RIGHT(I$1,4),data!$A$1:$AF$1,0),0))</f>
        <v>-2.1834569915757385E-3</v>
      </c>
      <c r="J162" s="14">
        <f>LN(VLOOKUP($A162,data!$A:$AF,MATCH(RIGHT(J$1,4),data!$A$1:$AF$1,0),0))-LN(VLOOKUP($A161,data!$A:$AF,MATCH(RIGHT(J$1,4),data!$A$1:$AF$1,0),0))</f>
        <v>3.1647957910617031E-2</v>
      </c>
      <c r="K162" s="14">
        <f>LN(VLOOKUP($A162,data!$A:$AF,MATCH(RIGHT(K$1,4),data!$A$1:$AF$1,0),0))-LN(VLOOKUP($A161,data!$A:$AF,MATCH(RIGHT(K$1,4),data!$A$1:$AF$1,0),0))</f>
        <v>1.1725190597677404E-2</v>
      </c>
      <c r="L162" s="14"/>
    </row>
    <row r="163" spans="1:12" x14ac:dyDescent="0.55000000000000004">
      <c r="A163" s="2" t="s">
        <v>201</v>
      </c>
      <c r="B163" s="3">
        <f t="shared" si="0"/>
        <v>-127</v>
      </c>
      <c r="C163" s="14">
        <f>LN(VLOOKUP($A163,data!$A:$AF,MATCH(RIGHT(C$1,4),data!$A$1:$AF$1,0),0))-LN(VLOOKUP($A162,data!$A:$AF,MATCH(RIGHT(C$1,4),data!$A$1:$AF$1,0),0))</f>
        <v>2.9252478432848505E-3</v>
      </c>
      <c r="D163" s="14">
        <f>LN(VLOOKUP($A163,data!$A:$AF,MATCH(RIGHT(D$1,4),data!$A$1:$AF$1,0),0))-LN(VLOOKUP($A162,data!$A:$AF,MATCH(RIGHT(D$1,4),data!$A$1:$AF$1,0),0))</f>
        <v>9.5006704321575874E-2</v>
      </c>
      <c r="E163" s="14">
        <f>LN(VLOOKUP($A163,data!$A:$AF,MATCH(RIGHT(E$1,4),data!$A$1:$AF$1,0),0))-LN(VLOOKUP($A162,data!$A:$AF,MATCH(RIGHT(E$1,4),data!$A$1:$AF$1,0),0))</f>
        <v>1.2717216815131493E-2</v>
      </c>
      <c r="F163" s="14">
        <f>LN(VLOOKUP($A163,data!$A:$AF,MATCH(RIGHT(F$1,3),data!$A$1:$AF$1,0),0))-LN(VLOOKUP($A162,data!$A:$AF,MATCH(RIGHT(F$1,3),data!$A$1:$AF$1,0),0))</f>
        <v>-1.0350292258268112E-2</v>
      </c>
      <c r="G163" s="14">
        <f>LN(VLOOKUP($A163,data!$A:$AF,MATCH(RIGHT(G$1,4),data!$A$1:$AF$1,0),0))-LN(VLOOKUP($A162,data!$A:$AF,MATCH(RIGHT(G$1,4),data!$A$1:$AF$1,0),0))</f>
        <v>-5.2435983760066307E-3</v>
      </c>
      <c r="H163" s="14">
        <f>LN(VLOOKUP($A163,data!$A:$AF,MATCH(RIGHT(H$1,4),data!$A$1:$AF$1,0),0))-LN(VLOOKUP($A162,data!$A:$AF,MATCH(RIGHT(H$1,4),data!$A$1:$AF$1,0),0))</f>
        <v>4.3842541092390164E-2</v>
      </c>
      <c r="I163" s="14">
        <f>LN(VLOOKUP($A163,data!$A:$AF,MATCH(RIGHT(I$1,4),data!$A$1:$AF$1,0),0))-LN(VLOOKUP($A162,data!$A:$AF,MATCH(RIGHT(I$1,4),data!$A$1:$AF$1,0),0))</f>
        <v>-4.9301746932535195E-3</v>
      </c>
      <c r="J163" s="14">
        <f>LN(VLOOKUP($A163,data!$A:$AF,MATCH(RIGHT(J$1,4),data!$A$1:$AF$1,0),0))-LN(VLOOKUP($A162,data!$A:$AF,MATCH(RIGHT(J$1,4),data!$A$1:$AF$1,0),0))</f>
        <v>-2.5291103219841737E-2</v>
      </c>
      <c r="K163" s="14">
        <f>LN(VLOOKUP($A163,data!$A:$AF,MATCH(RIGHT(K$1,4),data!$A$1:$AF$1,0),0))-LN(VLOOKUP($A162,data!$A:$AF,MATCH(RIGHT(K$1,4),data!$A$1:$AF$1,0),0))</f>
        <v>1.4448932094790479E-4</v>
      </c>
      <c r="L163" s="14"/>
    </row>
    <row r="164" spans="1:12" x14ac:dyDescent="0.55000000000000004">
      <c r="A164" s="2" t="s">
        <v>202</v>
      </c>
      <c r="B164" s="3">
        <f t="shared" si="0"/>
        <v>-126</v>
      </c>
      <c r="C164" s="14">
        <f>LN(VLOOKUP($A164,data!$A:$AF,MATCH(RIGHT(C$1,4),data!$A$1:$AF$1,0),0))-LN(VLOOKUP($A163,data!$A:$AF,MATCH(RIGHT(C$1,4),data!$A$1:$AF$1,0),0))</f>
        <v>7.3162894816114488E-4</v>
      </c>
      <c r="D164" s="14">
        <f>LN(VLOOKUP($A164,data!$A:$AF,MATCH(RIGHT(D$1,4),data!$A$1:$AF$1,0),0))-LN(VLOOKUP($A163,data!$A:$AF,MATCH(RIGHT(D$1,4),data!$A$1:$AF$1,0),0))</f>
        <v>-6.6506883499375391E-3</v>
      </c>
      <c r="E164" s="14">
        <f>LN(VLOOKUP($A164,data!$A:$AF,MATCH(RIGHT(E$1,4),data!$A$1:$AF$1,0),0))-LN(VLOOKUP($A163,data!$A:$AF,MATCH(RIGHT(E$1,4),data!$A$1:$AF$1,0),0))</f>
        <v>3.5121108945972423E-3</v>
      </c>
      <c r="F164" s="14">
        <f>LN(VLOOKUP($A164,data!$A:$AF,MATCH(RIGHT(F$1,3),data!$A$1:$AF$1,0),0))-LN(VLOOKUP($A163,data!$A:$AF,MATCH(RIGHT(F$1,3),data!$A$1:$AF$1,0),0))</f>
        <v>6.0199442008723736E-3</v>
      </c>
      <c r="G164" s="14">
        <f>LN(VLOOKUP($A164,data!$A:$AF,MATCH(RIGHT(G$1,4),data!$A$1:$AF$1,0),0))-LN(VLOOKUP($A163,data!$A:$AF,MATCH(RIGHT(G$1,4),data!$A$1:$AF$1,0),0))</f>
        <v>-1.2054307906845807E-2</v>
      </c>
      <c r="H164" s="14">
        <f>LN(VLOOKUP($A164,data!$A:$AF,MATCH(RIGHT(H$1,4),data!$A$1:$AF$1,0),0))-LN(VLOOKUP($A163,data!$A:$AF,MATCH(RIGHT(H$1,4),data!$A$1:$AF$1,0),0))</f>
        <v>1.3645136277792957E-2</v>
      </c>
      <c r="I164" s="14">
        <f>LN(VLOOKUP($A164,data!$A:$AF,MATCH(RIGHT(I$1,4),data!$A$1:$AF$1,0),0))-LN(VLOOKUP($A163,data!$A:$AF,MATCH(RIGHT(I$1,4),data!$A$1:$AF$1,0),0))</f>
        <v>1.7959766055462012E-2</v>
      </c>
      <c r="J164" s="14">
        <f>LN(VLOOKUP($A164,data!$A:$AF,MATCH(RIGHT(J$1,4),data!$A$1:$AF$1,0),0))-LN(VLOOKUP($A163,data!$A:$AF,MATCH(RIGHT(J$1,4),data!$A$1:$AF$1,0),0))</f>
        <v>2.043414553719014E-2</v>
      </c>
      <c r="K164" s="14">
        <f>LN(VLOOKUP($A164,data!$A:$AF,MATCH(RIGHT(K$1,4),data!$A$1:$AF$1,0),0))-LN(VLOOKUP($A163,data!$A:$AF,MATCH(RIGHT(K$1,4),data!$A$1:$AF$1,0),0))</f>
        <v>-1.0590487826759087E-2</v>
      </c>
      <c r="L164" s="14"/>
    </row>
    <row r="165" spans="1:12" x14ac:dyDescent="0.55000000000000004">
      <c r="A165" s="2" t="s">
        <v>203</v>
      </c>
      <c r="B165" s="3">
        <f t="shared" si="0"/>
        <v>-125</v>
      </c>
      <c r="C165" s="14">
        <f>LN(VLOOKUP($A165,data!$A:$AF,MATCH(RIGHT(C$1,4),data!$A$1:$AF$1,0),0))-LN(VLOOKUP($A164,data!$A:$AF,MATCH(RIGHT(C$1,4),data!$A$1:$AF$1,0),0))</f>
        <v>-5.8993935167510614E-3</v>
      </c>
      <c r="D165" s="14">
        <f>LN(VLOOKUP($A165,data!$A:$AF,MATCH(RIGHT(D$1,4),data!$A$1:$AF$1,0),0))-LN(VLOOKUP($A164,data!$A:$AF,MATCH(RIGHT(D$1,4),data!$A$1:$AF$1,0),0))</f>
        <v>-4.86873355944617E-2</v>
      </c>
      <c r="E165" s="14">
        <f>LN(VLOOKUP($A165,data!$A:$AF,MATCH(RIGHT(E$1,4),data!$A$1:$AF$1,0),0))-LN(VLOOKUP($A164,data!$A:$AF,MATCH(RIGHT(E$1,4),data!$A$1:$AF$1,0),0))</f>
        <v>-9.8414846350753038E-2</v>
      </c>
      <c r="F165" s="14">
        <f>LN(VLOOKUP($A165,data!$A:$AF,MATCH(RIGHT(F$1,3),data!$A$1:$AF$1,0),0))-LN(VLOOKUP($A164,data!$A:$AF,MATCH(RIGHT(F$1,3),data!$A$1:$AF$1,0),0))</f>
        <v>-9.5561928705905075E-3</v>
      </c>
      <c r="G165" s="14">
        <f>LN(VLOOKUP($A165,data!$A:$AF,MATCH(RIGHT(G$1,4),data!$A$1:$AF$1,0),0))-LN(VLOOKUP($A164,data!$A:$AF,MATCH(RIGHT(G$1,4),data!$A$1:$AF$1,0),0))</f>
        <v>5.4301311761761895E-3</v>
      </c>
      <c r="H165" s="14">
        <f>LN(VLOOKUP($A165,data!$A:$AF,MATCH(RIGHT(H$1,4),data!$A$1:$AF$1,0),0))-LN(VLOOKUP($A164,data!$A:$AF,MATCH(RIGHT(H$1,4),data!$A$1:$AF$1,0),0))</f>
        <v>5.730552688967272E-3</v>
      </c>
      <c r="I165" s="14">
        <f>LN(VLOOKUP($A165,data!$A:$AF,MATCH(RIGHT(I$1,4),data!$A$1:$AF$1,0),0))-LN(VLOOKUP($A164,data!$A:$AF,MATCH(RIGHT(I$1,4),data!$A$1:$AF$1,0),0))</f>
        <v>1.9760265082300776E-2</v>
      </c>
      <c r="J165" s="14">
        <f>LN(VLOOKUP($A165,data!$A:$AF,MATCH(RIGHT(J$1,4),data!$A$1:$AF$1,0),0))-LN(VLOOKUP($A164,data!$A:$AF,MATCH(RIGHT(J$1,4),data!$A$1:$AF$1,0),0))</f>
        <v>1.3308447783940025E-2</v>
      </c>
      <c r="K165" s="14">
        <f>LN(VLOOKUP($A165,data!$A:$AF,MATCH(RIGHT(K$1,4),data!$A$1:$AF$1,0),0))-LN(VLOOKUP($A164,data!$A:$AF,MATCH(RIGHT(K$1,4),data!$A$1:$AF$1,0),0))</f>
        <v>4.6278264230208421E-3</v>
      </c>
      <c r="L165" s="14"/>
    </row>
    <row r="166" spans="1:12" x14ac:dyDescent="0.55000000000000004">
      <c r="A166" s="2" t="s">
        <v>204</v>
      </c>
      <c r="B166" s="3">
        <f t="shared" si="0"/>
        <v>-124</v>
      </c>
      <c r="C166" s="14">
        <f>LN(VLOOKUP($A166,data!$A:$AF,MATCH(RIGHT(C$1,4),data!$A$1:$AF$1,0),0))-LN(VLOOKUP($A165,data!$A:$AF,MATCH(RIGHT(C$1,4),data!$A$1:$AF$1,0),0))</f>
        <v>1.0056957030000646E-2</v>
      </c>
      <c r="D166" s="14">
        <f>LN(VLOOKUP($A166,data!$A:$AF,MATCH(RIGHT(D$1,4),data!$A$1:$AF$1,0),0))-LN(VLOOKUP($A165,data!$A:$AF,MATCH(RIGHT(D$1,4),data!$A$1:$AF$1,0),0))</f>
        <v>9.4490749183693268E-3</v>
      </c>
      <c r="E166" s="14">
        <f>LN(VLOOKUP($A166,data!$A:$AF,MATCH(RIGHT(E$1,4),data!$A$1:$AF$1,0),0))-LN(VLOOKUP($A165,data!$A:$AF,MATCH(RIGHT(E$1,4),data!$A$1:$AF$1,0),0))</f>
        <v>1.7417349234310819E-2</v>
      </c>
      <c r="F166" s="14">
        <f>LN(VLOOKUP($A166,data!$A:$AF,MATCH(RIGHT(F$1,3),data!$A$1:$AF$1,0),0))-LN(VLOOKUP($A165,data!$A:$AF,MATCH(RIGHT(F$1,3),data!$A$1:$AF$1,0),0))</f>
        <v>3.7778351875383365E-2</v>
      </c>
      <c r="G166" s="14">
        <f>LN(VLOOKUP($A166,data!$A:$AF,MATCH(RIGHT(G$1,4),data!$A$1:$AF$1,0),0))-LN(VLOOKUP($A165,data!$A:$AF,MATCH(RIGHT(G$1,4),data!$A$1:$AF$1,0),0))</f>
        <v>1.4418630817530698E-2</v>
      </c>
      <c r="H166" s="14">
        <f>LN(VLOOKUP($A166,data!$A:$AF,MATCH(RIGHT(H$1,4),data!$A$1:$AF$1,0),0))-LN(VLOOKUP($A165,data!$A:$AF,MATCH(RIGHT(H$1,4),data!$A$1:$AF$1,0),0))</f>
        <v>1.2513577711273705E-2</v>
      </c>
      <c r="I166" s="14">
        <f>LN(VLOOKUP($A166,data!$A:$AF,MATCH(RIGHT(I$1,4),data!$A$1:$AF$1,0),0))-LN(VLOOKUP($A165,data!$A:$AF,MATCH(RIGHT(I$1,4),data!$A$1:$AF$1,0),0))</f>
        <v>1.0128389865475818E-2</v>
      </c>
      <c r="J166" s="14">
        <f>LN(VLOOKUP($A166,data!$A:$AF,MATCH(RIGHT(J$1,4),data!$A$1:$AF$1,0),0))-LN(VLOOKUP($A165,data!$A:$AF,MATCH(RIGHT(J$1,4),data!$A$1:$AF$1,0),0))</f>
        <v>1.8940481098812967E-2</v>
      </c>
      <c r="K166" s="14">
        <f>LN(VLOOKUP($A166,data!$A:$AF,MATCH(RIGHT(K$1,4),data!$A$1:$AF$1,0),0))-LN(VLOOKUP($A165,data!$A:$AF,MATCH(RIGHT(K$1,4),data!$A$1:$AF$1,0),0))</f>
        <v>1.586989226509683E-2</v>
      </c>
      <c r="L166" s="14"/>
    </row>
    <row r="167" spans="1:12" x14ac:dyDescent="0.55000000000000004">
      <c r="A167" s="2" t="s">
        <v>205</v>
      </c>
      <c r="B167" s="3">
        <f t="shared" si="0"/>
        <v>-123</v>
      </c>
      <c r="C167" s="14">
        <f>LN(VLOOKUP($A167,data!$A:$AF,MATCH(RIGHT(C$1,4),data!$A$1:$AF$1,0),0))-LN(VLOOKUP($A166,data!$A:$AF,MATCH(RIGHT(C$1,4),data!$A$1:$AF$1,0),0))</f>
        <v>1.1092286317399669E-2</v>
      </c>
      <c r="D167" s="14">
        <f>LN(VLOOKUP($A167,data!$A:$AF,MATCH(RIGHT(D$1,4),data!$A$1:$AF$1,0),0))-LN(VLOOKUP($A166,data!$A:$AF,MATCH(RIGHT(D$1,4),data!$A$1:$AF$1,0),0))</f>
        <v>1.1863528017443947E-2</v>
      </c>
      <c r="E167" s="14">
        <f>LN(VLOOKUP($A167,data!$A:$AF,MATCH(RIGHT(E$1,4),data!$A$1:$AF$1,0),0))-LN(VLOOKUP($A166,data!$A:$AF,MATCH(RIGHT(E$1,4),data!$A$1:$AF$1,0),0))</f>
        <v>-7.1539020114528284E-3</v>
      </c>
      <c r="F167" s="14">
        <f>LN(VLOOKUP($A167,data!$A:$AF,MATCH(RIGHT(F$1,3),data!$A$1:$AF$1,0),0))-LN(VLOOKUP($A166,data!$A:$AF,MATCH(RIGHT(F$1,3),data!$A$1:$AF$1,0),0))</f>
        <v>-7.1840727421257355E-4</v>
      </c>
      <c r="G167" s="14">
        <f>LN(VLOOKUP($A167,data!$A:$AF,MATCH(RIGHT(G$1,4),data!$A$1:$AF$1,0),0))-LN(VLOOKUP($A166,data!$A:$AF,MATCH(RIGHT(G$1,4),data!$A$1:$AF$1,0),0))</f>
        <v>-1.6019878326245518E-2</v>
      </c>
      <c r="H167" s="14">
        <f>LN(VLOOKUP($A167,data!$A:$AF,MATCH(RIGHT(H$1,4),data!$A$1:$AF$1,0),0))-LN(VLOOKUP($A166,data!$A:$AF,MATCH(RIGHT(H$1,4),data!$A$1:$AF$1,0),0))</f>
        <v>-1.2114012392705931E-2</v>
      </c>
      <c r="I167" s="14">
        <f>LN(VLOOKUP($A167,data!$A:$AF,MATCH(RIGHT(I$1,4),data!$A$1:$AF$1,0),0))-LN(VLOOKUP($A166,data!$A:$AF,MATCH(RIGHT(I$1,4),data!$A$1:$AF$1,0),0))</f>
        <v>1.4809303388109818E-2</v>
      </c>
      <c r="J167" s="14">
        <f>LN(VLOOKUP($A167,data!$A:$AF,MATCH(RIGHT(J$1,4),data!$A$1:$AF$1,0),0))-LN(VLOOKUP($A166,data!$A:$AF,MATCH(RIGHT(J$1,4),data!$A$1:$AF$1,0),0))</f>
        <v>1.0480911194304277E-2</v>
      </c>
      <c r="K167" s="14">
        <f>LN(VLOOKUP($A167,data!$A:$AF,MATCH(RIGHT(K$1,4),data!$A$1:$AF$1,0),0))-LN(VLOOKUP($A166,data!$A:$AF,MATCH(RIGHT(K$1,4),data!$A$1:$AF$1,0),0))</f>
        <v>1.2905716274671519E-2</v>
      </c>
      <c r="L167" s="14"/>
    </row>
    <row r="168" spans="1:12" x14ac:dyDescent="0.55000000000000004">
      <c r="A168" s="2" t="s">
        <v>206</v>
      </c>
      <c r="B168" s="3">
        <f t="shared" si="0"/>
        <v>-122</v>
      </c>
      <c r="C168" s="14">
        <f>LN(VLOOKUP($A168,data!$A:$AF,MATCH(RIGHT(C$1,4),data!$A$1:$AF$1,0),0))-LN(VLOOKUP($A167,data!$A:$AF,MATCH(RIGHT(C$1,4),data!$A$1:$AF$1,0),0))</f>
        <v>-1.4480166702934838E-3</v>
      </c>
      <c r="D168" s="14">
        <f>LN(VLOOKUP($A168,data!$A:$AF,MATCH(RIGHT(D$1,4),data!$A$1:$AF$1,0),0))-LN(VLOOKUP($A167,data!$A:$AF,MATCH(RIGHT(D$1,4),data!$A$1:$AF$1,0),0))</f>
        <v>-6.6235973932062819E-3</v>
      </c>
      <c r="E168" s="14">
        <f>LN(VLOOKUP($A168,data!$A:$AF,MATCH(RIGHT(E$1,4),data!$A$1:$AF$1,0),0))-LN(VLOOKUP($A167,data!$A:$AF,MATCH(RIGHT(E$1,4),data!$A$1:$AF$1,0),0))</f>
        <v>-1.0585901935501241E-2</v>
      </c>
      <c r="F168" s="14">
        <f>LN(VLOOKUP($A168,data!$A:$AF,MATCH(RIGHT(F$1,3),data!$A$1:$AF$1,0),0))-LN(VLOOKUP($A167,data!$A:$AF,MATCH(RIGHT(F$1,3),data!$A$1:$AF$1,0),0))</f>
        <v>-5.4044310217653546E-3</v>
      </c>
      <c r="G168" s="14">
        <f>LN(VLOOKUP($A168,data!$A:$AF,MATCH(RIGHT(G$1,4),data!$A$1:$AF$1,0),0))-LN(VLOOKUP($A167,data!$A:$AF,MATCH(RIGHT(G$1,4),data!$A$1:$AF$1,0),0))</f>
        <v>1.5291752596470864E-2</v>
      </c>
      <c r="H168" s="14">
        <f>LN(VLOOKUP($A168,data!$A:$AF,MATCH(RIGHT(H$1,4),data!$A$1:$AF$1,0),0))-LN(VLOOKUP($A167,data!$A:$AF,MATCH(RIGHT(H$1,4),data!$A$1:$AF$1,0),0))</f>
        <v>9.5950652900178568E-3</v>
      </c>
      <c r="I168" s="14">
        <f>LN(VLOOKUP($A168,data!$A:$AF,MATCH(RIGHT(I$1,4),data!$A$1:$AF$1,0),0))-LN(VLOOKUP($A167,data!$A:$AF,MATCH(RIGHT(I$1,4),data!$A$1:$AF$1,0),0))</f>
        <v>-1.0499871993121523E-2</v>
      </c>
      <c r="J168" s="14">
        <f>LN(VLOOKUP($A168,data!$A:$AF,MATCH(RIGHT(J$1,4),data!$A$1:$AF$1,0),0))-LN(VLOOKUP($A167,data!$A:$AF,MATCH(RIGHT(J$1,4),data!$A$1:$AF$1,0),0))</f>
        <v>-1.3395941434542813E-2</v>
      </c>
      <c r="K168" s="14">
        <f>LN(VLOOKUP($A168,data!$A:$AF,MATCH(RIGHT(K$1,4),data!$A$1:$AF$1,0),0))-LN(VLOOKUP($A167,data!$A:$AF,MATCH(RIGHT(K$1,4),data!$A$1:$AF$1,0),0))</f>
        <v>5.3022659230457236E-3</v>
      </c>
      <c r="L168" s="14"/>
    </row>
    <row r="169" spans="1:12" x14ac:dyDescent="0.55000000000000004">
      <c r="A169" s="2" t="s">
        <v>207</v>
      </c>
      <c r="B169" s="3">
        <f t="shared" si="0"/>
        <v>-121</v>
      </c>
      <c r="C169" s="14">
        <f>LN(VLOOKUP($A169,data!$A:$AF,MATCH(RIGHT(C$1,4),data!$A$1:$AF$1,0),0))-LN(VLOOKUP($A168,data!$A:$AF,MATCH(RIGHT(C$1,4),data!$A$1:$AF$1,0),0))</f>
        <v>1.8632096352462213E-3</v>
      </c>
      <c r="D169" s="14">
        <f>LN(VLOOKUP($A169,data!$A:$AF,MATCH(RIGHT(D$1,4),data!$A$1:$AF$1,0),0))-LN(VLOOKUP($A168,data!$A:$AF,MATCH(RIGHT(D$1,4),data!$A$1:$AF$1,0),0))</f>
        <v>1.0270267019723001E-2</v>
      </c>
      <c r="E169" s="14">
        <f>LN(VLOOKUP($A169,data!$A:$AF,MATCH(RIGHT(E$1,4),data!$A$1:$AF$1,0),0))-LN(VLOOKUP($A168,data!$A:$AF,MATCH(RIGHT(E$1,4),data!$A$1:$AF$1,0),0))</f>
        <v>-2.2338027130737181E-2</v>
      </c>
      <c r="F169" s="14">
        <f>LN(VLOOKUP($A169,data!$A:$AF,MATCH(RIGHT(F$1,3),data!$A$1:$AF$1,0),0))-LN(VLOOKUP($A168,data!$A:$AF,MATCH(RIGHT(F$1,3),data!$A$1:$AF$1,0),0))</f>
        <v>-6.6150697475171327E-3</v>
      </c>
      <c r="G169" s="14">
        <f>LN(VLOOKUP($A169,data!$A:$AF,MATCH(RIGHT(G$1,4),data!$A$1:$AF$1,0),0))-LN(VLOOKUP($A168,data!$A:$AF,MATCH(RIGHT(G$1,4),data!$A$1:$AF$1,0),0))</f>
        <v>-8.5018153368210392E-4</v>
      </c>
      <c r="H169" s="14">
        <f>LN(VLOOKUP($A169,data!$A:$AF,MATCH(RIGHT(H$1,4),data!$A$1:$AF$1,0),0))-LN(VLOOKUP($A168,data!$A:$AF,MATCH(RIGHT(H$1,4),data!$A$1:$AF$1,0),0))</f>
        <v>-5.5902329216275248E-3</v>
      </c>
      <c r="I169" s="14">
        <f>LN(VLOOKUP($A169,data!$A:$AF,MATCH(RIGHT(I$1,4),data!$A$1:$AF$1,0),0))-LN(VLOOKUP($A168,data!$A:$AF,MATCH(RIGHT(I$1,4),data!$A$1:$AF$1,0),0))</f>
        <v>-7.7179576025807606E-3</v>
      </c>
      <c r="J169" s="14">
        <f>LN(VLOOKUP($A169,data!$A:$AF,MATCH(RIGHT(J$1,4),data!$A$1:$AF$1,0),0))-LN(VLOOKUP($A168,data!$A:$AF,MATCH(RIGHT(J$1,4),data!$A$1:$AF$1,0),0))</f>
        <v>-2.1392433174641567E-2</v>
      </c>
      <c r="K169" s="14">
        <f>LN(VLOOKUP($A169,data!$A:$AF,MATCH(RIGHT(K$1,4),data!$A$1:$AF$1,0),0))-LN(VLOOKUP($A168,data!$A:$AF,MATCH(RIGHT(K$1,4),data!$A$1:$AF$1,0),0))</f>
        <v>2.2376426162717067E-2</v>
      </c>
      <c r="L169" s="14"/>
    </row>
    <row r="170" spans="1:12" x14ac:dyDescent="0.55000000000000004">
      <c r="A170" s="2" t="s">
        <v>209</v>
      </c>
      <c r="B170" s="3">
        <f t="shared" si="0"/>
        <v>-120</v>
      </c>
      <c r="C170" s="14">
        <f>LN(VLOOKUP($A170,data!$A:$AF,MATCH(RIGHT(C$1,4),data!$A$1:$AF$1,0),0))-LN(VLOOKUP($A169,data!$A:$AF,MATCH(RIGHT(C$1,4),data!$A$1:$AF$1,0),0))</f>
        <v>-4.6901299154811227E-4</v>
      </c>
      <c r="D170" s="14">
        <f>LN(VLOOKUP($A170,data!$A:$AF,MATCH(RIGHT(D$1,4),data!$A$1:$AF$1,0),0))-LN(VLOOKUP($A169,data!$A:$AF,MATCH(RIGHT(D$1,4),data!$A$1:$AF$1,0),0))</f>
        <v>3.8879594111511651E-3</v>
      </c>
      <c r="E170" s="14">
        <f>LN(VLOOKUP($A170,data!$A:$AF,MATCH(RIGHT(E$1,4),data!$A$1:$AF$1,0),0))-LN(VLOOKUP($A169,data!$A:$AF,MATCH(RIGHT(E$1,4),data!$A$1:$AF$1,0),0))</f>
        <v>-5.3406027770753539E-2</v>
      </c>
      <c r="F170" s="14">
        <f>LN(VLOOKUP($A170,data!$A:$AF,MATCH(RIGHT(F$1,3),data!$A$1:$AF$1,0),0))-LN(VLOOKUP($A169,data!$A:$AF,MATCH(RIGHT(F$1,3),data!$A$1:$AF$1,0),0))</f>
        <v>-7.2083977826746803E-3</v>
      </c>
      <c r="G170" s="14">
        <f>LN(VLOOKUP($A170,data!$A:$AF,MATCH(RIGHT(G$1,4),data!$A$1:$AF$1,0),0))-LN(VLOOKUP($A169,data!$A:$AF,MATCH(RIGHT(G$1,4),data!$A$1:$AF$1,0),0))</f>
        <v>-1.2102164570078955E-2</v>
      </c>
      <c r="H170" s="14">
        <f>LN(VLOOKUP($A170,data!$A:$AF,MATCH(RIGHT(H$1,4),data!$A$1:$AF$1,0),0))-LN(VLOOKUP($A169,data!$A:$AF,MATCH(RIGHT(H$1,4),data!$A$1:$AF$1,0),0))</f>
        <v>5.9337184711205637E-3</v>
      </c>
      <c r="I170" s="14">
        <f>LN(VLOOKUP($A170,data!$A:$AF,MATCH(RIGHT(I$1,4),data!$A$1:$AF$1,0),0))-LN(VLOOKUP($A169,data!$A:$AF,MATCH(RIGHT(I$1,4),data!$A$1:$AF$1,0),0))</f>
        <v>4.4548860265658519E-3</v>
      </c>
      <c r="J170" s="14">
        <f>LN(VLOOKUP($A170,data!$A:$AF,MATCH(RIGHT(J$1,4),data!$A$1:$AF$1,0),0))-LN(VLOOKUP($A169,data!$A:$AF,MATCH(RIGHT(J$1,4),data!$A$1:$AF$1,0),0))</f>
        <v>1.7449846562193727E-2</v>
      </c>
      <c r="K170" s="14">
        <f>LN(VLOOKUP($A170,data!$A:$AF,MATCH(RIGHT(K$1,4),data!$A$1:$AF$1,0),0))-LN(VLOOKUP($A169,data!$A:$AF,MATCH(RIGHT(K$1,4),data!$A$1:$AF$1,0),0))</f>
        <v>1.1071136121498348E-2</v>
      </c>
      <c r="L170" s="14"/>
    </row>
    <row r="171" spans="1:12" x14ac:dyDescent="0.55000000000000004">
      <c r="A171" s="2" t="s">
        <v>210</v>
      </c>
      <c r="B171" s="3">
        <f t="shared" si="0"/>
        <v>-119</v>
      </c>
      <c r="C171" s="14">
        <f>LN(VLOOKUP($A171,data!$A:$AF,MATCH(RIGHT(C$1,4),data!$A$1:$AF$1,0),0))-LN(VLOOKUP($A170,data!$A:$AF,MATCH(RIGHT(C$1,4),data!$A$1:$AF$1,0),0))</f>
        <v>3.1103573046316058E-3</v>
      </c>
      <c r="D171" s="14">
        <f>LN(VLOOKUP($A171,data!$A:$AF,MATCH(RIGHT(D$1,4),data!$A$1:$AF$1,0),0))-LN(VLOOKUP($A170,data!$A:$AF,MATCH(RIGHT(D$1,4),data!$A$1:$AF$1,0),0))</f>
        <v>5.0761724450794077E-3</v>
      </c>
      <c r="E171" s="14">
        <f>LN(VLOOKUP($A171,data!$A:$AF,MATCH(RIGHT(E$1,4),data!$A$1:$AF$1,0),0))-LN(VLOOKUP($A170,data!$A:$AF,MATCH(RIGHT(E$1,4),data!$A$1:$AF$1,0),0))</f>
        <v>4.4427506229309799E-3</v>
      </c>
      <c r="F171" s="14">
        <f>LN(VLOOKUP($A171,data!$A:$AF,MATCH(RIGHT(F$1,3),data!$A$1:$AF$1,0),0))-LN(VLOOKUP($A170,data!$A:$AF,MATCH(RIGHT(F$1,3),data!$A$1:$AF$1,0),0))</f>
        <v>6.5717764516666222E-3</v>
      </c>
      <c r="G171" s="14">
        <f>LN(VLOOKUP($A171,data!$A:$AF,MATCH(RIGHT(G$1,4),data!$A$1:$AF$1,0),0))-LN(VLOOKUP($A170,data!$A:$AF,MATCH(RIGHT(G$1,4),data!$A$1:$AF$1,0),0))</f>
        <v>-1.6000650238421343E-3</v>
      </c>
      <c r="H171" s="14">
        <f>LN(VLOOKUP($A171,data!$A:$AF,MATCH(RIGHT(H$1,4),data!$A$1:$AF$1,0),0))-LN(VLOOKUP($A170,data!$A:$AF,MATCH(RIGHT(H$1,4),data!$A$1:$AF$1,0),0))</f>
        <v>1.7329291165442129E-3</v>
      </c>
      <c r="I171" s="14">
        <f>LN(VLOOKUP($A171,data!$A:$AF,MATCH(RIGHT(I$1,4),data!$A$1:$AF$1,0),0))-LN(VLOOKUP($A170,data!$A:$AF,MATCH(RIGHT(I$1,4),data!$A$1:$AF$1,0),0))</f>
        <v>5.2281946563859094E-4</v>
      </c>
      <c r="J171" s="14">
        <f>LN(VLOOKUP($A171,data!$A:$AF,MATCH(RIGHT(J$1,4),data!$A$1:$AF$1,0),0))-LN(VLOOKUP($A170,data!$A:$AF,MATCH(RIGHT(J$1,4),data!$A$1:$AF$1,0),0))</f>
        <v>1.9840132815083678E-2</v>
      </c>
      <c r="K171" s="14">
        <f>LN(VLOOKUP($A171,data!$A:$AF,MATCH(RIGHT(K$1,4),data!$A$1:$AF$1,0),0))-LN(VLOOKUP($A170,data!$A:$AF,MATCH(RIGHT(K$1,4),data!$A$1:$AF$1,0),0))</f>
        <v>3.358624243486652E-3</v>
      </c>
      <c r="L171" s="14"/>
    </row>
    <row r="172" spans="1:12" x14ac:dyDescent="0.55000000000000004">
      <c r="A172" s="2" t="s">
        <v>211</v>
      </c>
      <c r="B172" s="3">
        <f t="shared" si="0"/>
        <v>-118</v>
      </c>
      <c r="C172" s="14">
        <f>LN(VLOOKUP($A172,data!$A:$AF,MATCH(RIGHT(C$1,4),data!$A$1:$AF$1,0),0))-LN(VLOOKUP($A171,data!$A:$AF,MATCH(RIGHT(C$1,4),data!$A$1:$AF$1,0),0))</f>
        <v>1.4618848870497914E-3</v>
      </c>
      <c r="D172" s="14">
        <f>LN(VLOOKUP($A172,data!$A:$AF,MATCH(RIGHT(D$1,4),data!$A$1:$AF$1,0),0))-LN(VLOOKUP($A171,data!$A:$AF,MATCH(RIGHT(D$1,4),data!$A$1:$AF$1,0),0))</f>
        <v>4.3350440873613394E-2</v>
      </c>
      <c r="E172" s="14">
        <f>LN(VLOOKUP($A172,data!$A:$AF,MATCH(RIGHT(E$1,4),data!$A$1:$AF$1,0),0))-LN(VLOOKUP($A171,data!$A:$AF,MATCH(RIGHT(E$1,4),data!$A$1:$AF$1,0),0))</f>
        <v>-4.4775714385210108E-3</v>
      </c>
      <c r="F172" s="14">
        <f>LN(VLOOKUP($A172,data!$A:$AF,MATCH(RIGHT(F$1,3),data!$A$1:$AF$1,0),0))-LN(VLOOKUP($A171,data!$A:$AF,MATCH(RIGHT(F$1,3),data!$A$1:$AF$1,0),0))</f>
        <v>-7.0297148403737353E-3</v>
      </c>
      <c r="G172" s="14">
        <f>LN(VLOOKUP($A172,data!$A:$AF,MATCH(RIGHT(G$1,4),data!$A$1:$AF$1,0),0))-LN(VLOOKUP($A171,data!$A:$AF,MATCH(RIGHT(G$1,4),data!$A$1:$AF$1,0),0))</f>
        <v>-3.3952513474314827E-2</v>
      </c>
      <c r="H172" s="14">
        <f>LN(VLOOKUP($A172,data!$A:$AF,MATCH(RIGHT(H$1,4),data!$A$1:$AF$1,0),0))-LN(VLOOKUP($A171,data!$A:$AF,MATCH(RIGHT(H$1,4),data!$A$1:$AF$1,0),0))</f>
        <v>1.4697645611248866E-2</v>
      </c>
      <c r="I172" s="14">
        <f>LN(VLOOKUP($A172,data!$A:$AF,MATCH(RIGHT(I$1,4),data!$A$1:$AF$1,0),0))-LN(VLOOKUP($A171,data!$A:$AF,MATCH(RIGHT(I$1,4),data!$A$1:$AF$1,0),0))</f>
        <v>-2.4068865137886419E-2</v>
      </c>
      <c r="J172" s="14">
        <f>LN(VLOOKUP($A172,data!$A:$AF,MATCH(RIGHT(J$1,4),data!$A$1:$AF$1,0),0))-LN(VLOOKUP($A171,data!$A:$AF,MATCH(RIGHT(J$1,4),data!$A$1:$AF$1,0),0))</f>
        <v>-1.9266889443295021E-2</v>
      </c>
      <c r="K172" s="14">
        <f>LN(VLOOKUP($A172,data!$A:$AF,MATCH(RIGHT(K$1,4),data!$A$1:$AF$1,0),0))-LN(VLOOKUP($A171,data!$A:$AF,MATCH(RIGHT(K$1,4),data!$A$1:$AF$1,0),0))</f>
        <v>2.7030465278219395E-2</v>
      </c>
      <c r="L172" s="14"/>
    </row>
    <row r="173" spans="1:12" x14ac:dyDescent="0.55000000000000004">
      <c r="A173" s="2" t="s">
        <v>212</v>
      </c>
      <c r="B173" s="3">
        <f t="shared" si="0"/>
        <v>-117</v>
      </c>
      <c r="C173" s="14">
        <f>LN(VLOOKUP($A173,data!$A:$AF,MATCH(RIGHT(C$1,4),data!$A$1:$AF$1,0),0))-LN(VLOOKUP($A172,data!$A:$AF,MATCH(RIGHT(C$1,4),data!$A$1:$AF$1,0),0))</f>
        <v>-3.5090199027916213E-3</v>
      </c>
      <c r="D173" s="14">
        <f>LN(VLOOKUP($A173,data!$A:$AF,MATCH(RIGHT(D$1,4),data!$A$1:$AF$1,0),0))-LN(VLOOKUP($A172,data!$A:$AF,MATCH(RIGHT(D$1,4),data!$A$1:$AF$1,0),0))</f>
        <v>-6.5060111411590071E-3</v>
      </c>
      <c r="E173" s="14">
        <f>LN(VLOOKUP($A173,data!$A:$AF,MATCH(RIGHT(E$1,4),data!$A$1:$AF$1,0),0))-LN(VLOOKUP($A172,data!$A:$AF,MATCH(RIGHT(E$1,4),data!$A$1:$AF$1,0),0))</f>
        <v>7.2788305960216348E-3</v>
      </c>
      <c r="F173" s="14">
        <f>LN(VLOOKUP($A173,data!$A:$AF,MATCH(RIGHT(F$1,3),data!$A$1:$AF$1,0),0))-LN(VLOOKUP($A172,data!$A:$AF,MATCH(RIGHT(F$1,3),data!$A$1:$AF$1,0),0))</f>
        <v>-2.768153119655814E-2</v>
      </c>
      <c r="G173" s="14">
        <f>LN(VLOOKUP($A173,data!$A:$AF,MATCH(RIGHT(G$1,4),data!$A$1:$AF$1,0),0))-LN(VLOOKUP($A172,data!$A:$AF,MATCH(RIGHT(G$1,4),data!$A$1:$AF$1,0),0))</f>
        <v>2.2928689903664257E-2</v>
      </c>
      <c r="H173" s="14">
        <f>LN(VLOOKUP($A173,data!$A:$AF,MATCH(RIGHT(H$1,4),data!$A$1:$AF$1,0),0))-LN(VLOOKUP($A172,data!$A:$AF,MATCH(RIGHT(H$1,4),data!$A$1:$AF$1,0),0))</f>
        <v>-9.7197112374320938E-3</v>
      </c>
      <c r="I173" s="14">
        <f>LN(VLOOKUP($A173,data!$A:$AF,MATCH(RIGHT(I$1,4),data!$A$1:$AF$1,0),0))-LN(VLOOKUP($A172,data!$A:$AF,MATCH(RIGHT(I$1,4),data!$A$1:$AF$1,0),0))</f>
        <v>-1.0495236036384803E-2</v>
      </c>
      <c r="J173" s="14">
        <f>LN(VLOOKUP($A173,data!$A:$AF,MATCH(RIGHT(J$1,4),data!$A$1:$AF$1,0),0))-LN(VLOOKUP($A172,data!$A:$AF,MATCH(RIGHT(J$1,4),data!$A$1:$AF$1,0),0))</f>
        <v>-1.5659331582887681E-2</v>
      </c>
      <c r="K173" s="14">
        <f>LN(VLOOKUP($A173,data!$A:$AF,MATCH(RIGHT(K$1,4),data!$A$1:$AF$1,0),0))-LN(VLOOKUP($A172,data!$A:$AF,MATCH(RIGHT(K$1,4),data!$A$1:$AF$1,0),0))</f>
        <v>-1.0884828647723666E-3</v>
      </c>
      <c r="L173" s="14"/>
    </row>
    <row r="174" spans="1:12" x14ac:dyDescent="0.55000000000000004">
      <c r="A174" s="2" t="s">
        <v>213</v>
      </c>
      <c r="B174" s="3">
        <f t="shared" si="0"/>
        <v>-116</v>
      </c>
      <c r="C174" s="14">
        <f>LN(VLOOKUP($A174,data!$A:$AF,MATCH(RIGHT(C$1,4),data!$A$1:$AF$1,0),0))-LN(VLOOKUP($A173,data!$A:$AF,MATCH(RIGHT(C$1,4),data!$A$1:$AF$1,0),0))</f>
        <v>-3.8355506959479868E-3</v>
      </c>
      <c r="D174" s="14">
        <f>LN(VLOOKUP($A174,data!$A:$AF,MATCH(RIGHT(D$1,4),data!$A$1:$AF$1,0),0))-LN(VLOOKUP($A173,data!$A:$AF,MATCH(RIGHT(D$1,4),data!$A$1:$AF$1,0),0))</f>
        <v>1.2548325597122378E-2</v>
      </c>
      <c r="E174" s="14">
        <f>LN(VLOOKUP($A174,data!$A:$AF,MATCH(RIGHT(E$1,4),data!$A$1:$AF$1,0),0))-LN(VLOOKUP($A173,data!$A:$AF,MATCH(RIGHT(E$1,4),data!$A$1:$AF$1,0),0))</f>
        <v>-6.5137951698526209E-3</v>
      </c>
      <c r="F174" s="14">
        <f>LN(VLOOKUP($A174,data!$A:$AF,MATCH(RIGHT(F$1,3),data!$A$1:$AF$1,0),0))-LN(VLOOKUP($A173,data!$A:$AF,MATCH(RIGHT(F$1,3),data!$A$1:$AF$1,0),0))</f>
        <v>-1.8836325503812645E-4</v>
      </c>
      <c r="G174" s="14">
        <f>LN(VLOOKUP($A174,data!$A:$AF,MATCH(RIGHT(G$1,4),data!$A$1:$AF$1,0),0))-LN(VLOOKUP($A173,data!$A:$AF,MATCH(RIGHT(G$1,4),data!$A$1:$AF$1,0),0))</f>
        <v>-2.8295405537872576E-2</v>
      </c>
      <c r="H174" s="14">
        <f>LN(VLOOKUP($A174,data!$A:$AF,MATCH(RIGHT(H$1,4),data!$A$1:$AF$1,0),0))-LN(VLOOKUP($A173,data!$A:$AF,MATCH(RIGHT(H$1,4),data!$A$1:$AF$1,0),0))</f>
        <v>1.1737622889969046E-3</v>
      </c>
      <c r="I174" s="14">
        <f>LN(VLOOKUP($A174,data!$A:$AF,MATCH(RIGHT(I$1,4),data!$A$1:$AF$1,0),0))-LN(VLOOKUP($A173,data!$A:$AF,MATCH(RIGHT(I$1,4),data!$A$1:$AF$1,0),0))</f>
        <v>-1.2659262548518235E-2</v>
      </c>
      <c r="J174" s="14">
        <f>LN(VLOOKUP($A174,data!$A:$AF,MATCH(RIGHT(J$1,4),data!$A$1:$AF$1,0),0))-LN(VLOOKUP($A173,data!$A:$AF,MATCH(RIGHT(J$1,4),data!$A$1:$AF$1,0),0))</f>
        <v>4.9681620441903718E-3</v>
      </c>
      <c r="K174" s="14">
        <f>LN(VLOOKUP($A174,data!$A:$AF,MATCH(RIGHT(K$1,4),data!$A$1:$AF$1,0),0))-LN(VLOOKUP($A173,data!$A:$AF,MATCH(RIGHT(K$1,4),data!$A$1:$AF$1,0),0))</f>
        <v>-1.4141280374822429E-2</v>
      </c>
      <c r="L174" s="14"/>
    </row>
    <row r="175" spans="1:12" x14ac:dyDescent="0.55000000000000004">
      <c r="A175" s="2" t="s">
        <v>214</v>
      </c>
      <c r="B175" s="3">
        <f t="shared" si="0"/>
        <v>-115</v>
      </c>
      <c r="C175" s="14">
        <f>LN(VLOOKUP($A175,data!$A:$AF,MATCH(RIGHT(C$1,4),data!$A$1:$AF$1,0),0))-LN(VLOOKUP($A174,data!$A:$AF,MATCH(RIGHT(C$1,4),data!$A$1:$AF$1,0),0))</f>
        <v>-7.7608660955181819E-3</v>
      </c>
      <c r="D175" s="14">
        <f>LN(VLOOKUP($A175,data!$A:$AF,MATCH(RIGHT(D$1,4),data!$A$1:$AF$1,0),0))-LN(VLOOKUP($A174,data!$A:$AF,MATCH(RIGHT(D$1,4),data!$A$1:$AF$1,0),0))</f>
        <v>-4.8309457427775371E-3</v>
      </c>
      <c r="E175" s="14">
        <f>LN(VLOOKUP($A175,data!$A:$AF,MATCH(RIGHT(E$1,4),data!$A$1:$AF$1,0),0))-LN(VLOOKUP($A174,data!$A:$AF,MATCH(RIGHT(E$1,4),data!$A$1:$AF$1,0),0))</f>
        <v>-1.1361573976189199E-2</v>
      </c>
      <c r="F175" s="14">
        <f>LN(VLOOKUP($A175,data!$A:$AF,MATCH(RIGHT(F$1,3),data!$A$1:$AF$1,0),0))-LN(VLOOKUP($A174,data!$A:$AF,MATCH(RIGHT(F$1,3),data!$A$1:$AF$1,0),0))</f>
        <v>-8.9899312294967615E-3</v>
      </c>
      <c r="G175" s="14">
        <f>LN(VLOOKUP($A175,data!$A:$AF,MATCH(RIGHT(G$1,4),data!$A$1:$AF$1,0),0))-LN(VLOOKUP($A174,data!$A:$AF,MATCH(RIGHT(G$1,4),data!$A$1:$AF$1,0),0))</f>
        <v>2.0166785470636661E-2</v>
      </c>
      <c r="H175" s="14">
        <f>LN(VLOOKUP($A175,data!$A:$AF,MATCH(RIGHT(H$1,4),data!$A$1:$AF$1,0),0))-LN(VLOOKUP($A174,data!$A:$AF,MATCH(RIGHT(H$1,4),data!$A$1:$AF$1,0),0))</f>
        <v>-5.9997857632430041E-3</v>
      </c>
      <c r="I175" s="14">
        <f>LN(VLOOKUP($A175,data!$A:$AF,MATCH(RIGHT(I$1,4),data!$A$1:$AF$1,0),0))-LN(VLOOKUP($A174,data!$A:$AF,MATCH(RIGHT(I$1,4),data!$A$1:$AF$1,0),0))</f>
        <v>-6.0456689882348869E-3</v>
      </c>
      <c r="J175" s="14">
        <f>LN(VLOOKUP($A175,data!$A:$AF,MATCH(RIGHT(J$1,4),data!$A$1:$AF$1,0),0))-LN(VLOOKUP($A174,data!$A:$AF,MATCH(RIGHT(J$1,4),data!$A$1:$AF$1,0),0))</f>
        <v>-8.0485495341697799E-4</v>
      </c>
      <c r="K175" s="14">
        <f>LN(VLOOKUP($A175,data!$A:$AF,MATCH(RIGHT(K$1,4),data!$A$1:$AF$1,0),0))-LN(VLOOKUP($A174,data!$A:$AF,MATCH(RIGHT(K$1,4),data!$A$1:$AF$1,0),0))</f>
        <v>1.9728037534667564E-3</v>
      </c>
      <c r="L175" s="14"/>
    </row>
    <row r="176" spans="1:12" x14ac:dyDescent="0.55000000000000004">
      <c r="A176" s="2" t="s">
        <v>215</v>
      </c>
      <c r="B176" s="3">
        <f t="shared" si="0"/>
        <v>-114</v>
      </c>
      <c r="C176" s="14">
        <f>LN(VLOOKUP($A176,data!$A:$AF,MATCH(RIGHT(C$1,4),data!$A$1:$AF$1,0),0))-LN(VLOOKUP($A175,data!$A:$AF,MATCH(RIGHT(C$1,4),data!$A$1:$AF$1,0),0))</f>
        <v>-4.0485502694664888E-4</v>
      </c>
      <c r="D176" s="14">
        <f>LN(VLOOKUP($A176,data!$A:$AF,MATCH(RIGHT(D$1,4),data!$A$1:$AF$1,0),0))-LN(VLOOKUP($A175,data!$A:$AF,MATCH(RIGHT(D$1,4),data!$A$1:$AF$1,0),0))</f>
        <v>-2.9984979032274595E-2</v>
      </c>
      <c r="E176" s="14">
        <f>LN(VLOOKUP($A176,data!$A:$AF,MATCH(RIGHT(E$1,4),data!$A$1:$AF$1,0),0))-LN(VLOOKUP($A175,data!$A:$AF,MATCH(RIGHT(E$1,4),data!$A$1:$AF$1,0),0))</f>
        <v>-1.1136541690467183E-2</v>
      </c>
      <c r="F176" s="14">
        <f>LN(VLOOKUP($A176,data!$A:$AF,MATCH(RIGHT(F$1,3),data!$A$1:$AF$1,0),0))-LN(VLOOKUP($A175,data!$A:$AF,MATCH(RIGHT(F$1,3),data!$A$1:$AF$1,0),0))</f>
        <v>-3.809470287742478E-3</v>
      </c>
      <c r="G176" s="14">
        <f>LN(VLOOKUP($A176,data!$A:$AF,MATCH(RIGHT(G$1,4),data!$A$1:$AF$1,0),0))-LN(VLOOKUP($A175,data!$A:$AF,MATCH(RIGHT(G$1,4),data!$A$1:$AF$1,0),0))</f>
        <v>-1.4035769689748179E-2</v>
      </c>
      <c r="H176" s="14">
        <f>LN(VLOOKUP($A176,data!$A:$AF,MATCH(RIGHT(H$1,4),data!$A$1:$AF$1,0),0))-LN(VLOOKUP($A175,data!$A:$AF,MATCH(RIGHT(H$1,4),data!$A$1:$AF$1,0),0))</f>
        <v>7.4866860190709872E-3</v>
      </c>
      <c r="I176" s="14">
        <f>LN(VLOOKUP($A176,data!$A:$AF,MATCH(RIGHT(I$1,4),data!$A$1:$AF$1,0),0))-LN(VLOOKUP($A175,data!$A:$AF,MATCH(RIGHT(I$1,4),data!$A$1:$AF$1,0),0))</f>
        <v>1.5148472715438288E-3</v>
      </c>
      <c r="J176" s="14">
        <f>LN(VLOOKUP($A176,data!$A:$AF,MATCH(RIGHT(J$1,4),data!$A$1:$AF$1,0),0))-LN(VLOOKUP($A175,data!$A:$AF,MATCH(RIGHT(J$1,4),data!$A$1:$AF$1,0),0))</f>
        <v>-4.46888758106887E-2</v>
      </c>
      <c r="K176" s="14">
        <f>LN(VLOOKUP($A176,data!$A:$AF,MATCH(RIGHT(K$1,4),data!$A$1:$AF$1,0),0))-LN(VLOOKUP($A175,data!$A:$AF,MATCH(RIGHT(K$1,4),data!$A$1:$AF$1,0),0))</f>
        <v>-1.587560902557783E-2</v>
      </c>
      <c r="L176" s="14"/>
    </row>
    <row r="177" spans="1:12" x14ac:dyDescent="0.55000000000000004">
      <c r="A177" s="2" t="s">
        <v>216</v>
      </c>
      <c r="B177" s="3">
        <f t="shared" ref="B177:B208" si="1">B178-1</f>
        <v>-113</v>
      </c>
      <c r="C177" s="14">
        <f>LN(VLOOKUP($A177,data!$A:$AF,MATCH(RIGHT(C$1,4),data!$A$1:$AF$1,0),0))-LN(VLOOKUP($A176,data!$A:$AF,MATCH(RIGHT(C$1,4),data!$A$1:$AF$1,0),0))</f>
        <v>-3.3487352561145656E-3</v>
      </c>
      <c r="D177" s="14">
        <f>LN(VLOOKUP($A177,data!$A:$AF,MATCH(RIGHT(D$1,4),data!$A$1:$AF$1,0),0))-LN(VLOOKUP($A176,data!$A:$AF,MATCH(RIGHT(D$1,4),data!$A$1:$AF$1,0),0))</f>
        <v>1.8417155082968151E-2</v>
      </c>
      <c r="E177" s="14">
        <f>LN(VLOOKUP($A177,data!$A:$AF,MATCH(RIGHT(E$1,4),data!$A$1:$AF$1,0),0))-LN(VLOOKUP($A176,data!$A:$AF,MATCH(RIGHT(E$1,4),data!$A$1:$AF$1,0),0))</f>
        <v>-6.8851124028483923E-3</v>
      </c>
      <c r="F177" s="14">
        <f>LN(VLOOKUP($A177,data!$A:$AF,MATCH(RIGHT(F$1,3),data!$A$1:$AF$1,0),0))-LN(VLOOKUP($A176,data!$A:$AF,MATCH(RIGHT(F$1,3),data!$A$1:$AF$1,0),0))</f>
        <v>8.8349054877268074E-3</v>
      </c>
      <c r="G177" s="14">
        <f>LN(VLOOKUP($A177,data!$A:$AF,MATCH(RIGHT(G$1,4),data!$A$1:$AF$1,0),0))-LN(VLOOKUP($A176,data!$A:$AF,MATCH(RIGHT(G$1,4),data!$A$1:$AF$1,0),0))</f>
        <v>-8.8253110112423983E-3</v>
      </c>
      <c r="H177" s="14">
        <f>LN(VLOOKUP($A177,data!$A:$AF,MATCH(RIGHT(H$1,4),data!$A$1:$AF$1,0),0))-LN(VLOOKUP($A176,data!$A:$AF,MATCH(RIGHT(H$1,4),data!$A$1:$AF$1,0),0))</f>
        <v>2.8123451081745188E-3</v>
      </c>
      <c r="I177" s="14">
        <f>LN(VLOOKUP($A177,data!$A:$AF,MATCH(RIGHT(I$1,4),data!$A$1:$AF$1,0),0))-LN(VLOOKUP($A176,data!$A:$AF,MATCH(RIGHT(I$1,4),data!$A$1:$AF$1,0),0))</f>
        <v>-1.7770824466870394E-2</v>
      </c>
      <c r="J177" s="14">
        <f>LN(VLOOKUP($A177,data!$A:$AF,MATCH(RIGHT(J$1,4),data!$A$1:$AF$1,0),0))-LN(VLOOKUP($A176,data!$A:$AF,MATCH(RIGHT(J$1,4),data!$A$1:$AF$1,0),0))</f>
        <v>1.2251109360446044E-2</v>
      </c>
      <c r="K177" s="14">
        <f>LN(VLOOKUP($A177,data!$A:$AF,MATCH(RIGHT(K$1,4),data!$A$1:$AF$1,0),0))-LN(VLOOKUP($A176,data!$A:$AF,MATCH(RIGHT(K$1,4),data!$A$1:$AF$1,0),0))</f>
        <v>-1.9759810695920699E-2</v>
      </c>
      <c r="L177" s="14"/>
    </row>
    <row r="178" spans="1:12" x14ac:dyDescent="0.55000000000000004">
      <c r="A178" s="2" t="s">
        <v>217</v>
      </c>
      <c r="B178" s="3">
        <f t="shared" si="1"/>
        <v>-112</v>
      </c>
      <c r="C178" s="14">
        <f>LN(VLOOKUP($A178,data!$A:$AF,MATCH(RIGHT(C$1,4),data!$A$1:$AF$1,0),0))-LN(VLOOKUP($A177,data!$A:$AF,MATCH(RIGHT(C$1,4),data!$A$1:$AF$1,0),0))</f>
        <v>7.8112293051688653E-3</v>
      </c>
      <c r="D178" s="14">
        <f>LN(VLOOKUP($A178,data!$A:$AF,MATCH(RIGHT(D$1,4),data!$A$1:$AF$1,0),0))-LN(VLOOKUP($A177,data!$A:$AF,MATCH(RIGHT(D$1,4),data!$A$1:$AF$1,0),0))</f>
        <v>1.8625175658072202E-2</v>
      </c>
      <c r="E178" s="14">
        <f>LN(VLOOKUP($A178,data!$A:$AF,MATCH(RIGHT(E$1,4),data!$A$1:$AF$1,0),0))-LN(VLOOKUP($A177,data!$A:$AF,MATCH(RIGHT(E$1,4),data!$A$1:$AF$1,0),0))</f>
        <v>2.5691781839936922E-2</v>
      </c>
      <c r="F178" s="14">
        <f>LN(VLOOKUP($A178,data!$A:$AF,MATCH(RIGHT(F$1,3),data!$A$1:$AF$1,0),0))-LN(VLOOKUP($A177,data!$A:$AF,MATCH(RIGHT(F$1,3),data!$A$1:$AF$1,0),0))</f>
        <v>-1.2303496719372475E-3</v>
      </c>
      <c r="G178" s="14">
        <f>LN(VLOOKUP($A178,data!$A:$AF,MATCH(RIGHT(G$1,4),data!$A$1:$AF$1,0),0))-LN(VLOOKUP($A177,data!$A:$AF,MATCH(RIGHT(G$1,4),data!$A$1:$AF$1,0),0))</f>
        <v>5.2534385891407354E-3</v>
      </c>
      <c r="H178" s="14">
        <f>LN(VLOOKUP($A178,data!$A:$AF,MATCH(RIGHT(H$1,4),data!$A$1:$AF$1,0),0))-LN(VLOOKUP($A177,data!$A:$AF,MATCH(RIGHT(H$1,4),data!$A$1:$AF$1,0),0))</f>
        <v>2.0112805726737015E-2</v>
      </c>
      <c r="I178" s="14">
        <f>LN(VLOOKUP($A178,data!$A:$AF,MATCH(RIGHT(I$1,4),data!$A$1:$AF$1,0),0))-LN(VLOOKUP($A177,data!$A:$AF,MATCH(RIGHT(I$1,4),data!$A$1:$AF$1,0),0))</f>
        <v>3.577212510074812E-2</v>
      </c>
      <c r="J178" s="14">
        <f>LN(VLOOKUP($A178,data!$A:$AF,MATCH(RIGHT(J$1,4),data!$A$1:$AF$1,0),0))-LN(VLOOKUP($A177,data!$A:$AF,MATCH(RIGHT(J$1,4),data!$A$1:$AF$1,0),0))</f>
        <v>3.1556128231935432E-3</v>
      </c>
      <c r="K178" s="14">
        <f>LN(VLOOKUP($A178,data!$A:$AF,MATCH(RIGHT(K$1,4),data!$A$1:$AF$1,0),0))-LN(VLOOKUP($A177,data!$A:$AF,MATCH(RIGHT(K$1,4),data!$A$1:$AF$1,0),0))</f>
        <v>8.8055941142295424E-3</v>
      </c>
      <c r="L178" s="14"/>
    </row>
    <row r="179" spans="1:12" x14ac:dyDescent="0.55000000000000004">
      <c r="A179" s="2" t="s">
        <v>218</v>
      </c>
      <c r="B179" s="3">
        <f t="shared" si="1"/>
        <v>-111</v>
      </c>
      <c r="C179" s="14">
        <f>LN(VLOOKUP($A179,data!$A:$AF,MATCH(RIGHT(C$1,4),data!$A$1:$AF$1,0),0))-LN(VLOOKUP($A178,data!$A:$AF,MATCH(RIGHT(C$1,4),data!$A$1:$AF$1,0),0))</f>
        <v>7.9820159863075446E-4</v>
      </c>
      <c r="D179" s="14">
        <f>LN(VLOOKUP($A179,data!$A:$AF,MATCH(RIGHT(D$1,4),data!$A$1:$AF$1,0),0))-LN(VLOOKUP($A178,data!$A:$AF,MATCH(RIGHT(D$1,4),data!$A$1:$AF$1,0),0))</f>
        <v>1.064220756570311E-2</v>
      </c>
      <c r="E179" s="14">
        <f>LN(VLOOKUP($A179,data!$A:$AF,MATCH(RIGHT(E$1,4),data!$A$1:$AF$1,0),0))-LN(VLOOKUP($A178,data!$A:$AF,MATCH(RIGHT(E$1,4),data!$A$1:$AF$1,0),0))</f>
        <v>1.4065700957506699E-2</v>
      </c>
      <c r="F179" s="14">
        <f>LN(VLOOKUP($A179,data!$A:$AF,MATCH(RIGHT(F$1,3),data!$A$1:$AF$1,0),0))-LN(VLOOKUP($A178,data!$A:$AF,MATCH(RIGHT(F$1,3),data!$A$1:$AF$1,0),0))</f>
        <v>5.8540696639175493E-3</v>
      </c>
      <c r="G179" s="14">
        <f>LN(VLOOKUP($A179,data!$A:$AF,MATCH(RIGHT(G$1,4),data!$A$1:$AF$1,0),0))-LN(VLOOKUP($A178,data!$A:$AF,MATCH(RIGHT(G$1,4),data!$A$1:$AF$1,0),0))</f>
        <v>1.3077045204103577E-2</v>
      </c>
      <c r="H179" s="14">
        <f>LN(VLOOKUP($A179,data!$A:$AF,MATCH(RIGHT(H$1,4),data!$A$1:$AF$1,0),0))-LN(VLOOKUP($A178,data!$A:$AF,MATCH(RIGHT(H$1,4),data!$A$1:$AF$1,0),0))</f>
        <v>-1.3120360929325336E-2</v>
      </c>
      <c r="I179" s="14">
        <f>LN(VLOOKUP($A179,data!$A:$AF,MATCH(RIGHT(I$1,4),data!$A$1:$AF$1,0),0))-LN(VLOOKUP($A178,data!$A:$AF,MATCH(RIGHT(I$1,4),data!$A$1:$AF$1,0),0))</f>
        <v>9.550131219674185E-3</v>
      </c>
      <c r="J179" s="14">
        <f>LN(VLOOKUP($A179,data!$A:$AF,MATCH(RIGHT(J$1,4),data!$A$1:$AF$1,0),0))-LN(VLOOKUP($A178,data!$A:$AF,MATCH(RIGHT(J$1,4),data!$A$1:$AF$1,0),0))</f>
        <v>8.3555326669388919E-3</v>
      </c>
      <c r="K179" s="14">
        <f>LN(VLOOKUP($A179,data!$A:$AF,MATCH(RIGHT(K$1,4),data!$A$1:$AF$1,0),0))-LN(VLOOKUP($A178,data!$A:$AF,MATCH(RIGHT(K$1,4),data!$A$1:$AF$1,0),0))</f>
        <v>6.2084995475899518E-3</v>
      </c>
      <c r="L179" s="14"/>
    </row>
    <row r="180" spans="1:12" x14ac:dyDescent="0.55000000000000004">
      <c r="A180" s="2" t="s">
        <v>219</v>
      </c>
      <c r="B180" s="3">
        <f t="shared" si="1"/>
        <v>-110</v>
      </c>
      <c r="C180" s="14">
        <f>LN(VLOOKUP($A180,data!$A:$AF,MATCH(RIGHT(C$1,4),data!$A$1:$AF$1,0),0))-LN(VLOOKUP($A179,data!$A:$AF,MATCH(RIGHT(C$1,4),data!$A$1:$AF$1,0),0))</f>
        <v>-1.1827956175148202E-2</v>
      </c>
      <c r="D180" s="14">
        <f>LN(VLOOKUP($A180,data!$A:$AF,MATCH(RIGHT(D$1,4),data!$A$1:$AF$1,0),0))-LN(VLOOKUP($A179,data!$A:$AF,MATCH(RIGHT(D$1,4),data!$A$1:$AF$1,0),0))</f>
        <v>-9.3207199493816617E-3</v>
      </c>
      <c r="E180" s="14">
        <f>LN(VLOOKUP($A180,data!$A:$AF,MATCH(RIGHT(E$1,4),data!$A$1:$AF$1,0),0))-LN(VLOOKUP($A179,data!$A:$AF,MATCH(RIGHT(E$1,4),data!$A$1:$AF$1,0),0))</f>
        <v>-8.7418238506469237E-3</v>
      </c>
      <c r="F180" s="14">
        <f>LN(VLOOKUP($A180,data!$A:$AF,MATCH(RIGHT(F$1,3),data!$A$1:$AF$1,0),0))-LN(VLOOKUP($A179,data!$A:$AF,MATCH(RIGHT(F$1,3),data!$A$1:$AF$1,0),0))</f>
        <v>-2.2276066131879269E-2</v>
      </c>
      <c r="G180" s="14">
        <f>LN(VLOOKUP($A180,data!$A:$AF,MATCH(RIGHT(G$1,4),data!$A$1:$AF$1,0),0))-LN(VLOOKUP($A179,data!$A:$AF,MATCH(RIGHT(G$1,4),data!$A$1:$AF$1,0),0))</f>
        <v>3.525548675050949E-3</v>
      </c>
      <c r="H180" s="14">
        <f>LN(VLOOKUP($A180,data!$A:$AF,MATCH(RIGHT(H$1,4),data!$A$1:$AF$1,0),0))-LN(VLOOKUP($A179,data!$A:$AF,MATCH(RIGHT(H$1,4),data!$A$1:$AF$1,0),0))</f>
        <v>-8.4061853401644626E-3</v>
      </c>
      <c r="I180" s="14">
        <f>LN(VLOOKUP($A180,data!$A:$AF,MATCH(RIGHT(I$1,4),data!$A$1:$AF$1,0),0))-LN(VLOOKUP($A179,data!$A:$AF,MATCH(RIGHT(I$1,4),data!$A$1:$AF$1,0),0))</f>
        <v>-7.9295670862329359E-3</v>
      </c>
      <c r="J180" s="14">
        <f>LN(VLOOKUP($A180,data!$A:$AF,MATCH(RIGHT(J$1,4),data!$A$1:$AF$1,0),0))-LN(VLOOKUP($A179,data!$A:$AF,MATCH(RIGHT(J$1,4),data!$A$1:$AF$1,0),0))</f>
        <v>-1.5144046914403297E-2</v>
      </c>
      <c r="K180" s="14">
        <f>LN(VLOOKUP($A180,data!$A:$AF,MATCH(RIGHT(K$1,4),data!$A$1:$AF$1,0),0))-LN(VLOOKUP($A179,data!$A:$AF,MATCH(RIGHT(K$1,4),data!$A$1:$AF$1,0),0))</f>
        <v>4.8475251536412856E-3</v>
      </c>
      <c r="L180" s="14"/>
    </row>
    <row r="181" spans="1:12" x14ac:dyDescent="0.55000000000000004">
      <c r="A181" s="2" t="s">
        <v>220</v>
      </c>
      <c r="B181" s="3">
        <f t="shared" si="1"/>
        <v>-109</v>
      </c>
      <c r="C181" s="14">
        <f>LN(VLOOKUP($A181,data!$A:$AF,MATCH(RIGHT(C$1,4),data!$A$1:$AF$1,0),0))-LN(VLOOKUP($A180,data!$A:$AF,MATCH(RIGHT(C$1,4),data!$A$1:$AF$1,0),0))</f>
        <v>-2.1175436635333611E-2</v>
      </c>
      <c r="D181" s="14">
        <f>LN(VLOOKUP($A181,data!$A:$AF,MATCH(RIGHT(D$1,4),data!$A$1:$AF$1,0),0))-LN(VLOOKUP($A180,data!$A:$AF,MATCH(RIGHT(D$1,4),data!$A$1:$AF$1,0),0))</f>
        <v>-3.0164045504576187E-2</v>
      </c>
      <c r="E181" s="14">
        <f>LN(VLOOKUP($A181,data!$A:$AF,MATCH(RIGHT(E$1,4),data!$A$1:$AF$1,0),0))-LN(VLOOKUP($A180,data!$A:$AF,MATCH(RIGHT(E$1,4),data!$A$1:$AF$1,0),0))</f>
        <v>-1.5916340521408223E-2</v>
      </c>
      <c r="F181" s="14">
        <f>LN(VLOOKUP($A181,data!$A:$AF,MATCH(RIGHT(F$1,3),data!$A$1:$AF$1,0),0))-LN(VLOOKUP($A180,data!$A:$AF,MATCH(RIGHT(F$1,3),data!$A$1:$AF$1,0),0))</f>
        <v>-2.268504227642687E-2</v>
      </c>
      <c r="G181" s="14">
        <f>LN(VLOOKUP($A181,data!$A:$AF,MATCH(RIGHT(G$1,4),data!$A$1:$AF$1,0),0))-LN(VLOOKUP($A180,data!$A:$AF,MATCH(RIGHT(G$1,4),data!$A$1:$AF$1,0),0))</f>
        <v>-4.3412458242977792E-2</v>
      </c>
      <c r="H181" s="14">
        <f>LN(VLOOKUP($A181,data!$A:$AF,MATCH(RIGHT(H$1,4),data!$A$1:$AF$1,0),0))-LN(VLOOKUP($A180,data!$A:$AF,MATCH(RIGHT(H$1,4),data!$A$1:$AF$1,0),0))</f>
        <v>6.5878979626310397E-3</v>
      </c>
      <c r="I181" s="14">
        <f>LN(VLOOKUP($A181,data!$A:$AF,MATCH(RIGHT(I$1,4),data!$A$1:$AF$1,0),0))-LN(VLOOKUP($A180,data!$A:$AF,MATCH(RIGHT(I$1,4),data!$A$1:$AF$1,0),0))</f>
        <v>-1.6873414825296251E-2</v>
      </c>
      <c r="J181" s="14">
        <f>LN(VLOOKUP($A181,data!$A:$AF,MATCH(RIGHT(J$1,4),data!$A$1:$AF$1,0),0))-LN(VLOOKUP($A180,data!$A:$AF,MATCH(RIGHT(J$1,4),data!$A$1:$AF$1,0),0))</f>
        <v>-8.1131694862621728E-3</v>
      </c>
      <c r="K181" s="14">
        <f>LN(VLOOKUP($A181,data!$A:$AF,MATCH(RIGHT(K$1,4),data!$A$1:$AF$1,0),0))-LN(VLOOKUP($A180,data!$A:$AF,MATCH(RIGHT(K$1,4),data!$A$1:$AF$1,0),0))</f>
        <v>-2.3902618573719003E-2</v>
      </c>
      <c r="L181" s="14"/>
    </row>
    <row r="182" spans="1:12" x14ac:dyDescent="0.55000000000000004">
      <c r="A182" s="2" t="s">
        <v>221</v>
      </c>
      <c r="B182" s="3">
        <f t="shared" si="1"/>
        <v>-108</v>
      </c>
      <c r="C182" s="14">
        <f>LN(VLOOKUP($A182,data!$A:$AF,MATCH(RIGHT(C$1,4),data!$A$1:$AF$1,0),0))-LN(VLOOKUP($A181,data!$A:$AF,MATCH(RIGHT(C$1,4),data!$A$1:$AF$1,0),0))</f>
        <v>1.0372252812231864E-3</v>
      </c>
      <c r="D182" s="14">
        <f>LN(VLOOKUP($A182,data!$A:$AF,MATCH(RIGHT(D$1,4),data!$A$1:$AF$1,0),0))-LN(VLOOKUP($A181,data!$A:$AF,MATCH(RIGHT(D$1,4),data!$A$1:$AF$1,0),0))</f>
        <v>4.6241544555904568E-2</v>
      </c>
      <c r="E182" s="14">
        <f>LN(VLOOKUP($A182,data!$A:$AF,MATCH(RIGHT(E$1,4),data!$A$1:$AF$1,0),0))-LN(VLOOKUP($A181,data!$A:$AF,MATCH(RIGHT(E$1,4),data!$A$1:$AF$1,0),0))</f>
        <v>-1.4467570967831023E-3</v>
      </c>
      <c r="F182" s="14">
        <f>LN(VLOOKUP($A182,data!$A:$AF,MATCH(RIGHT(F$1,3),data!$A$1:$AF$1,0),0))-LN(VLOOKUP($A181,data!$A:$AF,MATCH(RIGHT(F$1,3),data!$A$1:$AF$1,0),0))</f>
        <v>1.2428565581137363E-2</v>
      </c>
      <c r="G182" s="14">
        <f>LN(VLOOKUP($A182,data!$A:$AF,MATCH(RIGHT(G$1,4),data!$A$1:$AF$1,0),0))-LN(VLOOKUP($A181,data!$A:$AF,MATCH(RIGHT(G$1,4),data!$A$1:$AF$1,0),0))</f>
        <v>-4.2228666139513926E-2</v>
      </c>
      <c r="H182" s="14">
        <f>LN(VLOOKUP($A182,data!$A:$AF,MATCH(RIGHT(H$1,4),data!$A$1:$AF$1,0),0))-LN(VLOOKUP($A181,data!$A:$AF,MATCH(RIGHT(H$1,4),data!$A$1:$AF$1,0),0))</f>
        <v>-6.4803939741713279E-3</v>
      </c>
      <c r="I182" s="14">
        <f>LN(VLOOKUP($A182,data!$A:$AF,MATCH(RIGHT(I$1,4),data!$A$1:$AF$1,0),0))-LN(VLOOKUP($A181,data!$A:$AF,MATCH(RIGHT(I$1,4),data!$A$1:$AF$1,0),0))</f>
        <v>-1.0345632955107043E-2</v>
      </c>
      <c r="J182" s="14">
        <f>LN(VLOOKUP($A182,data!$A:$AF,MATCH(RIGHT(J$1,4),data!$A$1:$AF$1,0),0))-LN(VLOOKUP($A181,data!$A:$AF,MATCH(RIGHT(J$1,4),data!$A$1:$AF$1,0),0))</f>
        <v>8.480446092612226E-3</v>
      </c>
      <c r="K182" s="14">
        <f>LN(VLOOKUP($A182,data!$A:$AF,MATCH(RIGHT(K$1,4),data!$A$1:$AF$1,0),0))-LN(VLOOKUP($A181,data!$A:$AF,MATCH(RIGHT(K$1,4),data!$A$1:$AF$1,0),0))</f>
        <v>-3.9875341460131608E-3</v>
      </c>
      <c r="L182" s="14"/>
    </row>
    <row r="183" spans="1:12" x14ac:dyDescent="0.55000000000000004">
      <c r="A183" s="2" t="s">
        <v>222</v>
      </c>
      <c r="B183" s="3">
        <f t="shared" si="1"/>
        <v>-107</v>
      </c>
      <c r="C183" s="14">
        <f>LN(VLOOKUP($A183,data!$A:$AF,MATCH(RIGHT(C$1,4),data!$A$1:$AF$1,0),0))-LN(VLOOKUP($A182,data!$A:$AF,MATCH(RIGHT(C$1,4),data!$A$1:$AF$1,0),0))</f>
        <v>9.8490306800691485E-3</v>
      </c>
      <c r="D183" s="14">
        <f>LN(VLOOKUP($A183,data!$A:$AF,MATCH(RIGHT(D$1,4),data!$A$1:$AF$1,0),0))-LN(VLOOKUP($A182,data!$A:$AF,MATCH(RIGHT(D$1,4),data!$A$1:$AF$1,0),0))</f>
        <v>3.9499737590587003E-3</v>
      </c>
      <c r="E183" s="14">
        <f>LN(VLOOKUP($A183,data!$A:$AF,MATCH(RIGHT(E$1,4),data!$A$1:$AF$1,0),0))-LN(VLOOKUP($A182,data!$A:$AF,MATCH(RIGHT(E$1,4),data!$A$1:$AF$1,0),0))</f>
        <v>1.1341252849075723E-2</v>
      </c>
      <c r="F183" s="14">
        <f>LN(VLOOKUP($A183,data!$A:$AF,MATCH(RIGHT(F$1,3),data!$A$1:$AF$1,0),0))-LN(VLOOKUP($A182,data!$A:$AF,MATCH(RIGHT(F$1,3),data!$A$1:$AF$1,0),0))</f>
        <v>1.5058176242661148E-2</v>
      </c>
      <c r="G183" s="14">
        <f>LN(VLOOKUP($A183,data!$A:$AF,MATCH(RIGHT(G$1,4),data!$A$1:$AF$1,0),0))-LN(VLOOKUP($A182,data!$A:$AF,MATCH(RIGHT(G$1,4),data!$A$1:$AF$1,0),0))</f>
        <v>-3.0170240415019478E-3</v>
      </c>
      <c r="H183" s="14">
        <f>LN(VLOOKUP($A183,data!$A:$AF,MATCH(RIGHT(H$1,4),data!$A$1:$AF$1,0),0))-LN(VLOOKUP($A182,data!$A:$AF,MATCH(RIGHT(H$1,4),data!$A$1:$AF$1,0),0))</f>
        <v>3.4024659642061472E-2</v>
      </c>
      <c r="I183" s="14">
        <f>LN(VLOOKUP($A183,data!$A:$AF,MATCH(RIGHT(I$1,4),data!$A$1:$AF$1,0),0))-LN(VLOOKUP($A182,data!$A:$AF,MATCH(RIGHT(I$1,4),data!$A$1:$AF$1,0),0))</f>
        <v>1.5000574734439276E-2</v>
      </c>
      <c r="J183" s="14">
        <f>LN(VLOOKUP($A183,data!$A:$AF,MATCH(RIGHT(J$1,4),data!$A$1:$AF$1,0),0))-LN(VLOOKUP($A182,data!$A:$AF,MATCH(RIGHT(J$1,4),data!$A$1:$AF$1,0),0))</f>
        <v>6.7196587286364462E-3</v>
      </c>
      <c r="K183" s="14">
        <f>LN(VLOOKUP($A183,data!$A:$AF,MATCH(RIGHT(K$1,4),data!$A$1:$AF$1,0),0))-LN(VLOOKUP($A182,data!$A:$AF,MATCH(RIGHT(K$1,4),data!$A$1:$AF$1,0),0))</f>
        <v>3.0093626201317392E-2</v>
      </c>
      <c r="L183" s="14"/>
    </row>
    <row r="184" spans="1:12" x14ac:dyDescent="0.55000000000000004">
      <c r="A184" s="2" t="s">
        <v>223</v>
      </c>
      <c r="B184" s="3">
        <f t="shared" si="1"/>
        <v>-106</v>
      </c>
      <c r="C184" s="14">
        <f>LN(VLOOKUP($A184,data!$A:$AF,MATCH(RIGHT(C$1,4),data!$A$1:$AF$1,0),0))-LN(VLOOKUP($A183,data!$A:$AF,MATCH(RIGHT(C$1,4),data!$A$1:$AF$1,0),0))</f>
        <v>9.1870845760144704E-3</v>
      </c>
      <c r="D184" s="14">
        <f>LN(VLOOKUP($A184,data!$A:$AF,MATCH(RIGHT(D$1,4),data!$A$1:$AF$1,0),0))-LN(VLOOKUP($A183,data!$A:$AF,MATCH(RIGHT(D$1,4),data!$A$1:$AF$1,0),0))</f>
        <v>2.9965428416403483E-2</v>
      </c>
      <c r="E184" s="14">
        <f>LN(VLOOKUP($A184,data!$A:$AF,MATCH(RIGHT(E$1,4),data!$A$1:$AF$1,0),0))-LN(VLOOKUP($A183,data!$A:$AF,MATCH(RIGHT(E$1,4),data!$A$1:$AF$1,0),0))</f>
        <v>1.9842298009376869E-2</v>
      </c>
      <c r="F184" s="14">
        <f>LN(VLOOKUP($A184,data!$A:$AF,MATCH(RIGHT(F$1,3),data!$A$1:$AF$1,0),0))-LN(VLOOKUP($A183,data!$A:$AF,MATCH(RIGHT(F$1,3),data!$A$1:$AF$1,0),0))</f>
        <v>1.6815142622039758E-2</v>
      </c>
      <c r="G184" s="14">
        <f>LN(VLOOKUP($A184,data!$A:$AF,MATCH(RIGHT(G$1,4),data!$A$1:$AF$1,0),0))-LN(VLOOKUP($A183,data!$A:$AF,MATCH(RIGHT(G$1,4),data!$A$1:$AF$1,0),0))</f>
        <v>2.5225105650227064E-2</v>
      </c>
      <c r="H184" s="14">
        <f>LN(VLOOKUP($A184,data!$A:$AF,MATCH(RIGHT(H$1,4),data!$A$1:$AF$1,0),0))-LN(VLOOKUP($A183,data!$A:$AF,MATCH(RIGHT(H$1,4),data!$A$1:$AF$1,0),0))</f>
        <v>2.8435059155436093E-2</v>
      </c>
      <c r="I184" s="14">
        <f>LN(VLOOKUP($A184,data!$A:$AF,MATCH(RIGHT(I$1,4),data!$A$1:$AF$1,0),0))-LN(VLOOKUP($A183,data!$A:$AF,MATCH(RIGHT(I$1,4),data!$A$1:$AF$1,0),0))</f>
        <v>4.0894692933459709E-3</v>
      </c>
      <c r="J184" s="14">
        <f>LN(VLOOKUP($A184,data!$A:$AF,MATCH(RIGHT(J$1,4),data!$A$1:$AF$1,0),0))-LN(VLOOKUP($A183,data!$A:$AF,MATCH(RIGHT(J$1,4),data!$A$1:$AF$1,0),0))</f>
        <v>2.9144814325439583E-2</v>
      </c>
      <c r="K184" s="14">
        <f>LN(VLOOKUP($A184,data!$A:$AF,MATCH(RIGHT(K$1,4),data!$A$1:$AF$1,0),0))-LN(VLOOKUP($A183,data!$A:$AF,MATCH(RIGHT(K$1,4),data!$A$1:$AF$1,0),0))</f>
        <v>4.4091012060452073E-3</v>
      </c>
      <c r="L184" s="14"/>
    </row>
    <row r="185" spans="1:12" x14ac:dyDescent="0.55000000000000004">
      <c r="A185" s="2" t="s">
        <v>224</v>
      </c>
      <c r="B185" s="3">
        <f t="shared" si="1"/>
        <v>-105</v>
      </c>
      <c r="C185" s="14">
        <f>LN(VLOOKUP($A185,data!$A:$AF,MATCH(RIGHT(C$1,4),data!$A$1:$AF$1,0),0))-LN(VLOOKUP($A184,data!$A:$AF,MATCH(RIGHT(C$1,4),data!$A$1:$AF$1,0),0))</f>
        <v>8.5489128350424437E-4</v>
      </c>
      <c r="D185" s="14">
        <f>LN(VLOOKUP($A185,data!$A:$AF,MATCH(RIGHT(D$1,4),data!$A$1:$AF$1,0),0))-LN(VLOOKUP($A184,data!$A:$AF,MATCH(RIGHT(D$1,4),data!$A$1:$AF$1,0),0))</f>
        <v>4.2733889091435273E-3</v>
      </c>
      <c r="E185" s="14">
        <f>LN(VLOOKUP($A185,data!$A:$AF,MATCH(RIGHT(E$1,4),data!$A$1:$AF$1,0),0))-LN(VLOOKUP($A184,data!$A:$AF,MATCH(RIGHT(E$1,4),data!$A$1:$AF$1,0),0))</f>
        <v>8.5545217502582815E-3</v>
      </c>
      <c r="F185" s="14">
        <f>LN(VLOOKUP($A185,data!$A:$AF,MATCH(RIGHT(F$1,3),data!$A$1:$AF$1,0),0))-LN(VLOOKUP($A184,data!$A:$AF,MATCH(RIGHT(F$1,3),data!$A$1:$AF$1,0),0))</f>
        <v>-3.3026542552168081E-3</v>
      </c>
      <c r="G185" s="14">
        <f>LN(VLOOKUP($A185,data!$A:$AF,MATCH(RIGHT(G$1,4),data!$A$1:$AF$1,0),0))-LN(VLOOKUP($A184,data!$A:$AF,MATCH(RIGHT(G$1,4),data!$A$1:$AF$1,0),0))</f>
        <v>7.8704330243120069E-3</v>
      </c>
      <c r="H185" s="14">
        <f>LN(VLOOKUP($A185,data!$A:$AF,MATCH(RIGHT(H$1,4),data!$A$1:$AF$1,0),0))-LN(VLOOKUP($A184,data!$A:$AF,MATCH(RIGHT(H$1,4),data!$A$1:$AF$1,0),0))</f>
        <v>6.3783320850694381E-3</v>
      </c>
      <c r="I185" s="14">
        <f>LN(VLOOKUP($A185,data!$A:$AF,MATCH(RIGHT(I$1,4),data!$A$1:$AF$1,0),0))-LN(VLOOKUP($A184,data!$A:$AF,MATCH(RIGHT(I$1,4),data!$A$1:$AF$1,0),0))</f>
        <v>-7.099064250301268E-3</v>
      </c>
      <c r="J185" s="14">
        <f>LN(VLOOKUP($A185,data!$A:$AF,MATCH(RIGHT(J$1,4),data!$A$1:$AF$1,0),0))-LN(VLOOKUP($A184,data!$A:$AF,MATCH(RIGHT(J$1,4),data!$A$1:$AF$1,0),0))</f>
        <v>4.3698589755809536E-3</v>
      </c>
      <c r="K185" s="14">
        <f>LN(VLOOKUP($A185,data!$A:$AF,MATCH(RIGHT(K$1,4),data!$A$1:$AF$1,0),0))-LN(VLOOKUP($A184,data!$A:$AF,MATCH(RIGHT(K$1,4),data!$A$1:$AF$1,0),0))</f>
        <v>-1.4675414421025934E-3</v>
      </c>
      <c r="L185" s="14"/>
    </row>
    <row r="186" spans="1:12" x14ac:dyDescent="0.55000000000000004">
      <c r="A186" s="2" t="s">
        <v>225</v>
      </c>
      <c r="B186" s="3">
        <f t="shared" si="1"/>
        <v>-104</v>
      </c>
      <c r="C186" s="14">
        <f>LN(VLOOKUP($A186,data!$A:$AF,MATCH(RIGHT(C$1,4),data!$A$1:$AF$1,0),0))-LN(VLOOKUP($A185,data!$A:$AF,MATCH(RIGHT(C$1,4),data!$A$1:$AF$1,0),0))</f>
        <v>-8.1782947766644298E-3</v>
      </c>
      <c r="D186" s="14">
        <f>LN(VLOOKUP($A186,data!$A:$AF,MATCH(RIGHT(D$1,4),data!$A$1:$AF$1,0),0))-LN(VLOOKUP($A185,data!$A:$AF,MATCH(RIGHT(D$1,4),data!$A$1:$AF$1,0),0))</f>
        <v>-9.2535667944577682E-3</v>
      </c>
      <c r="E186" s="14">
        <f>LN(VLOOKUP($A186,data!$A:$AF,MATCH(RIGHT(E$1,4),data!$A$1:$AF$1,0),0))-LN(VLOOKUP($A185,data!$A:$AF,MATCH(RIGHT(E$1,4),data!$A$1:$AF$1,0),0))</f>
        <v>-2.0723118443619626E-3</v>
      </c>
      <c r="F186" s="14">
        <f>LN(VLOOKUP($A186,data!$A:$AF,MATCH(RIGHT(F$1,3),data!$A$1:$AF$1,0),0))-LN(VLOOKUP($A185,data!$A:$AF,MATCH(RIGHT(F$1,3),data!$A$1:$AF$1,0),0))</f>
        <v>2.2061097884127356E-2</v>
      </c>
      <c r="G186" s="14">
        <f>LN(VLOOKUP($A186,data!$A:$AF,MATCH(RIGHT(G$1,4),data!$A$1:$AF$1,0),0))-LN(VLOOKUP($A185,data!$A:$AF,MATCH(RIGHT(G$1,4),data!$A$1:$AF$1,0),0))</f>
        <v>-2.3945774436073819E-3</v>
      </c>
      <c r="H186" s="14">
        <f>LN(VLOOKUP($A186,data!$A:$AF,MATCH(RIGHT(H$1,4),data!$A$1:$AF$1,0),0))-LN(VLOOKUP($A185,data!$A:$AF,MATCH(RIGHT(H$1,4),data!$A$1:$AF$1,0),0))</f>
        <v>-5.9704146154011539E-3</v>
      </c>
      <c r="I186" s="14">
        <f>LN(VLOOKUP($A186,data!$A:$AF,MATCH(RIGHT(I$1,4),data!$A$1:$AF$1,0),0))-LN(VLOOKUP($A185,data!$A:$AF,MATCH(RIGHT(I$1,4),data!$A$1:$AF$1,0),0))</f>
        <v>9.2732196438012338E-3</v>
      </c>
      <c r="J186" s="14">
        <f>LN(VLOOKUP($A186,data!$A:$AF,MATCH(RIGHT(J$1,4),data!$A$1:$AF$1,0),0))-LN(VLOOKUP($A185,data!$A:$AF,MATCH(RIGHT(J$1,4),data!$A$1:$AF$1,0),0))</f>
        <v>-3.7001907737892026E-2</v>
      </c>
      <c r="K186" s="14">
        <f>LN(VLOOKUP($A186,data!$A:$AF,MATCH(RIGHT(K$1,4),data!$A$1:$AF$1,0),0))-LN(VLOOKUP($A185,data!$A:$AF,MATCH(RIGHT(K$1,4),data!$A$1:$AF$1,0),0))</f>
        <v>4.2193024231984566E-4</v>
      </c>
      <c r="L186" s="14"/>
    </row>
    <row r="187" spans="1:12" x14ac:dyDescent="0.55000000000000004">
      <c r="A187" s="2" t="s">
        <v>226</v>
      </c>
      <c r="B187" s="3">
        <f t="shared" si="1"/>
        <v>-103</v>
      </c>
      <c r="C187" s="14">
        <f>LN(VLOOKUP($A187,data!$A:$AF,MATCH(RIGHT(C$1,4),data!$A$1:$AF$1,0),0))-LN(VLOOKUP($A186,data!$A:$AF,MATCH(RIGHT(C$1,4),data!$A$1:$AF$1,0),0))</f>
        <v>-2.8994108845035171E-2</v>
      </c>
      <c r="D187" s="14">
        <f>LN(VLOOKUP($A187,data!$A:$AF,MATCH(RIGHT(D$1,4),data!$A$1:$AF$1,0),0))-LN(VLOOKUP($A186,data!$A:$AF,MATCH(RIGHT(D$1,4),data!$A$1:$AF$1,0),0))</f>
        <v>-3.3137979849360732E-2</v>
      </c>
      <c r="E187" s="14">
        <f>LN(VLOOKUP($A187,data!$A:$AF,MATCH(RIGHT(E$1,4),data!$A$1:$AF$1,0),0))-LN(VLOOKUP($A186,data!$A:$AF,MATCH(RIGHT(E$1,4),data!$A$1:$AF$1,0),0))</f>
        <v>-2.1344287521477767E-2</v>
      </c>
      <c r="F187" s="14">
        <f>LN(VLOOKUP($A187,data!$A:$AF,MATCH(RIGHT(F$1,3),data!$A$1:$AF$1,0),0))-LN(VLOOKUP($A186,data!$A:$AF,MATCH(RIGHT(F$1,3),data!$A$1:$AF$1,0),0))</f>
        <v>-6.3355855813504114E-2</v>
      </c>
      <c r="G187" s="14">
        <f>LN(VLOOKUP($A187,data!$A:$AF,MATCH(RIGHT(G$1,4),data!$A$1:$AF$1,0),0))-LN(VLOOKUP($A186,data!$A:$AF,MATCH(RIGHT(G$1,4),data!$A$1:$AF$1,0),0))</f>
        <v>1.651183369268594E-2</v>
      </c>
      <c r="H187" s="14">
        <f>LN(VLOOKUP($A187,data!$A:$AF,MATCH(RIGHT(H$1,4),data!$A$1:$AF$1,0),0))-LN(VLOOKUP($A186,data!$A:$AF,MATCH(RIGHT(H$1,4),data!$A$1:$AF$1,0),0))</f>
        <v>-1.7832052093742057E-2</v>
      </c>
      <c r="I187" s="14">
        <f>LN(VLOOKUP($A187,data!$A:$AF,MATCH(RIGHT(I$1,4),data!$A$1:$AF$1,0),0))-LN(VLOOKUP($A186,data!$A:$AF,MATCH(RIGHT(I$1,4),data!$A$1:$AF$1,0),0))</f>
        <v>-3.3260445684237361E-2</v>
      </c>
      <c r="J187" s="14">
        <f>LN(VLOOKUP($A187,data!$A:$AF,MATCH(RIGHT(J$1,4),data!$A$1:$AF$1,0),0))-LN(VLOOKUP($A186,data!$A:$AF,MATCH(RIGHT(J$1,4),data!$A$1:$AF$1,0),0))</f>
        <v>-4.3136952706163356E-2</v>
      </c>
      <c r="K187" s="14">
        <f>LN(VLOOKUP($A187,data!$A:$AF,MATCH(RIGHT(K$1,4),data!$A$1:$AF$1,0),0))-LN(VLOOKUP($A186,data!$A:$AF,MATCH(RIGHT(K$1,4),data!$A$1:$AF$1,0),0))</f>
        <v>-1.4943098028939339E-2</v>
      </c>
      <c r="L187" s="14"/>
    </row>
    <row r="188" spans="1:12" x14ac:dyDescent="0.55000000000000004">
      <c r="A188" s="2" t="s">
        <v>227</v>
      </c>
      <c r="B188" s="3">
        <f t="shared" si="1"/>
        <v>-102</v>
      </c>
      <c r="C188" s="14">
        <f>LN(VLOOKUP($A188,data!$A:$AF,MATCH(RIGHT(C$1,4),data!$A$1:$AF$1,0),0))-LN(VLOOKUP($A187,data!$A:$AF,MATCH(RIGHT(C$1,4),data!$A$1:$AF$1,0),0))</f>
        <v>-1.1794225888639431E-3</v>
      </c>
      <c r="D188" s="14">
        <f>LN(VLOOKUP($A188,data!$A:$AF,MATCH(RIGHT(D$1,4),data!$A$1:$AF$1,0),0))-LN(VLOOKUP($A187,data!$A:$AF,MATCH(RIGHT(D$1,4),data!$A$1:$AF$1,0),0))</f>
        <v>-3.0298225641169907E-3</v>
      </c>
      <c r="E188" s="14">
        <f>LN(VLOOKUP($A188,data!$A:$AF,MATCH(RIGHT(E$1,4),data!$A$1:$AF$1,0),0))-LN(VLOOKUP($A187,data!$A:$AF,MATCH(RIGHT(E$1,4),data!$A$1:$AF$1,0),0))</f>
        <v>4.8619107567215991E-4</v>
      </c>
      <c r="F188" s="14">
        <f>LN(VLOOKUP($A188,data!$A:$AF,MATCH(RIGHT(F$1,3),data!$A$1:$AF$1,0),0))-LN(VLOOKUP($A187,data!$A:$AF,MATCH(RIGHT(F$1,3),data!$A$1:$AF$1,0),0))</f>
        <v>-1.1591730302629166E-2</v>
      </c>
      <c r="G188" s="14">
        <f>LN(VLOOKUP($A188,data!$A:$AF,MATCH(RIGHT(G$1,4),data!$A$1:$AF$1,0),0))-LN(VLOOKUP($A187,data!$A:$AF,MATCH(RIGHT(G$1,4),data!$A$1:$AF$1,0),0))</f>
        <v>1.36622439785965E-2</v>
      </c>
      <c r="H188" s="14">
        <f>LN(VLOOKUP($A188,data!$A:$AF,MATCH(RIGHT(H$1,4),data!$A$1:$AF$1,0),0))-LN(VLOOKUP($A187,data!$A:$AF,MATCH(RIGHT(H$1,4),data!$A$1:$AF$1,0),0))</f>
        <v>-2.2838174427926461E-2</v>
      </c>
      <c r="I188" s="14">
        <f>LN(VLOOKUP($A188,data!$A:$AF,MATCH(RIGHT(I$1,4),data!$A$1:$AF$1,0),0))-LN(VLOOKUP($A187,data!$A:$AF,MATCH(RIGHT(I$1,4),data!$A$1:$AF$1,0),0))</f>
        <v>-1.8268593951765943E-2</v>
      </c>
      <c r="J188" s="14">
        <f>LN(VLOOKUP($A188,data!$A:$AF,MATCH(RIGHT(J$1,4),data!$A$1:$AF$1,0),0))-LN(VLOOKUP($A187,data!$A:$AF,MATCH(RIGHT(J$1,4),data!$A$1:$AF$1,0),0))</f>
        <v>3.2944896490789688E-3</v>
      </c>
      <c r="K188" s="14">
        <f>LN(VLOOKUP($A188,data!$A:$AF,MATCH(RIGHT(K$1,4),data!$A$1:$AF$1,0),0))-LN(VLOOKUP($A187,data!$A:$AF,MATCH(RIGHT(K$1,4),data!$A$1:$AF$1,0),0))</f>
        <v>2.57176972625075E-2</v>
      </c>
      <c r="L188" s="14"/>
    </row>
    <row r="189" spans="1:12" x14ac:dyDescent="0.55000000000000004">
      <c r="A189" s="2" t="s">
        <v>228</v>
      </c>
      <c r="B189" s="3">
        <f t="shared" si="1"/>
        <v>-101</v>
      </c>
      <c r="C189" s="14">
        <f>LN(VLOOKUP($A189,data!$A:$AF,MATCH(RIGHT(C$1,4),data!$A$1:$AF$1,0),0))-LN(VLOOKUP($A188,data!$A:$AF,MATCH(RIGHT(C$1,4),data!$A$1:$AF$1,0),0))</f>
        <v>-4.2978420755304114E-3</v>
      </c>
      <c r="D189" s="14">
        <f>LN(VLOOKUP($A189,data!$A:$AF,MATCH(RIGHT(D$1,4),data!$A$1:$AF$1,0),0))-LN(VLOOKUP($A188,data!$A:$AF,MATCH(RIGHT(D$1,4),data!$A$1:$AF$1,0),0))</f>
        <v>-1.9058270150607015E-3</v>
      </c>
      <c r="E189" s="14">
        <f>LN(VLOOKUP($A189,data!$A:$AF,MATCH(RIGHT(E$1,4),data!$A$1:$AF$1,0),0))-LN(VLOOKUP($A188,data!$A:$AF,MATCH(RIGHT(E$1,4),data!$A$1:$AF$1,0),0))</f>
        <v>-9.8401826479861398E-3</v>
      </c>
      <c r="F189" s="14">
        <f>LN(VLOOKUP($A189,data!$A:$AF,MATCH(RIGHT(F$1,3),data!$A$1:$AF$1,0),0))-LN(VLOOKUP($A188,data!$A:$AF,MATCH(RIGHT(F$1,3),data!$A$1:$AF$1,0),0))</f>
        <v>2.5093597631973275E-2</v>
      </c>
      <c r="G189" s="14">
        <f>LN(VLOOKUP($A189,data!$A:$AF,MATCH(RIGHT(G$1,4),data!$A$1:$AF$1,0),0))-LN(VLOOKUP($A188,data!$A:$AF,MATCH(RIGHT(G$1,4),data!$A$1:$AF$1,0),0))</f>
        <v>1.2925161803067908E-4</v>
      </c>
      <c r="H189" s="14">
        <f>LN(VLOOKUP($A189,data!$A:$AF,MATCH(RIGHT(H$1,4),data!$A$1:$AF$1,0),0))-LN(VLOOKUP($A188,data!$A:$AF,MATCH(RIGHT(H$1,4),data!$A$1:$AF$1,0),0))</f>
        <v>-1.6625461372496986E-3</v>
      </c>
      <c r="I189" s="14">
        <f>LN(VLOOKUP($A189,data!$A:$AF,MATCH(RIGHT(I$1,4),data!$A$1:$AF$1,0),0))-LN(VLOOKUP($A188,data!$A:$AF,MATCH(RIGHT(I$1,4),data!$A$1:$AF$1,0),0))</f>
        <v>-4.2968134436947025E-3</v>
      </c>
      <c r="J189" s="14">
        <f>LN(VLOOKUP($A189,data!$A:$AF,MATCH(RIGHT(J$1,4),data!$A$1:$AF$1,0),0))-LN(VLOOKUP($A188,data!$A:$AF,MATCH(RIGHT(J$1,4),data!$A$1:$AF$1,0),0))</f>
        <v>1.1052575197346926E-2</v>
      </c>
      <c r="K189" s="14">
        <f>LN(VLOOKUP($A189,data!$A:$AF,MATCH(RIGHT(K$1,4),data!$A$1:$AF$1,0),0))-LN(VLOOKUP($A188,data!$A:$AF,MATCH(RIGHT(K$1,4),data!$A$1:$AF$1,0),0))</f>
        <v>1.8654466971889327E-2</v>
      </c>
      <c r="L189" s="14"/>
    </row>
    <row r="190" spans="1:12" x14ac:dyDescent="0.55000000000000004">
      <c r="A190" s="2" t="s">
        <v>229</v>
      </c>
      <c r="B190" s="3">
        <f t="shared" si="1"/>
        <v>-100</v>
      </c>
      <c r="C190" s="14">
        <f>LN(VLOOKUP($A190,data!$A:$AF,MATCH(RIGHT(C$1,4),data!$A$1:$AF$1,0),0))-LN(VLOOKUP($A189,data!$A:$AF,MATCH(RIGHT(C$1,4),data!$A$1:$AF$1,0),0))</f>
        <v>6.936583542882957E-3</v>
      </c>
      <c r="D190" s="14">
        <f>LN(VLOOKUP($A190,data!$A:$AF,MATCH(RIGHT(D$1,4),data!$A$1:$AF$1,0),0))-LN(VLOOKUP($A189,data!$A:$AF,MATCH(RIGHT(D$1,4),data!$A$1:$AF$1,0),0))</f>
        <v>3.0874588693075466E-2</v>
      </c>
      <c r="E190" s="14">
        <f>LN(VLOOKUP($A190,data!$A:$AF,MATCH(RIGHT(E$1,4),data!$A$1:$AF$1,0),0))-LN(VLOOKUP($A189,data!$A:$AF,MATCH(RIGHT(E$1,4),data!$A$1:$AF$1,0),0))</f>
        <v>-3.9000658950145706E-3</v>
      </c>
      <c r="F190" s="14">
        <f>LN(VLOOKUP($A190,data!$A:$AF,MATCH(RIGHT(F$1,3),data!$A$1:$AF$1,0),0))-LN(VLOOKUP($A189,data!$A:$AF,MATCH(RIGHT(F$1,3),data!$A$1:$AF$1,0),0))</f>
        <v>-4.3828127716212251E-3</v>
      </c>
      <c r="G190" s="14">
        <f>LN(VLOOKUP($A190,data!$A:$AF,MATCH(RIGHT(G$1,4),data!$A$1:$AF$1,0),0))-LN(VLOOKUP($A189,data!$A:$AF,MATCH(RIGHT(G$1,4),data!$A$1:$AF$1,0),0))</f>
        <v>1.4623136446695995E-2</v>
      </c>
      <c r="H190" s="14">
        <f>LN(VLOOKUP($A190,data!$A:$AF,MATCH(RIGHT(H$1,4),data!$A$1:$AF$1,0),0))-LN(VLOOKUP($A189,data!$A:$AF,MATCH(RIGHT(H$1,4),data!$A$1:$AF$1,0),0))</f>
        <v>3.3959540850397651E-2</v>
      </c>
      <c r="I190" s="14">
        <f>LN(VLOOKUP($A190,data!$A:$AF,MATCH(RIGHT(I$1,4),data!$A$1:$AF$1,0),0))-LN(VLOOKUP($A189,data!$A:$AF,MATCH(RIGHT(I$1,4),data!$A$1:$AF$1,0),0))</f>
        <v>3.4389701468864331E-3</v>
      </c>
      <c r="J190" s="14">
        <f>LN(VLOOKUP($A190,data!$A:$AF,MATCH(RIGHT(J$1,4),data!$A$1:$AF$1,0),0))-LN(VLOOKUP($A189,data!$A:$AF,MATCH(RIGHT(J$1,4),data!$A$1:$AF$1,0),0))</f>
        <v>2.0202678058099721E-2</v>
      </c>
      <c r="K190" s="14">
        <f>LN(VLOOKUP($A190,data!$A:$AF,MATCH(RIGHT(K$1,4),data!$A$1:$AF$1,0),0))-LN(VLOOKUP($A189,data!$A:$AF,MATCH(RIGHT(K$1,4),data!$A$1:$AF$1,0),0))</f>
        <v>4.593421084995164E-3</v>
      </c>
      <c r="L190" s="14"/>
    </row>
    <row r="191" spans="1:12" x14ac:dyDescent="0.55000000000000004">
      <c r="A191" s="2" t="s">
        <v>231</v>
      </c>
      <c r="B191" s="3">
        <f t="shared" si="1"/>
        <v>-99</v>
      </c>
      <c r="C191" s="14">
        <f>LN(VLOOKUP($A191,data!$A:$AF,MATCH(RIGHT(C$1,4),data!$A$1:$AF$1,0),0))-LN(VLOOKUP($A190,data!$A:$AF,MATCH(RIGHT(C$1,4),data!$A$1:$AF$1,0),0))</f>
        <v>-2.1853665404242051E-2</v>
      </c>
      <c r="D191" s="14">
        <f>LN(VLOOKUP($A191,data!$A:$AF,MATCH(RIGHT(D$1,4),data!$A$1:$AF$1,0),0))-LN(VLOOKUP($A190,data!$A:$AF,MATCH(RIGHT(D$1,4),data!$A$1:$AF$1,0),0))</f>
        <v>-5.0438794339440207E-2</v>
      </c>
      <c r="E191" s="14">
        <f>LN(VLOOKUP($A191,data!$A:$AF,MATCH(RIGHT(E$1,4),data!$A$1:$AF$1,0),0))-LN(VLOOKUP($A190,data!$A:$AF,MATCH(RIGHT(E$1,4),data!$A$1:$AF$1,0),0))</f>
        <v>-3.9970149643997033E-2</v>
      </c>
      <c r="F191" s="14">
        <f>LN(VLOOKUP($A191,data!$A:$AF,MATCH(RIGHT(F$1,3),data!$A$1:$AF$1,0),0))-LN(VLOOKUP($A190,data!$A:$AF,MATCH(RIGHT(F$1,3),data!$A$1:$AF$1,0),0))</f>
        <v>-2.0810462338032742E-2</v>
      </c>
      <c r="G191" s="14">
        <f>LN(VLOOKUP($A191,data!$A:$AF,MATCH(RIGHT(G$1,4),data!$A$1:$AF$1,0),0))-LN(VLOOKUP($A190,data!$A:$AF,MATCH(RIGHT(G$1,4),data!$A$1:$AF$1,0),0))</f>
        <v>-1.7340341778814938E-2</v>
      </c>
      <c r="H191" s="14">
        <f>LN(VLOOKUP($A191,data!$A:$AF,MATCH(RIGHT(H$1,4),data!$A$1:$AF$1,0),0))-LN(VLOOKUP($A190,data!$A:$AF,MATCH(RIGHT(H$1,4),data!$A$1:$AF$1,0),0))</f>
        <v>1.4850918901858634E-3</v>
      </c>
      <c r="I191" s="14">
        <f>LN(VLOOKUP($A191,data!$A:$AF,MATCH(RIGHT(I$1,4),data!$A$1:$AF$1,0),0))-LN(VLOOKUP($A190,data!$A:$AF,MATCH(RIGHT(I$1,4),data!$A$1:$AF$1,0),0))</f>
        <v>-2.0813041945826782E-2</v>
      </c>
      <c r="J191" s="14">
        <f>LN(VLOOKUP($A191,data!$A:$AF,MATCH(RIGHT(J$1,4),data!$A$1:$AF$1,0),0))-LN(VLOOKUP($A190,data!$A:$AF,MATCH(RIGHT(J$1,4),data!$A$1:$AF$1,0),0))</f>
        <v>-3.1116743488253107E-2</v>
      </c>
      <c r="K191" s="14">
        <f>LN(VLOOKUP($A191,data!$A:$AF,MATCH(RIGHT(K$1,4),data!$A$1:$AF$1,0),0))-LN(VLOOKUP($A190,data!$A:$AF,MATCH(RIGHT(K$1,4),data!$A$1:$AF$1,0),0))</f>
        <v>-1.6112224970043165E-2</v>
      </c>
      <c r="L191" s="14"/>
    </row>
    <row r="192" spans="1:12" x14ac:dyDescent="0.55000000000000004">
      <c r="A192" s="2" t="s">
        <v>232</v>
      </c>
      <c r="B192" s="3">
        <f t="shared" si="1"/>
        <v>-98</v>
      </c>
      <c r="C192" s="14">
        <f>LN(VLOOKUP($A192,data!$A:$AF,MATCH(RIGHT(C$1,4),data!$A$1:$AF$1,0),0))-LN(VLOOKUP($A191,data!$A:$AF,MATCH(RIGHT(C$1,4),data!$A$1:$AF$1,0),0))</f>
        <v>1.3863420991098607E-2</v>
      </c>
      <c r="D192" s="14">
        <f>LN(VLOOKUP($A192,data!$A:$AF,MATCH(RIGHT(D$1,4),data!$A$1:$AF$1,0),0))-LN(VLOOKUP($A191,data!$A:$AF,MATCH(RIGHT(D$1,4),data!$A$1:$AF$1,0),0))</f>
        <v>1.457936652121461E-3</v>
      </c>
      <c r="E192" s="14">
        <f>LN(VLOOKUP($A192,data!$A:$AF,MATCH(RIGHT(E$1,4),data!$A$1:$AF$1,0),0))-LN(VLOOKUP($A191,data!$A:$AF,MATCH(RIGHT(E$1,4),data!$A$1:$AF$1,0),0))</f>
        <v>1.1113113917531336E-2</v>
      </c>
      <c r="F192" s="14">
        <f>LN(VLOOKUP($A192,data!$A:$AF,MATCH(RIGHT(F$1,3),data!$A$1:$AF$1,0),0))-LN(VLOOKUP($A191,data!$A:$AF,MATCH(RIGHT(F$1,3),data!$A$1:$AF$1,0),0))</f>
        <v>1.4543924579976775E-2</v>
      </c>
      <c r="G192" s="14">
        <f>LN(VLOOKUP($A192,data!$A:$AF,MATCH(RIGHT(G$1,4),data!$A$1:$AF$1,0),0))-LN(VLOOKUP($A191,data!$A:$AF,MATCH(RIGHT(G$1,4),data!$A$1:$AF$1,0),0))</f>
        <v>-4.9356801734941058E-3</v>
      </c>
      <c r="H192" s="14">
        <f>LN(VLOOKUP($A192,data!$A:$AF,MATCH(RIGHT(H$1,4),data!$A$1:$AF$1,0),0))-LN(VLOOKUP($A191,data!$A:$AF,MATCH(RIGHT(H$1,4),data!$A$1:$AF$1,0),0))</f>
        <v>-1.1112423797163373E-2</v>
      </c>
      <c r="I192" s="14">
        <f>LN(VLOOKUP($A192,data!$A:$AF,MATCH(RIGHT(I$1,4),data!$A$1:$AF$1,0),0))-LN(VLOOKUP($A191,data!$A:$AF,MATCH(RIGHT(I$1,4),data!$A$1:$AF$1,0),0))</f>
        <v>2.1670885242635052E-2</v>
      </c>
      <c r="J192" s="14">
        <f>LN(VLOOKUP($A192,data!$A:$AF,MATCH(RIGHT(J$1,4),data!$A$1:$AF$1,0),0))-LN(VLOOKUP($A191,data!$A:$AF,MATCH(RIGHT(J$1,4),data!$A$1:$AF$1,0),0))</f>
        <v>3.2860152443378254E-2</v>
      </c>
      <c r="K192" s="14">
        <f>LN(VLOOKUP($A192,data!$A:$AF,MATCH(RIGHT(K$1,4),data!$A$1:$AF$1,0),0))-LN(VLOOKUP($A191,data!$A:$AF,MATCH(RIGHT(K$1,4),data!$A$1:$AF$1,0),0))</f>
        <v>5.0828318619930535E-2</v>
      </c>
      <c r="L192" s="14"/>
    </row>
    <row r="193" spans="1:12" x14ac:dyDescent="0.55000000000000004">
      <c r="A193" s="2" t="s">
        <v>233</v>
      </c>
      <c r="B193" s="3">
        <f t="shared" si="1"/>
        <v>-97</v>
      </c>
      <c r="C193" s="14">
        <f>LN(VLOOKUP($A193,data!$A:$AF,MATCH(RIGHT(C$1,4),data!$A$1:$AF$1,0),0))-LN(VLOOKUP($A192,data!$A:$AF,MATCH(RIGHT(C$1,4),data!$A$1:$AF$1,0),0))</f>
        <v>6.2905626867699738E-3</v>
      </c>
      <c r="D193" s="14">
        <f>LN(VLOOKUP($A193,data!$A:$AF,MATCH(RIGHT(D$1,4),data!$A$1:$AF$1,0),0))-LN(VLOOKUP($A192,data!$A:$AF,MATCH(RIGHT(D$1,4),data!$A$1:$AF$1,0),0))</f>
        <v>1.5121192150790108E-2</v>
      </c>
      <c r="E193" s="14">
        <f>LN(VLOOKUP($A193,data!$A:$AF,MATCH(RIGHT(E$1,4),data!$A$1:$AF$1,0),0))-LN(VLOOKUP($A192,data!$A:$AF,MATCH(RIGHT(E$1,4),data!$A$1:$AF$1,0),0))</f>
        <v>5.204212605498526E-3</v>
      </c>
      <c r="F193" s="14">
        <f>LN(VLOOKUP($A193,data!$A:$AF,MATCH(RIGHT(F$1,3),data!$A$1:$AF$1,0),0))-LN(VLOOKUP($A192,data!$A:$AF,MATCH(RIGHT(F$1,3),data!$A$1:$AF$1,0),0))</f>
        <v>1.7815042665682235E-2</v>
      </c>
      <c r="G193" s="14">
        <f>LN(VLOOKUP($A193,data!$A:$AF,MATCH(RIGHT(G$1,4),data!$A$1:$AF$1,0),0))-LN(VLOOKUP($A192,data!$A:$AF,MATCH(RIGHT(G$1,4),data!$A$1:$AF$1,0),0))</f>
        <v>6.359913074076573E-3</v>
      </c>
      <c r="H193" s="14">
        <f>LN(VLOOKUP($A193,data!$A:$AF,MATCH(RIGHT(H$1,4),data!$A$1:$AF$1,0),0))-LN(VLOOKUP($A192,data!$A:$AF,MATCH(RIGHT(H$1,4),data!$A$1:$AF$1,0),0))</f>
        <v>6.499247616567061E-3</v>
      </c>
      <c r="I193" s="14">
        <f>LN(VLOOKUP($A193,data!$A:$AF,MATCH(RIGHT(I$1,4),data!$A$1:$AF$1,0),0))-LN(VLOOKUP($A192,data!$A:$AF,MATCH(RIGHT(I$1,4),data!$A$1:$AF$1,0),0))</f>
        <v>2.2190150424392208E-2</v>
      </c>
      <c r="J193" s="14">
        <f>LN(VLOOKUP($A193,data!$A:$AF,MATCH(RIGHT(J$1,4),data!$A$1:$AF$1,0),0))-LN(VLOOKUP($A192,data!$A:$AF,MATCH(RIGHT(J$1,4),data!$A$1:$AF$1,0),0))</f>
        <v>1.092761042579582E-2</v>
      </c>
      <c r="K193" s="14">
        <f>LN(VLOOKUP($A193,data!$A:$AF,MATCH(RIGHT(K$1,4),data!$A$1:$AF$1,0),0))-LN(VLOOKUP($A192,data!$A:$AF,MATCH(RIGHT(K$1,4),data!$A$1:$AF$1,0),0))</f>
        <v>6.7351607801828806E-3</v>
      </c>
      <c r="L193" s="14"/>
    </row>
    <row r="194" spans="1:12" x14ac:dyDescent="0.55000000000000004">
      <c r="A194" s="2" t="s">
        <v>234</v>
      </c>
      <c r="B194" s="3">
        <f t="shared" si="1"/>
        <v>-96</v>
      </c>
      <c r="C194" s="14">
        <f>LN(VLOOKUP($A194,data!$A:$AF,MATCH(RIGHT(C$1,4),data!$A$1:$AF$1,0),0))-LN(VLOOKUP($A193,data!$A:$AF,MATCH(RIGHT(C$1,4),data!$A$1:$AF$1,0),0))</f>
        <v>8.7905373742636073E-3</v>
      </c>
      <c r="D194" s="14">
        <f>LN(VLOOKUP($A194,data!$A:$AF,MATCH(RIGHT(D$1,4),data!$A$1:$AF$1,0),0))-LN(VLOOKUP($A193,data!$A:$AF,MATCH(RIGHT(D$1,4),data!$A$1:$AF$1,0),0))</f>
        <v>1.3953060337170697E-2</v>
      </c>
      <c r="E194" s="14">
        <f>LN(VLOOKUP($A194,data!$A:$AF,MATCH(RIGHT(E$1,4),data!$A$1:$AF$1,0),0))-LN(VLOOKUP($A193,data!$A:$AF,MATCH(RIGHT(E$1,4),data!$A$1:$AF$1,0),0))</f>
        <v>1.9984875968690474E-2</v>
      </c>
      <c r="F194" s="14">
        <f>LN(VLOOKUP($A194,data!$A:$AF,MATCH(RIGHT(F$1,3),data!$A$1:$AF$1,0),0))-LN(VLOOKUP($A193,data!$A:$AF,MATCH(RIGHT(F$1,3),data!$A$1:$AF$1,0),0))</f>
        <v>2.6752012866269048E-2</v>
      </c>
      <c r="G194" s="14">
        <f>LN(VLOOKUP($A194,data!$A:$AF,MATCH(RIGHT(G$1,4),data!$A$1:$AF$1,0),0))-LN(VLOOKUP($A193,data!$A:$AF,MATCH(RIGHT(G$1,4),data!$A$1:$AF$1,0),0))</f>
        <v>9.052660706627691E-4</v>
      </c>
      <c r="H194" s="14">
        <f>LN(VLOOKUP($A194,data!$A:$AF,MATCH(RIGHT(H$1,4),data!$A$1:$AF$1,0),0))-LN(VLOOKUP($A193,data!$A:$AF,MATCH(RIGHT(H$1,4),data!$A$1:$AF$1,0),0))</f>
        <v>8.4601696482700106E-3</v>
      </c>
      <c r="I194" s="14">
        <f>LN(VLOOKUP($A194,data!$A:$AF,MATCH(RIGHT(I$1,4),data!$A$1:$AF$1,0),0))-LN(VLOOKUP($A193,data!$A:$AF,MATCH(RIGHT(I$1,4),data!$A$1:$AF$1,0),0))</f>
        <v>3.6102984432908158E-2</v>
      </c>
      <c r="J194" s="14">
        <f>LN(VLOOKUP($A194,data!$A:$AF,MATCH(RIGHT(J$1,4),data!$A$1:$AF$1,0),0))-LN(VLOOKUP($A193,data!$A:$AF,MATCH(RIGHT(J$1,4),data!$A$1:$AF$1,0),0))</f>
        <v>2.558121745565245E-2</v>
      </c>
      <c r="K194" s="14">
        <f>LN(VLOOKUP($A194,data!$A:$AF,MATCH(RIGHT(K$1,4),data!$A$1:$AF$1,0),0))-LN(VLOOKUP($A193,data!$A:$AF,MATCH(RIGHT(K$1,4),data!$A$1:$AF$1,0),0))</f>
        <v>-1.140891288987067E-2</v>
      </c>
      <c r="L194" s="14"/>
    </row>
    <row r="195" spans="1:12" x14ac:dyDescent="0.55000000000000004">
      <c r="A195" s="2" t="s">
        <v>235</v>
      </c>
      <c r="B195" s="3">
        <f t="shared" si="1"/>
        <v>-95</v>
      </c>
      <c r="C195" s="14">
        <f>LN(VLOOKUP($A195,data!$A:$AF,MATCH(RIGHT(C$1,4),data!$A$1:$AF$1,0),0))-LN(VLOOKUP($A194,data!$A:$AF,MATCH(RIGHT(C$1,4),data!$A$1:$AF$1,0),0))</f>
        <v>-5.1403432072927302E-3</v>
      </c>
      <c r="D195" s="14">
        <f>LN(VLOOKUP($A195,data!$A:$AF,MATCH(RIGHT(D$1,4),data!$A$1:$AF$1,0),0))-LN(VLOOKUP($A194,data!$A:$AF,MATCH(RIGHT(D$1,4),data!$A$1:$AF$1,0),0))</f>
        <v>2.1791987256243317E-3</v>
      </c>
      <c r="E195" s="14">
        <f>LN(VLOOKUP($A195,data!$A:$AF,MATCH(RIGHT(E$1,4),data!$A$1:$AF$1,0),0))-LN(VLOOKUP($A194,data!$A:$AF,MATCH(RIGHT(E$1,4),data!$A$1:$AF$1,0),0))</f>
        <v>-1.4520814023027739E-2</v>
      </c>
      <c r="F195" s="14">
        <f>LN(VLOOKUP($A195,data!$A:$AF,MATCH(RIGHT(F$1,3),data!$A$1:$AF$1,0),0))-LN(VLOOKUP($A194,data!$A:$AF,MATCH(RIGHT(F$1,3),data!$A$1:$AF$1,0),0))</f>
        <v>-1.3143770383424958E-2</v>
      </c>
      <c r="G195" s="14">
        <f>LN(VLOOKUP($A195,data!$A:$AF,MATCH(RIGHT(G$1,4),data!$A$1:$AF$1,0),0))-LN(VLOOKUP($A194,data!$A:$AF,MATCH(RIGHT(G$1,4),data!$A$1:$AF$1,0),0))</f>
        <v>3.2264336955938333E-3</v>
      </c>
      <c r="H195" s="14">
        <f>LN(VLOOKUP($A195,data!$A:$AF,MATCH(RIGHT(H$1,4),data!$A$1:$AF$1,0),0))-LN(VLOOKUP($A194,data!$A:$AF,MATCH(RIGHT(H$1,4),data!$A$1:$AF$1,0),0))</f>
        <v>2.1726551614120737E-3</v>
      </c>
      <c r="I195" s="14">
        <f>LN(VLOOKUP($A195,data!$A:$AF,MATCH(RIGHT(I$1,4),data!$A$1:$AF$1,0),0))-LN(VLOOKUP($A194,data!$A:$AF,MATCH(RIGHT(I$1,4),data!$A$1:$AF$1,0),0))</f>
        <v>1.1794867681267363E-2</v>
      </c>
      <c r="J195" s="14">
        <f>LN(VLOOKUP($A195,data!$A:$AF,MATCH(RIGHT(J$1,4),data!$A$1:$AF$1,0),0))-LN(VLOOKUP($A194,data!$A:$AF,MATCH(RIGHT(J$1,4),data!$A$1:$AF$1,0),0))</f>
        <v>-7.9443393728038103E-3</v>
      </c>
      <c r="K195" s="14">
        <f>LN(VLOOKUP($A195,data!$A:$AF,MATCH(RIGHT(K$1,4),data!$A$1:$AF$1,0),0))-LN(VLOOKUP($A194,data!$A:$AF,MATCH(RIGHT(K$1,4),data!$A$1:$AF$1,0),0))</f>
        <v>1.2811250242732442E-3</v>
      </c>
      <c r="L195" s="14"/>
    </row>
    <row r="196" spans="1:12" x14ac:dyDescent="0.55000000000000004">
      <c r="A196" s="2" t="s">
        <v>236</v>
      </c>
      <c r="B196" s="3">
        <f t="shared" si="1"/>
        <v>-94</v>
      </c>
      <c r="C196" s="14">
        <f>LN(VLOOKUP($A196,data!$A:$AF,MATCH(RIGHT(C$1,4),data!$A$1:$AF$1,0),0))-LN(VLOOKUP($A195,data!$A:$AF,MATCH(RIGHT(C$1,4),data!$A$1:$AF$1,0),0))</f>
        <v>-7.2471225460457589E-3</v>
      </c>
      <c r="D196" s="14">
        <f>LN(VLOOKUP($A196,data!$A:$AF,MATCH(RIGHT(D$1,4),data!$A$1:$AF$1,0),0))-LN(VLOOKUP($A195,data!$A:$AF,MATCH(RIGHT(D$1,4),data!$A$1:$AF$1,0),0))</f>
        <v>-1.9606159503158693E-2</v>
      </c>
      <c r="E196" s="14">
        <f>LN(VLOOKUP($A196,data!$A:$AF,MATCH(RIGHT(E$1,4),data!$A$1:$AF$1,0),0))-LN(VLOOKUP($A195,data!$A:$AF,MATCH(RIGHT(E$1,4),data!$A$1:$AF$1,0),0))</f>
        <v>-8.6412068231149775E-3</v>
      </c>
      <c r="F196" s="14">
        <f>LN(VLOOKUP($A196,data!$A:$AF,MATCH(RIGHT(F$1,3),data!$A$1:$AF$1,0),0))-LN(VLOOKUP($A195,data!$A:$AF,MATCH(RIGHT(F$1,3),data!$A$1:$AF$1,0),0))</f>
        <v>-3.6235117103409209E-3</v>
      </c>
      <c r="G196" s="14">
        <f>LN(VLOOKUP($A196,data!$A:$AF,MATCH(RIGHT(G$1,4),data!$A$1:$AF$1,0),0))-LN(VLOOKUP($A195,data!$A:$AF,MATCH(RIGHT(G$1,4),data!$A$1:$AF$1,0),0))</f>
        <v>-1.6761269588992711E-2</v>
      </c>
      <c r="H196" s="14">
        <f>LN(VLOOKUP($A196,data!$A:$AF,MATCH(RIGHT(H$1,4),data!$A$1:$AF$1,0),0))-LN(VLOOKUP($A195,data!$A:$AF,MATCH(RIGHT(H$1,4),data!$A$1:$AF$1,0),0))</f>
        <v>-2.8168836488902116E-3</v>
      </c>
      <c r="I196" s="14">
        <f>LN(VLOOKUP($A196,data!$A:$AF,MATCH(RIGHT(I$1,4),data!$A$1:$AF$1,0),0))-LN(VLOOKUP($A195,data!$A:$AF,MATCH(RIGHT(I$1,4),data!$A$1:$AF$1,0),0))</f>
        <v>-7.3554733569514141E-3</v>
      </c>
      <c r="J196" s="14">
        <f>LN(VLOOKUP($A196,data!$A:$AF,MATCH(RIGHT(J$1,4),data!$A$1:$AF$1,0),0))-LN(VLOOKUP($A195,data!$A:$AF,MATCH(RIGHT(J$1,4),data!$A$1:$AF$1,0),0))</f>
        <v>-1.2053542643135629E-3</v>
      </c>
      <c r="K196" s="14">
        <f>LN(VLOOKUP($A196,data!$A:$AF,MATCH(RIGHT(K$1,4),data!$A$1:$AF$1,0),0))-LN(VLOOKUP($A195,data!$A:$AF,MATCH(RIGHT(K$1,4),data!$A$1:$AF$1,0),0))</f>
        <v>-8.9228111804988686E-3</v>
      </c>
      <c r="L196" s="14"/>
    </row>
    <row r="197" spans="1:12" x14ac:dyDescent="0.55000000000000004">
      <c r="A197" s="2" t="s">
        <v>237</v>
      </c>
      <c r="B197" s="3">
        <f t="shared" si="1"/>
        <v>-93</v>
      </c>
      <c r="C197" s="14">
        <f>LN(VLOOKUP($A197,data!$A:$AF,MATCH(RIGHT(C$1,4),data!$A$1:$AF$1,0),0))-LN(VLOOKUP($A196,data!$A:$AF,MATCH(RIGHT(C$1,4),data!$A$1:$AF$1,0),0))</f>
        <v>-3.5144641908448904E-3</v>
      </c>
      <c r="D197" s="14">
        <f>LN(VLOOKUP($A197,data!$A:$AF,MATCH(RIGHT(D$1,4),data!$A$1:$AF$1,0),0))-LN(VLOOKUP($A196,data!$A:$AF,MATCH(RIGHT(D$1,4),data!$A$1:$AF$1,0),0))</f>
        <v>3.5829664079805035E-2</v>
      </c>
      <c r="E197" s="14">
        <f>LN(VLOOKUP($A197,data!$A:$AF,MATCH(RIGHT(E$1,4),data!$A$1:$AF$1,0),0))-LN(VLOOKUP($A196,data!$A:$AF,MATCH(RIGHT(E$1,4),data!$A$1:$AF$1,0),0))</f>
        <v>-2.2807680043204215E-3</v>
      </c>
      <c r="F197" s="14">
        <f>LN(VLOOKUP($A197,data!$A:$AF,MATCH(RIGHT(F$1,3),data!$A$1:$AF$1,0),0))-LN(VLOOKUP($A196,data!$A:$AF,MATCH(RIGHT(F$1,3),data!$A$1:$AF$1,0),0))</f>
        <v>3.4331581332667227E-3</v>
      </c>
      <c r="G197" s="14">
        <f>LN(VLOOKUP($A197,data!$A:$AF,MATCH(RIGHT(G$1,4),data!$A$1:$AF$1,0),0))-LN(VLOOKUP($A196,data!$A:$AF,MATCH(RIGHT(G$1,4),data!$A$1:$AF$1,0),0))</f>
        <v>-1.8514170005640374E-2</v>
      </c>
      <c r="H197" s="14">
        <f>LN(VLOOKUP($A197,data!$A:$AF,MATCH(RIGHT(H$1,4),data!$A$1:$AF$1,0),0))-LN(VLOOKUP($A196,data!$A:$AF,MATCH(RIGHT(H$1,4),data!$A$1:$AF$1,0),0))</f>
        <v>-1.0989054523644626E-3</v>
      </c>
      <c r="I197" s="14">
        <f>LN(VLOOKUP($A197,data!$A:$AF,MATCH(RIGHT(I$1,4),data!$A$1:$AF$1,0),0))-LN(VLOOKUP($A196,data!$A:$AF,MATCH(RIGHT(I$1,4),data!$A$1:$AF$1,0),0))</f>
        <v>2.2792551401371597E-3</v>
      </c>
      <c r="J197" s="14">
        <f>LN(VLOOKUP($A197,data!$A:$AF,MATCH(RIGHT(J$1,4),data!$A$1:$AF$1,0),0))-LN(VLOOKUP($A196,data!$A:$AF,MATCH(RIGHT(J$1,4),data!$A$1:$AF$1,0),0))</f>
        <v>-7.1734076537044444E-4</v>
      </c>
      <c r="K197" s="14">
        <f>LN(VLOOKUP($A197,data!$A:$AF,MATCH(RIGHT(K$1,4),data!$A$1:$AF$1,0),0))-LN(VLOOKUP($A196,data!$A:$AF,MATCH(RIGHT(K$1,4),data!$A$1:$AF$1,0),0))</f>
        <v>-3.3546503747148293E-3</v>
      </c>
      <c r="L197" s="14"/>
    </row>
    <row r="198" spans="1:12" x14ac:dyDescent="0.55000000000000004">
      <c r="A198" s="2" t="s">
        <v>238</v>
      </c>
      <c r="B198" s="3">
        <f t="shared" si="1"/>
        <v>-92</v>
      </c>
      <c r="C198" s="14">
        <f>LN(VLOOKUP($A198,data!$A:$AF,MATCH(RIGHT(C$1,4),data!$A$1:$AF$1,0),0))-LN(VLOOKUP($A197,data!$A:$AF,MATCH(RIGHT(C$1,4),data!$A$1:$AF$1,0),0))</f>
        <v>7.6428245907003145E-3</v>
      </c>
      <c r="D198" s="14">
        <f>LN(VLOOKUP($A198,data!$A:$AF,MATCH(RIGHT(D$1,4),data!$A$1:$AF$1,0),0))-LN(VLOOKUP($A197,data!$A:$AF,MATCH(RIGHT(D$1,4),data!$A$1:$AF$1,0),0))</f>
        <v>4.7931361170805431E-3</v>
      </c>
      <c r="E198" s="14">
        <f>LN(VLOOKUP($A198,data!$A:$AF,MATCH(RIGHT(E$1,4),data!$A$1:$AF$1,0),0))-LN(VLOOKUP($A197,data!$A:$AF,MATCH(RIGHT(E$1,4),data!$A$1:$AF$1,0),0))</f>
        <v>2.6961044980663651E-2</v>
      </c>
      <c r="F198" s="14">
        <f>LN(VLOOKUP($A198,data!$A:$AF,MATCH(RIGHT(F$1,3),data!$A$1:$AF$1,0),0))-LN(VLOOKUP($A197,data!$A:$AF,MATCH(RIGHT(F$1,3),data!$A$1:$AF$1,0),0))</f>
        <v>3.847349067769823E-2</v>
      </c>
      <c r="G198" s="14">
        <f>LN(VLOOKUP($A198,data!$A:$AF,MATCH(RIGHT(G$1,4),data!$A$1:$AF$1,0),0))-LN(VLOOKUP($A197,data!$A:$AF,MATCH(RIGHT(G$1,4),data!$A$1:$AF$1,0),0))</f>
        <v>4.3950504932297463E-3</v>
      </c>
      <c r="H198" s="14">
        <f>LN(VLOOKUP($A198,data!$A:$AF,MATCH(RIGHT(H$1,4),data!$A$1:$AF$1,0),0))-LN(VLOOKUP($A197,data!$A:$AF,MATCH(RIGHT(H$1,4),data!$A$1:$AF$1,0),0))</f>
        <v>-8.807877951246823E-4</v>
      </c>
      <c r="I198" s="14">
        <f>LN(VLOOKUP($A198,data!$A:$AF,MATCH(RIGHT(I$1,4),data!$A$1:$AF$1,0),0))-LN(VLOOKUP($A197,data!$A:$AF,MATCH(RIGHT(I$1,4),data!$A$1:$AF$1,0),0))</f>
        <v>3.0755303697374003E-3</v>
      </c>
      <c r="J198" s="14">
        <f>LN(VLOOKUP($A198,data!$A:$AF,MATCH(RIGHT(J$1,4),data!$A$1:$AF$1,0),0))-LN(VLOOKUP($A197,data!$A:$AF,MATCH(RIGHT(J$1,4),data!$A$1:$AF$1,0),0))</f>
        <v>1.1416156849321624E-2</v>
      </c>
      <c r="K198" s="14">
        <f>LN(VLOOKUP($A198,data!$A:$AF,MATCH(RIGHT(K$1,4),data!$A$1:$AF$1,0),0))-LN(VLOOKUP($A197,data!$A:$AF,MATCH(RIGHT(K$1,4),data!$A$1:$AF$1,0),0))</f>
        <v>7.6831608960024056E-3</v>
      </c>
      <c r="L198" s="14"/>
    </row>
    <row r="199" spans="1:12" x14ac:dyDescent="0.55000000000000004">
      <c r="A199" s="2" t="s">
        <v>239</v>
      </c>
      <c r="B199" s="3">
        <f t="shared" si="1"/>
        <v>-91</v>
      </c>
      <c r="C199" s="14">
        <f>LN(VLOOKUP($A199,data!$A:$AF,MATCH(RIGHT(C$1,4),data!$A$1:$AF$1,0),0))-LN(VLOOKUP($A198,data!$A:$AF,MATCH(RIGHT(C$1,4),data!$A$1:$AF$1,0),0))</f>
        <v>1.8629306691680725E-2</v>
      </c>
      <c r="D199" s="14">
        <f>LN(VLOOKUP($A199,data!$A:$AF,MATCH(RIGHT(D$1,4),data!$A$1:$AF$1,0),0))-LN(VLOOKUP($A198,data!$A:$AF,MATCH(RIGHT(D$1,4),data!$A$1:$AF$1,0),0))</f>
        <v>-1.7903302041288427E-2</v>
      </c>
      <c r="E199" s="14">
        <f>LN(VLOOKUP($A199,data!$A:$AF,MATCH(RIGHT(E$1,4),data!$A$1:$AF$1,0),0))-LN(VLOOKUP($A198,data!$A:$AF,MATCH(RIGHT(E$1,4),data!$A$1:$AF$1,0),0))</f>
        <v>1.9979013063199602E-2</v>
      </c>
      <c r="F199" s="14">
        <f>LN(VLOOKUP($A199,data!$A:$AF,MATCH(RIGHT(F$1,3),data!$A$1:$AF$1,0),0))-LN(VLOOKUP($A198,data!$A:$AF,MATCH(RIGHT(F$1,3),data!$A$1:$AF$1,0),0))</f>
        <v>2.5594833131185268E-2</v>
      </c>
      <c r="G199" s="14">
        <f>LN(VLOOKUP($A199,data!$A:$AF,MATCH(RIGHT(G$1,4),data!$A$1:$AF$1,0),0))-LN(VLOOKUP($A198,data!$A:$AF,MATCH(RIGHT(G$1,4),data!$A$1:$AF$1,0),0))</f>
        <v>1.1363766669648889E-2</v>
      </c>
      <c r="H199" s="14">
        <f>LN(VLOOKUP($A199,data!$A:$AF,MATCH(RIGHT(H$1,4),data!$A$1:$AF$1,0),0))-LN(VLOOKUP($A198,data!$A:$AF,MATCH(RIGHT(H$1,4),data!$A$1:$AF$1,0),0))</f>
        <v>1.3588287284057365E-2</v>
      </c>
      <c r="I199" s="14">
        <f>LN(VLOOKUP($A199,data!$A:$AF,MATCH(RIGHT(I$1,4),data!$A$1:$AF$1,0),0))-LN(VLOOKUP($A198,data!$A:$AF,MATCH(RIGHT(I$1,4),data!$A$1:$AF$1,0),0))</f>
        <v>-2.9415881354220019E-3</v>
      </c>
      <c r="J199" s="14">
        <f>LN(VLOOKUP($A199,data!$A:$AF,MATCH(RIGHT(J$1,4),data!$A$1:$AF$1,0),0))-LN(VLOOKUP($A198,data!$A:$AF,MATCH(RIGHT(J$1,4),data!$A$1:$AF$1,0),0))</f>
        <v>1.1892853653960422E-2</v>
      </c>
      <c r="K199" s="14">
        <f>LN(VLOOKUP($A199,data!$A:$AF,MATCH(RIGHT(K$1,4),data!$A$1:$AF$1,0),0))-LN(VLOOKUP($A198,data!$A:$AF,MATCH(RIGHT(K$1,4),data!$A$1:$AF$1,0),0))</f>
        <v>6.3946180660172658E-3</v>
      </c>
      <c r="L199" s="14"/>
    </row>
    <row r="200" spans="1:12" x14ac:dyDescent="0.55000000000000004">
      <c r="A200" s="2" t="s">
        <v>240</v>
      </c>
      <c r="B200" s="3">
        <f t="shared" si="1"/>
        <v>-90</v>
      </c>
      <c r="C200" s="14">
        <f>LN(VLOOKUP($A200,data!$A:$AF,MATCH(RIGHT(C$1,4),data!$A$1:$AF$1,0),0))-LN(VLOOKUP($A199,data!$A:$AF,MATCH(RIGHT(C$1,4),data!$A$1:$AF$1,0),0))</f>
        <v>6.2584353788430747E-3</v>
      </c>
      <c r="D200" s="14">
        <f>LN(VLOOKUP($A200,data!$A:$AF,MATCH(RIGHT(D$1,4),data!$A$1:$AF$1,0),0))-LN(VLOOKUP($A199,data!$A:$AF,MATCH(RIGHT(D$1,4),data!$A$1:$AF$1,0),0))</f>
        <v>-7.7721031401676299E-3</v>
      </c>
      <c r="E200" s="14">
        <f>LN(VLOOKUP($A200,data!$A:$AF,MATCH(RIGHT(E$1,4),data!$A$1:$AF$1,0),0))-LN(VLOOKUP($A199,data!$A:$AF,MATCH(RIGHT(E$1,4),data!$A$1:$AF$1,0),0))</f>
        <v>6.9611865583558696E-3</v>
      </c>
      <c r="F200" s="14">
        <f>LN(VLOOKUP($A200,data!$A:$AF,MATCH(RIGHT(F$1,3),data!$A$1:$AF$1,0),0))-LN(VLOOKUP($A199,data!$A:$AF,MATCH(RIGHT(F$1,3),data!$A$1:$AF$1,0),0))</f>
        <v>1.160188273986229E-3</v>
      </c>
      <c r="G200" s="14">
        <f>LN(VLOOKUP($A200,data!$A:$AF,MATCH(RIGHT(G$1,4),data!$A$1:$AF$1,0),0))-LN(VLOOKUP($A199,data!$A:$AF,MATCH(RIGHT(G$1,4),data!$A$1:$AF$1,0),0))</f>
        <v>3.8030458460776018E-3</v>
      </c>
      <c r="H200" s="14">
        <f>LN(VLOOKUP($A200,data!$A:$AF,MATCH(RIGHT(H$1,4),data!$A$1:$AF$1,0),0))-LN(VLOOKUP($A199,data!$A:$AF,MATCH(RIGHT(H$1,4),data!$A$1:$AF$1,0),0))</f>
        <v>1.6732782783940969E-2</v>
      </c>
      <c r="I200" s="14">
        <f>LN(VLOOKUP($A200,data!$A:$AF,MATCH(RIGHT(I$1,4),data!$A$1:$AF$1,0),0))-LN(VLOOKUP($A199,data!$A:$AF,MATCH(RIGHT(I$1,4),data!$A$1:$AF$1,0),0))</f>
        <v>2.9415881354220019E-3</v>
      </c>
      <c r="J200" s="14">
        <f>LN(VLOOKUP($A200,data!$A:$AF,MATCH(RIGHT(J$1,4),data!$A$1:$AF$1,0),0))-LN(VLOOKUP($A199,data!$A:$AF,MATCH(RIGHT(J$1,4),data!$A$1:$AF$1,0),0))</f>
        <v>4.705177880870437E-3</v>
      </c>
      <c r="K200" s="14">
        <f>LN(VLOOKUP($A200,data!$A:$AF,MATCH(RIGHT(K$1,4),data!$A$1:$AF$1,0),0))-LN(VLOOKUP($A199,data!$A:$AF,MATCH(RIGHT(K$1,4),data!$A$1:$AF$1,0),0))</f>
        <v>-8.7316196503799404E-3</v>
      </c>
      <c r="L200" s="14"/>
    </row>
    <row r="201" spans="1:12" x14ac:dyDescent="0.55000000000000004">
      <c r="A201" s="2" t="s">
        <v>241</v>
      </c>
      <c r="B201" s="3">
        <f t="shared" si="1"/>
        <v>-89</v>
      </c>
      <c r="C201" s="14">
        <f>LN(VLOOKUP($A201,data!$A:$AF,MATCH(RIGHT(C$1,4),data!$A$1:$AF$1,0),0))-LN(VLOOKUP($A200,data!$A:$AF,MATCH(RIGHT(C$1,4),data!$A$1:$AF$1,0),0))</f>
        <v>1.0113767865401968E-2</v>
      </c>
      <c r="D201" s="14">
        <f>LN(VLOOKUP($A201,data!$A:$AF,MATCH(RIGHT(D$1,4),data!$A$1:$AF$1,0),0))-LN(VLOOKUP($A200,data!$A:$AF,MATCH(RIGHT(D$1,4),data!$A$1:$AF$1,0),0))</f>
        <v>1.8390062328260015E-2</v>
      </c>
      <c r="E201" s="14">
        <f>LN(VLOOKUP($A201,data!$A:$AF,MATCH(RIGHT(E$1,4),data!$A$1:$AF$1,0),0))-LN(VLOOKUP($A200,data!$A:$AF,MATCH(RIGHT(E$1,4),data!$A$1:$AF$1,0),0))</f>
        <v>5.0697568461295361E-3</v>
      </c>
      <c r="F201" s="14">
        <f>LN(VLOOKUP($A201,data!$A:$AF,MATCH(RIGHT(F$1,3),data!$A$1:$AF$1,0),0))-LN(VLOOKUP($A200,data!$A:$AF,MATCH(RIGHT(F$1,3),data!$A$1:$AF$1,0),0))</f>
        <v>3.7720485876633347E-2</v>
      </c>
      <c r="G201" s="14">
        <f>LN(VLOOKUP($A201,data!$A:$AF,MATCH(RIGHT(G$1,4),data!$A$1:$AF$1,0),0))-LN(VLOOKUP($A200,data!$A:$AF,MATCH(RIGHT(G$1,4),data!$A$1:$AF$1,0),0))</f>
        <v>0</v>
      </c>
      <c r="H201" s="14">
        <f>LN(VLOOKUP($A201,data!$A:$AF,MATCH(RIGHT(H$1,4),data!$A$1:$AF$1,0),0))-LN(VLOOKUP($A200,data!$A:$AF,MATCH(RIGHT(H$1,4),data!$A$1:$AF$1,0),0))</f>
        <v>-1.4368036402991002E-2</v>
      </c>
      <c r="I201" s="14">
        <f>LN(VLOOKUP($A201,data!$A:$AF,MATCH(RIGHT(I$1,4),data!$A$1:$AF$1,0),0))-LN(VLOOKUP($A200,data!$A:$AF,MATCH(RIGHT(I$1,4),data!$A$1:$AF$1,0),0))</f>
        <v>-8.7161332125793578E-3</v>
      </c>
      <c r="J201" s="14">
        <f>LN(VLOOKUP($A201,data!$A:$AF,MATCH(RIGHT(J$1,4),data!$A$1:$AF$1,0),0))-LN(VLOOKUP($A200,data!$A:$AF,MATCH(RIGHT(J$1,4),data!$A$1:$AF$1,0),0))</f>
        <v>3.5671840386658715E-2</v>
      </c>
      <c r="K201" s="14">
        <f>LN(VLOOKUP($A201,data!$A:$AF,MATCH(RIGHT(K$1,4),data!$A$1:$AF$1,0),0))-LN(VLOOKUP($A200,data!$A:$AF,MATCH(RIGHT(K$1,4),data!$A$1:$AF$1,0),0))</f>
        <v>1.5289406027251928E-2</v>
      </c>
      <c r="L201" s="14"/>
    </row>
    <row r="202" spans="1:12" x14ac:dyDescent="0.55000000000000004">
      <c r="A202" s="2" t="s">
        <v>242</v>
      </c>
      <c r="B202" s="3">
        <f t="shared" si="1"/>
        <v>-88</v>
      </c>
      <c r="C202" s="14">
        <f>LN(VLOOKUP($A202,data!$A:$AF,MATCH(RIGHT(C$1,4),data!$A$1:$AF$1,0),0))-LN(VLOOKUP($A201,data!$A:$AF,MATCH(RIGHT(C$1,4),data!$A$1:$AF$1,0),0))</f>
        <v>7.1523797397947675E-3</v>
      </c>
      <c r="D202" s="14">
        <f>LN(VLOOKUP($A202,data!$A:$AF,MATCH(RIGHT(D$1,4),data!$A$1:$AF$1,0),0))-LN(VLOOKUP($A201,data!$A:$AF,MATCH(RIGHT(D$1,4),data!$A$1:$AF$1,0),0))</f>
        <v>-9.21129215682015E-3</v>
      </c>
      <c r="E202" s="14">
        <f>LN(VLOOKUP($A202,data!$A:$AF,MATCH(RIGHT(E$1,4),data!$A$1:$AF$1,0),0))-LN(VLOOKUP($A201,data!$A:$AF,MATCH(RIGHT(E$1,4),data!$A$1:$AF$1,0),0))</f>
        <v>1.364209057549548E-2</v>
      </c>
      <c r="F202" s="14">
        <f>LN(VLOOKUP($A202,data!$A:$AF,MATCH(RIGHT(F$1,3),data!$A$1:$AF$1,0),0))-LN(VLOOKUP($A201,data!$A:$AF,MATCH(RIGHT(F$1,3),data!$A$1:$AF$1,0),0))</f>
        <v>-8.5924110118273944E-4</v>
      </c>
      <c r="G202" s="14">
        <f>LN(VLOOKUP($A202,data!$A:$AF,MATCH(RIGHT(G$1,4),data!$A$1:$AF$1,0),0))-LN(VLOOKUP($A201,data!$A:$AF,MATCH(RIGHT(G$1,4),data!$A$1:$AF$1,0),0))</f>
        <v>1.0157643918837778E-2</v>
      </c>
      <c r="H202" s="14">
        <f>LN(VLOOKUP($A202,data!$A:$AF,MATCH(RIGHT(H$1,4),data!$A$1:$AF$1,0),0))-LN(VLOOKUP($A201,data!$A:$AF,MATCH(RIGHT(H$1,4),data!$A$1:$AF$1,0),0))</f>
        <v>-1.5721563437956831E-2</v>
      </c>
      <c r="I202" s="14">
        <f>LN(VLOOKUP($A202,data!$A:$AF,MATCH(RIGHT(I$1,4),data!$A$1:$AF$1,0),0))-LN(VLOOKUP($A201,data!$A:$AF,MATCH(RIGHT(I$1,4),data!$A$1:$AF$1,0),0))</f>
        <v>6.3100325748113306E-3</v>
      </c>
      <c r="J202" s="14">
        <f>LN(VLOOKUP($A202,data!$A:$AF,MATCH(RIGHT(J$1,4),data!$A$1:$AF$1,0),0))-LN(VLOOKUP($A201,data!$A:$AF,MATCH(RIGHT(J$1,4),data!$A$1:$AF$1,0),0))</f>
        <v>1.6331616981574371E-2</v>
      </c>
      <c r="K202" s="14">
        <f>LN(VLOOKUP($A202,data!$A:$AF,MATCH(RIGHT(K$1,4),data!$A$1:$AF$1,0),0))-LN(VLOOKUP($A201,data!$A:$AF,MATCH(RIGHT(K$1,4),data!$A$1:$AF$1,0),0))</f>
        <v>1.6132400039117201E-3</v>
      </c>
      <c r="L202" s="14"/>
    </row>
    <row r="203" spans="1:12" x14ac:dyDescent="0.55000000000000004">
      <c r="A203" s="2" t="s">
        <v>243</v>
      </c>
      <c r="B203" s="3">
        <f t="shared" si="1"/>
        <v>-87</v>
      </c>
      <c r="C203" s="14">
        <f>LN(VLOOKUP($A203,data!$A:$AF,MATCH(RIGHT(C$1,4),data!$A$1:$AF$1,0),0))-LN(VLOOKUP($A202,data!$A:$AF,MATCH(RIGHT(C$1,4),data!$A$1:$AF$1,0),0))</f>
        <v>-1.4292322679310132E-3</v>
      </c>
      <c r="D203" s="14">
        <f>LN(VLOOKUP($A203,data!$A:$AF,MATCH(RIGHT(D$1,4),data!$A$1:$AF$1,0),0))-LN(VLOOKUP($A202,data!$A:$AF,MATCH(RIGHT(D$1,4),data!$A$1:$AF$1,0),0))</f>
        <v>-5.7563212475892911E-3</v>
      </c>
      <c r="E203" s="14">
        <f>LN(VLOOKUP($A203,data!$A:$AF,MATCH(RIGHT(E$1,4),data!$A$1:$AF$1,0),0))-LN(VLOOKUP($A202,data!$A:$AF,MATCH(RIGHT(E$1,4),data!$A$1:$AF$1,0),0))</f>
        <v>6.5510527774144123E-3</v>
      </c>
      <c r="F203" s="14">
        <f>LN(VLOOKUP($A203,data!$A:$AF,MATCH(RIGHT(F$1,3),data!$A$1:$AF$1,0),0))-LN(VLOOKUP($A202,data!$A:$AF,MATCH(RIGHT(F$1,3),data!$A$1:$AF$1,0),0))</f>
        <v>5.156201410150274E-4</v>
      </c>
      <c r="G203" s="14">
        <f>LN(VLOOKUP($A203,data!$A:$AF,MATCH(RIGHT(G$1,4),data!$A$1:$AF$1,0),0))-LN(VLOOKUP($A202,data!$A:$AF,MATCH(RIGHT(G$1,4),data!$A$1:$AF$1,0),0))</f>
        <v>1.1593605492294046E-2</v>
      </c>
      <c r="H203" s="14">
        <f>LN(VLOOKUP($A203,data!$A:$AF,MATCH(RIGHT(H$1,4),data!$A$1:$AF$1,0),0))-LN(VLOOKUP($A202,data!$A:$AF,MATCH(RIGHT(H$1,4),data!$A$1:$AF$1,0),0))</f>
        <v>-3.2565537818625145E-2</v>
      </c>
      <c r="I203" s="14">
        <f>LN(VLOOKUP($A203,data!$A:$AF,MATCH(RIGHT(I$1,4),data!$A$1:$AF$1,0),0))-LN(VLOOKUP($A202,data!$A:$AF,MATCH(RIGHT(I$1,4),data!$A$1:$AF$1,0),0))</f>
        <v>1.6590731325734964E-2</v>
      </c>
      <c r="J203" s="14">
        <f>LN(VLOOKUP($A203,data!$A:$AF,MATCH(RIGHT(J$1,4),data!$A$1:$AF$1,0),0))-LN(VLOOKUP($A202,data!$A:$AF,MATCH(RIGHT(J$1,4),data!$A$1:$AF$1,0),0))</f>
        <v>3.9966309947185863E-3</v>
      </c>
      <c r="K203" s="14">
        <f>LN(VLOOKUP($A203,data!$A:$AF,MATCH(RIGHT(K$1,4),data!$A$1:$AF$1,0),0))-LN(VLOOKUP($A202,data!$A:$AF,MATCH(RIGHT(K$1,4),data!$A$1:$AF$1,0),0))</f>
        <v>-2.1928806293137093E-2</v>
      </c>
      <c r="L203" s="14"/>
    </row>
    <row r="204" spans="1:12" x14ac:dyDescent="0.55000000000000004">
      <c r="A204" s="2" t="s">
        <v>244</v>
      </c>
      <c r="B204" s="3">
        <f t="shared" si="1"/>
        <v>-86</v>
      </c>
      <c r="C204" s="14">
        <f>LN(VLOOKUP($A204,data!$A:$AF,MATCH(RIGHT(C$1,4),data!$A$1:$AF$1,0),0))-LN(VLOOKUP($A203,data!$A:$AF,MATCH(RIGHT(C$1,4),data!$A$1:$AF$1,0),0))</f>
        <v>6.5340541650940054E-3</v>
      </c>
      <c r="D204" s="14">
        <f>LN(VLOOKUP($A204,data!$A:$AF,MATCH(RIGHT(D$1,4),data!$A$1:$AF$1,0),0))-LN(VLOOKUP($A203,data!$A:$AF,MATCH(RIGHT(D$1,4),data!$A$1:$AF$1,0),0))</f>
        <v>4.349654216317056E-3</v>
      </c>
      <c r="E204" s="14">
        <f>LN(VLOOKUP($A204,data!$A:$AF,MATCH(RIGHT(E$1,4),data!$A$1:$AF$1,0),0))-LN(VLOOKUP($A203,data!$A:$AF,MATCH(RIGHT(E$1,4),data!$A$1:$AF$1,0),0))</f>
        <v>2.3299895521418534E-2</v>
      </c>
      <c r="F204" s="14">
        <f>LN(VLOOKUP($A204,data!$A:$AF,MATCH(RIGHT(F$1,3),data!$A$1:$AF$1,0),0))-LN(VLOOKUP($A203,data!$A:$AF,MATCH(RIGHT(F$1,3),data!$A$1:$AF$1,0),0))</f>
        <v>2.4946164016160566E-2</v>
      </c>
      <c r="G204" s="14">
        <f>LN(VLOOKUP($A204,data!$A:$AF,MATCH(RIGHT(G$1,4),data!$A$1:$AF$1,0),0))-LN(VLOOKUP($A203,data!$A:$AF,MATCH(RIGHT(G$1,4),data!$A$1:$AF$1,0),0))</f>
        <v>7.9091510904110152E-3</v>
      </c>
      <c r="H204" s="14">
        <f>LN(VLOOKUP($A204,data!$A:$AF,MATCH(RIGHT(H$1,4),data!$A$1:$AF$1,0),0))-LN(VLOOKUP($A203,data!$A:$AF,MATCH(RIGHT(H$1,4),data!$A$1:$AF$1,0),0))</f>
        <v>1.1240247641659096E-2</v>
      </c>
      <c r="I204" s="14">
        <f>LN(VLOOKUP($A204,data!$A:$AF,MATCH(RIGHT(I$1,4),data!$A$1:$AF$1,0),0))-LN(VLOOKUP($A203,data!$A:$AF,MATCH(RIGHT(I$1,4),data!$A$1:$AF$1,0),0))</f>
        <v>3.1541340814520424E-3</v>
      </c>
      <c r="J204" s="14">
        <f>LN(VLOOKUP($A204,data!$A:$AF,MATCH(RIGHT(J$1,4),data!$A$1:$AF$1,0),0))-LN(VLOOKUP($A203,data!$A:$AF,MATCH(RIGHT(J$1,4),data!$A$1:$AF$1,0),0))</f>
        <v>2.6654626346394039E-3</v>
      </c>
      <c r="K204" s="14">
        <f>LN(VLOOKUP($A204,data!$A:$AF,MATCH(RIGHT(K$1,4),data!$A$1:$AF$1,0),0))-LN(VLOOKUP($A203,data!$A:$AF,MATCH(RIGHT(K$1,4),data!$A$1:$AF$1,0),0))</f>
        <v>4.3846433033492893E-2</v>
      </c>
      <c r="L204" s="14"/>
    </row>
    <row r="205" spans="1:12" x14ac:dyDescent="0.55000000000000004">
      <c r="A205" s="2" t="s">
        <v>245</v>
      </c>
      <c r="B205" s="3">
        <f t="shared" si="1"/>
        <v>-85</v>
      </c>
      <c r="C205" s="14">
        <f>LN(VLOOKUP($A205,data!$A:$AF,MATCH(RIGHT(C$1,4),data!$A$1:$AF$1,0),0))-LN(VLOOKUP($A204,data!$A:$AF,MATCH(RIGHT(C$1,4),data!$A$1:$AF$1,0),0))</f>
        <v>-8.7224422919565114E-3</v>
      </c>
      <c r="D205" s="14">
        <f>LN(VLOOKUP($A205,data!$A:$AF,MATCH(RIGHT(D$1,4),data!$A$1:$AF$1,0),0))-LN(VLOOKUP($A204,data!$A:$AF,MATCH(RIGHT(D$1,4),data!$A$1:$AF$1,0),0))</f>
        <v>-2.2899503433553292E-2</v>
      </c>
      <c r="E205" s="14">
        <f>LN(VLOOKUP($A205,data!$A:$AF,MATCH(RIGHT(E$1,4),data!$A$1:$AF$1,0),0))-LN(VLOOKUP($A204,data!$A:$AF,MATCH(RIGHT(E$1,4),data!$A$1:$AF$1,0),0))</f>
        <v>9.4423063220485659E-3</v>
      </c>
      <c r="F205" s="14">
        <f>LN(VLOOKUP($A205,data!$A:$AF,MATCH(RIGHT(F$1,3),data!$A$1:$AF$1,0),0))-LN(VLOOKUP($A204,data!$A:$AF,MATCH(RIGHT(F$1,3),data!$A$1:$AF$1,0),0))</f>
        <v>4.0978343828044217E-3</v>
      </c>
      <c r="G205" s="14">
        <f>LN(VLOOKUP($A205,data!$A:$AF,MATCH(RIGHT(G$1,4),data!$A$1:$AF$1,0),0))-LN(VLOOKUP($A204,data!$A:$AF,MATCH(RIGHT(G$1,4),data!$A$1:$AF$1,0),0))</f>
        <v>7.2165878547121309E-3</v>
      </c>
      <c r="H205" s="14">
        <f>LN(VLOOKUP($A205,data!$A:$AF,MATCH(RIGHT(H$1,4),data!$A$1:$AF$1,0),0))-LN(VLOOKUP($A204,data!$A:$AF,MATCH(RIGHT(H$1,4),data!$A$1:$AF$1,0),0))</f>
        <v>-6.8834057452535902E-3</v>
      </c>
      <c r="I205" s="14">
        <f>LN(VLOOKUP($A205,data!$A:$AF,MATCH(RIGHT(I$1,4),data!$A$1:$AF$1,0),0))-LN(VLOOKUP($A204,data!$A:$AF,MATCH(RIGHT(I$1,4),data!$A$1:$AF$1,0),0))</f>
        <v>5.5881851230373591E-2</v>
      </c>
      <c r="J205" s="14">
        <f>LN(VLOOKUP($A205,data!$A:$AF,MATCH(RIGHT(J$1,4),data!$A$1:$AF$1,0),0))-LN(VLOOKUP($A204,data!$A:$AF,MATCH(RIGHT(J$1,4),data!$A$1:$AF$1,0),0))</f>
        <v>2.8374261531940448E-3</v>
      </c>
      <c r="K205" s="14">
        <f>LN(VLOOKUP($A205,data!$A:$AF,MATCH(RIGHT(K$1,4),data!$A$1:$AF$1,0),0))-LN(VLOOKUP($A204,data!$A:$AF,MATCH(RIGHT(K$1,4),data!$A$1:$AF$1,0),0))</f>
        <v>1.7634121804977809E-2</v>
      </c>
      <c r="L205" s="14"/>
    </row>
    <row r="206" spans="1:12" x14ac:dyDescent="0.55000000000000004">
      <c r="A206" s="2" t="s">
        <v>246</v>
      </c>
      <c r="B206" s="3">
        <f t="shared" si="1"/>
        <v>-84</v>
      </c>
      <c r="C206" s="14">
        <f>LN(VLOOKUP($A206,data!$A:$AF,MATCH(RIGHT(C$1,4),data!$A$1:$AF$1,0),0))-LN(VLOOKUP($A205,data!$A:$AF,MATCH(RIGHT(C$1,4),data!$A$1:$AF$1,0),0))</f>
        <v>1.0309383683189566E-2</v>
      </c>
      <c r="D206" s="14">
        <f>LN(VLOOKUP($A206,data!$A:$AF,MATCH(RIGHT(D$1,4),data!$A$1:$AF$1,0),0))-LN(VLOOKUP($A205,data!$A:$AF,MATCH(RIGHT(D$1,4),data!$A$1:$AF$1,0),0))</f>
        <v>1.5482065019683411E-2</v>
      </c>
      <c r="E206" s="14">
        <f>LN(VLOOKUP($A206,data!$A:$AF,MATCH(RIGHT(E$1,4),data!$A$1:$AF$1,0),0))-LN(VLOOKUP($A205,data!$A:$AF,MATCH(RIGHT(E$1,4),data!$A$1:$AF$1,0),0))</f>
        <v>1.0348826174173098E-2</v>
      </c>
      <c r="F206" s="14">
        <f>LN(VLOOKUP($A206,data!$A:$AF,MATCH(RIGHT(F$1,3),data!$A$1:$AF$1,0),0))-LN(VLOOKUP($A205,data!$A:$AF,MATCH(RIGHT(F$1,3),data!$A$1:$AF$1,0),0))</f>
        <v>2.0976910162035622E-2</v>
      </c>
      <c r="G206" s="14">
        <f>LN(VLOOKUP($A206,data!$A:$AF,MATCH(RIGHT(G$1,4),data!$A$1:$AF$1,0),0))-LN(VLOOKUP($A205,data!$A:$AF,MATCH(RIGHT(G$1,4),data!$A$1:$AF$1,0),0))</f>
        <v>2.3932412443669726E-2</v>
      </c>
      <c r="H206" s="14">
        <f>LN(VLOOKUP($A206,data!$A:$AF,MATCH(RIGHT(H$1,4),data!$A$1:$AF$1,0),0))-LN(VLOOKUP($A205,data!$A:$AF,MATCH(RIGHT(H$1,4),data!$A$1:$AF$1,0),0))</f>
        <v>7.6504271437647375E-3</v>
      </c>
      <c r="I206" s="14">
        <f>LN(VLOOKUP($A206,data!$A:$AF,MATCH(RIGHT(I$1,4),data!$A$1:$AF$1,0),0))-LN(VLOOKUP($A205,data!$A:$AF,MATCH(RIGHT(I$1,4),data!$A$1:$AF$1,0),0))</f>
        <v>-2.4815889378615452E-4</v>
      </c>
      <c r="J206" s="14">
        <f>LN(VLOOKUP($A206,data!$A:$AF,MATCH(RIGHT(J$1,4),data!$A$1:$AF$1,0),0))-LN(VLOOKUP($A205,data!$A:$AF,MATCH(RIGHT(J$1,4),data!$A$1:$AF$1,0),0))</f>
        <v>-1.0131995611849298E-2</v>
      </c>
      <c r="K206" s="14">
        <f>LN(VLOOKUP($A206,data!$A:$AF,MATCH(RIGHT(K$1,4),data!$A$1:$AF$1,0),0))-LN(VLOOKUP($A205,data!$A:$AF,MATCH(RIGHT(K$1,4),data!$A$1:$AF$1,0),0))</f>
        <v>1.0296017198507812E-2</v>
      </c>
      <c r="L206" s="14"/>
    </row>
    <row r="207" spans="1:12" x14ac:dyDescent="0.55000000000000004">
      <c r="A207" s="2" t="s">
        <v>247</v>
      </c>
      <c r="B207" s="3">
        <f t="shared" si="1"/>
        <v>-83</v>
      </c>
      <c r="C207" s="14">
        <f>LN(VLOOKUP($A207,data!$A:$AF,MATCH(RIGHT(C$1,4),data!$A$1:$AF$1,0),0))-LN(VLOOKUP($A206,data!$A:$AF,MATCH(RIGHT(C$1,4),data!$A$1:$AF$1,0),0))</f>
        <v>2.9156402338177401E-3</v>
      </c>
      <c r="D207" s="14">
        <f>LN(VLOOKUP($A207,data!$A:$AF,MATCH(RIGHT(D$1,4),data!$A$1:$AF$1,0),0))-LN(VLOOKUP($A206,data!$A:$AF,MATCH(RIGHT(D$1,4),data!$A$1:$AF$1,0),0))</f>
        <v>1.1164073113817174E-2</v>
      </c>
      <c r="E207" s="14">
        <f>LN(VLOOKUP($A207,data!$A:$AF,MATCH(RIGHT(E$1,4),data!$A$1:$AF$1,0),0))-LN(VLOOKUP($A206,data!$A:$AF,MATCH(RIGHT(E$1,4),data!$A$1:$AF$1,0),0))</f>
        <v>3.2340579716638729E-3</v>
      </c>
      <c r="F207" s="14">
        <f>LN(VLOOKUP($A207,data!$A:$AF,MATCH(RIGHT(F$1,3),data!$A$1:$AF$1,0),0))-LN(VLOOKUP($A206,data!$A:$AF,MATCH(RIGHT(F$1,3),data!$A$1:$AF$1,0),0))</f>
        <v>4.6475658908988748E-3</v>
      </c>
      <c r="G207" s="14">
        <f>LN(VLOOKUP($A207,data!$A:$AF,MATCH(RIGHT(G$1,4),data!$A$1:$AF$1,0),0))-LN(VLOOKUP($A206,data!$A:$AF,MATCH(RIGHT(G$1,4),data!$A$1:$AF$1,0),0))</f>
        <v>-5.3102970484104617E-3</v>
      </c>
      <c r="H207" s="14">
        <f>LN(VLOOKUP($A207,data!$A:$AF,MATCH(RIGHT(H$1,4),data!$A$1:$AF$1,0),0))-LN(VLOOKUP($A206,data!$A:$AF,MATCH(RIGHT(H$1,4),data!$A$1:$AF$1,0),0))</f>
        <v>1.2376594099182903E-2</v>
      </c>
      <c r="I207" s="14">
        <f>LN(VLOOKUP($A207,data!$A:$AF,MATCH(RIGHT(I$1,4),data!$A$1:$AF$1,0),0))-LN(VLOOKUP($A206,data!$A:$AF,MATCH(RIGHT(I$1,4),data!$A$1:$AF$1,0),0))</f>
        <v>-2.6027743213031584E-2</v>
      </c>
      <c r="J207" s="14">
        <f>LN(VLOOKUP($A207,data!$A:$AF,MATCH(RIGHT(J$1,4),data!$A$1:$AF$1,0),0))-LN(VLOOKUP($A206,data!$A:$AF,MATCH(RIGHT(J$1,4),data!$A$1:$AF$1,0),0))</f>
        <v>-2.8357687940446574E-2</v>
      </c>
      <c r="K207" s="14">
        <f>LN(VLOOKUP($A207,data!$A:$AF,MATCH(RIGHT(K$1,4),data!$A$1:$AF$1,0),0))-LN(VLOOKUP($A206,data!$A:$AF,MATCH(RIGHT(K$1,4),data!$A$1:$AF$1,0),0))</f>
        <v>-4.6858770849969034E-3</v>
      </c>
      <c r="L207" s="14"/>
    </row>
    <row r="208" spans="1:12" x14ac:dyDescent="0.55000000000000004">
      <c r="A208" s="2" t="s">
        <v>248</v>
      </c>
      <c r="B208" s="3">
        <f t="shared" ref="B208:B267" si="2">B209-1</f>
        <v>-82</v>
      </c>
      <c r="C208" s="14">
        <f>LN(VLOOKUP($A208,data!$A:$AF,MATCH(RIGHT(C$1,4),data!$A$1:$AF$1,0),0))-LN(VLOOKUP($A207,data!$A:$AF,MATCH(RIGHT(C$1,4),data!$A$1:$AF$1,0),0))</f>
        <v>2.4969243362580329E-3</v>
      </c>
      <c r="D208" s="14">
        <f>LN(VLOOKUP($A208,data!$A:$AF,MATCH(RIGHT(D$1,4),data!$A$1:$AF$1,0),0))-LN(VLOOKUP($A207,data!$A:$AF,MATCH(RIGHT(D$1,4),data!$A$1:$AF$1,0),0))</f>
        <v>-1.1991639424868694E-2</v>
      </c>
      <c r="E208" s="14">
        <f>LN(VLOOKUP($A208,data!$A:$AF,MATCH(RIGHT(E$1,4),data!$A$1:$AF$1,0),0))-LN(VLOOKUP($A207,data!$A:$AF,MATCH(RIGHT(E$1,4),data!$A$1:$AF$1,0),0))</f>
        <v>-1.3809680261007706E-2</v>
      </c>
      <c r="F208" s="14">
        <f>LN(VLOOKUP($A208,data!$A:$AF,MATCH(RIGHT(F$1,3),data!$A$1:$AF$1,0),0))-LN(VLOOKUP($A207,data!$A:$AF,MATCH(RIGHT(F$1,3),data!$A$1:$AF$1,0),0))</f>
        <v>-5.3016031219845772E-3</v>
      </c>
      <c r="G208" s="14">
        <f>LN(VLOOKUP($A208,data!$A:$AF,MATCH(RIGHT(G$1,4),data!$A$1:$AF$1,0),0))-LN(VLOOKUP($A207,data!$A:$AF,MATCH(RIGHT(G$1,4),data!$A$1:$AF$1,0),0))</f>
        <v>-2.6474170991063417E-2</v>
      </c>
      <c r="H208" s="14">
        <f>LN(VLOOKUP($A208,data!$A:$AF,MATCH(RIGHT(H$1,4),data!$A$1:$AF$1,0),0))-LN(VLOOKUP($A207,data!$A:$AF,MATCH(RIGHT(H$1,4),data!$A$1:$AF$1,0),0))</f>
        <v>-6.1341079228514062E-3</v>
      </c>
      <c r="I208" s="14">
        <f>LN(VLOOKUP($A208,data!$A:$AF,MATCH(RIGHT(I$1,4),data!$A$1:$AF$1,0),0))-LN(VLOOKUP($A207,data!$A:$AF,MATCH(RIGHT(I$1,4),data!$A$1:$AF$1,0),0))</f>
        <v>-1.0758253329173684E-2</v>
      </c>
      <c r="J208" s="14">
        <f>LN(VLOOKUP($A208,data!$A:$AF,MATCH(RIGHT(J$1,4),data!$A$1:$AF$1,0),0))-LN(VLOOKUP($A207,data!$A:$AF,MATCH(RIGHT(J$1,4),data!$A$1:$AF$1,0),0))</f>
        <v>-6.2807854064912405E-3</v>
      </c>
      <c r="K208" s="14">
        <f>LN(VLOOKUP($A208,data!$A:$AF,MATCH(RIGHT(K$1,4),data!$A$1:$AF$1,0),0))-LN(VLOOKUP($A207,data!$A:$AF,MATCH(RIGHT(K$1,4),data!$A$1:$AF$1,0),0))</f>
        <v>-8.4120495606834211E-3</v>
      </c>
      <c r="L208" s="14"/>
    </row>
    <row r="209" spans="1:12" x14ac:dyDescent="0.55000000000000004">
      <c r="A209" s="2" t="s">
        <v>249</v>
      </c>
      <c r="B209" s="3">
        <f t="shared" si="2"/>
        <v>-81</v>
      </c>
      <c r="C209" s="14">
        <f>LN(VLOOKUP($A209,data!$A:$AF,MATCH(RIGHT(C$1,4),data!$A$1:$AF$1,0),0))-LN(VLOOKUP($A208,data!$A:$AF,MATCH(RIGHT(C$1,4),data!$A$1:$AF$1,0),0))</f>
        <v>1.145903396376724E-2</v>
      </c>
      <c r="D209" s="14">
        <f>LN(VLOOKUP($A209,data!$A:$AF,MATCH(RIGHT(D$1,4),data!$A$1:$AF$1,0),0))-LN(VLOOKUP($A208,data!$A:$AF,MATCH(RIGHT(D$1,4),data!$A$1:$AF$1,0),0))</f>
        <v>1.5258458131000019E-2</v>
      </c>
      <c r="E209" s="14">
        <f>LN(VLOOKUP($A209,data!$A:$AF,MATCH(RIGHT(E$1,4),data!$A$1:$AF$1,0),0))-LN(VLOOKUP($A208,data!$A:$AF,MATCH(RIGHT(E$1,4),data!$A$1:$AF$1,0),0))</f>
        <v>2.7462911407110546E-2</v>
      </c>
      <c r="F209" s="14">
        <f>LN(VLOOKUP($A209,data!$A:$AF,MATCH(RIGHT(F$1,3),data!$A$1:$AF$1,0),0))-LN(VLOOKUP($A208,data!$A:$AF,MATCH(RIGHT(F$1,3),data!$A$1:$AF$1,0),0))</f>
        <v>-9.2014706553422698E-3</v>
      </c>
      <c r="G209" s="14">
        <f>LN(VLOOKUP($A209,data!$A:$AF,MATCH(RIGHT(G$1,4),data!$A$1:$AF$1,0),0))-LN(VLOOKUP($A208,data!$A:$AF,MATCH(RIGHT(G$1,4),data!$A$1:$AF$1,0),0))</f>
        <v>2.9200265694635519E-3</v>
      </c>
      <c r="H209" s="14">
        <f>LN(VLOOKUP($A209,data!$A:$AF,MATCH(RIGHT(H$1,4),data!$A$1:$AF$1,0),0))-LN(VLOOKUP($A208,data!$A:$AF,MATCH(RIGHT(H$1,4),data!$A$1:$AF$1,0),0))</f>
        <v>6.9163445239173171E-4</v>
      </c>
      <c r="I209" s="14">
        <f>LN(VLOOKUP($A209,data!$A:$AF,MATCH(RIGHT(I$1,4),data!$A$1:$AF$1,0),0))-LN(VLOOKUP($A208,data!$A:$AF,MATCH(RIGHT(I$1,4),data!$A$1:$AF$1,0),0))</f>
        <v>-6.9995909483826502E-2</v>
      </c>
      <c r="J209" s="14">
        <f>LN(VLOOKUP($A209,data!$A:$AF,MATCH(RIGHT(J$1,4),data!$A$1:$AF$1,0),0))-LN(VLOOKUP($A208,data!$A:$AF,MATCH(RIGHT(J$1,4),data!$A$1:$AF$1,0),0))</f>
        <v>2.0896205115382038E-2</v>
      </c>
      <c r="K209" s="14">
        <f>LN(VLOOKUP($A209,data!$A:$AF,MATCH(RIGHT(K$1,4),data!$A$1:$AF$1,0),0))-LN(VLOOKUP($A208,data!$A:$AF,MATCH(RIGHT(K$1,4),data!$A$1:$AF$1,0),0))</f>
        <v>1.6649980551397547E-2</v>
      </c>
      <c r="L209" s="14"/>
    </row>
    <row r="210" spans="1:12" x14ac:dyDescent="0.55000000000000004">
      <c r="A210" s="2" t="s">
        <v>250</v>
      </c>
      <c r="B210" s="3">
        <f t="shared" si="2"/>
        <v>-80</v>
      </c>
      <c r="C210" s="14">
        <f>LN(VLOOKUP($A210,data!$A:$AF,MATCH(RIGHT(C$1,4),data!$A$1:$AF$1,0),0))-LN(VLOOKUP($A209,data!$A:$AF,MATCH(RIGHT(C$1,4),data!$A$1:$AF$1,0),0))</f>
        <v>4.5724204027735027E-3</v>
      </c>
      <c r="D210" s="14">
        <f>LN(VLOOKUP($A210,data!$A:$AF,MATCH(RIGHT(D$1,4),data!$A$1:$AF$1,0),0))-LN(VLOOKUP($A209,data!$A:$AF,MATCH(RIGHT(D$1,4),data!$A$1:$AF$1,0),0))</f>
        <v>-6.0754555627031692E-3</v>
      </c>
      <c r="E210" s="14">
        <f>LN(VLOOKUP($A210,data!$A:$AF,MATCH(RIGHT(E$1,4),data!$A$1:$AF$1,0),0))-LN(VLOOKUP($A209,data!$A:$AF,MATCH(RIGHT(E$1,4),data!$A$1:$AF$1,0),0))</f>
        <v>1.606968110343665E-3</v>
      </c>
      <c r="F210" s="14">
        <f>LN(VLOOKUP($A210,data!$A:$AF,MATCH(RIGHT(F$1,3),data!$A$1:$AF$1,0),0))-LN(VLOOKUP($A209,data!$A:$AF,MATCH(RIGHT(F$1,3),data!$A$1:$AF$1,0),0))</f>
        <v>-7.7054134766889604E-3</v>
      </c>
      <c r="G210" s="14">
        <f>LN(VLOOKUP($A210,data!$A:$AF,MATCH(RIGHT(G$1,4),data!$A$1:$AF$1,0),0))-LN(VLOOKUP($A209,data!$A:$AF,MATCH(RIGHT(G$1,4),data!$A$1:$AF$1,0),0))</f>
        <v>-8.7858821141830745E-3</v>
      </c>
      <c r="H210" s="14">
        <f>LN(VLOOKUP($A210,data!$A:$AF,MATCH(RIGHT(H$1,4),data!$A$1:$AF$1,0),0))-LN(VLOOKUP($A209,data!$A:$AF,MATCH(RIGHT(H$1,4),data!$A$1:$AF$1,0),0))</f>
        <v>-3.7067963169832296E-3</v>
      </c>
      <c r="I210" s="14">
        <f>LN(VLOOKUP($A210,data!$A:$AF,MATCH(RIGHT(I$1,4),data!$A$1:$AF$1,0),0))-LN(VLOOKUP($A209,data!$A:$AF,MATCH(RIGHT(I$1,4),data!$A$1:$AF$1,0),0))</f>
        <v>5.7817984510965204E-2</v>
      </c>
      <c r="J210" s="14">
        <f>LN(VLOOKUP($A210,data!$A:$AF,MATCH(RIGHT(J$1,4),data!$A$1:$AF$1,0),0))-LN(VLOOKUP($A209,data!$A:$AF,MATCH(RIGHT(J$1,4),data!$A$1:$AF$1,0),0))</f>
        <v>2.7000951575462118E-2</v>
      </c>
      <c r="K210" s="14">
        <f>LN(VLOOKUP($A210,data!$A:$AF,MATCH(RIGHT(K$1,4),data!$A$1:$AF$1,0),0))-LN(VLOOKUP($A209,data!$A:$AF,MATCH(RIGHT(K$1,4),data!$A$1:$AF$1,0),0))</f>
        <v>2.3836494495891536E-2</v>
      </c>
      <c r="L210" s="14"/>
    </row>
    <row r="211" spans="1:12" x14ac:dyDescent="0.55000000000000004">
      <c r="A211" s="2" t="s">
        <v>251</v>
      </c>
      <c r="B211" s="3">
        <f t="shared" si="2"/>
        <v>-79</v>
      </c>
      <c r="C211" s="14">
        <f>LN(VLOOKUP($A211,data!$A:$AF,MATCH(RIGHT(C$1,4),data!$A$1:$AF$1,0),0))-LN(VLOOKUP($A210,data!$A:$AF,MATCH(RIGHT(C$1,4),data!$A$1:$AF$1,0),0))</f>
        <v>3.4520111352183136E-3</v>
      </c>
      <c r="D211" s="14">
        <f>LN(VLOOKUP($A211,data!$A:$AF,MATCH(RIGHT(D$1,4),data!$A$1:$AF$1,0),0))-LN(VLOOKUP($A210,data!$A:$AF,MATCH(RIGHT(D$1,4),data!$A$1:$AF$1,0),0))</f>
        <v>2.2824383795684966E-2</v>
      </c>
      <c r="E211" s="14">
        <f>LN(VLOOKUP($A211,data!$A:$AF,MATCH(RIGHT(E$1,4),data!$A$1:$AF$1,0),0))-LN(VLOOKUP($A210,data!$A:$AF,MATCH(RIGHT(E$1,4),data!$A$1:$AF$1,0),0))</f>
        <v>-8.219753548079467E-3</v>
      </c>
      <c r="F211" s="14">
        <f>LN(VLOOKUP($A211,data!$A:$AF,MATCH(RIGHT(F$1,3),data!$A$1:$AF$1,0),0))-LN(VLOOKUP($A210,data!$A:$AF,MATCH(RIGHT(F$1,3),data!$A$1:$AF$1,0),0))</f>
        <v>4.0745470474337964E-2</v>
      </c>
      <c r="G211" s="14">
        <f>LN(VLOOKUP($A211,data!$A:$AF,MATCH(RIGHT(G$1,4),data!$A$1:$AF$1,0),0))-LN(VLOOKUP($A210,data!$A:$AF,MATCH(RIGHT(G$1,4),data!$A$1:$AF$1,0),0))</f>
        <v>1.472663438224675E-2</v>
      </c>
      <c r="H211" s="14">
        <f>LN(VLOOKUP($A211,data!$A:$AF,MATCH(RIGHT(H$1,4),data!$A$1:$AF$1,0),0))-LN(VLOOKUP($A210,data!$A:$AF,MATCH(RIGHT(H$1,4),data!$A$1:$AF$1,0),0))</f>
        <v>2.8068366811162093E-2</v>
      </c>
      <c r="I211" s="14">
        <f>LN(VLOOKUP($A211,data!$A:$AF,MATCH(RIGHT(I$1,4),data!$A$1:$AF$1,0),0))-LN(VLOOKUP($A210,data!$A:$AF,MATCH(RIGHT(I$1,4),data!$A$1:$AF$1,0),0))</f>
        <v>-5.489468199091796E-3</v>
      </c>
      <c r="J211" s="14">
        <f>LN(VLOOKUP($A211,data!$A:$AF,MATCH(RIGHT(J$1,4),data!$A$1:$AF$1,0),0))-LN(VLOOKUP($A210,data!$A:$AF,MATCH(RIGHT(J$1,4),data!$A$1:$AF$1,0),0))</f>
        <v>-3.7039623056380755E-2</v>
      </c>
      <c r="K211" s="14">
        <f>LN(VLOOKUP($A211,data!$A:$AF,MATCH(RIGHT(K$1,4),data!$A$1:$AF$1,0),0))-LN(VLOOKUP($A210,data!$A:$AF,MATCH(RIGHT(K$1,4),data!$A$1:$AF$1,0),0))</f>
        <v>-1.3328885722730277E-2</v>
      </c>
      <c r="L211" s="14"/>
    </row>
    <row r="212" spans="1:12" x14ac:dyDescent="0.55000000000000004">
      <c r="A212" s="2" t="s">
        <v>253</v>
      </c>
      <c r="B212" s="3">
        <f t="shared" si="2"/>
        <v>-78</v>
      </c>
      <c r="C212" s="14">
        <f>LN(VLOOKUP($A212,data!$A:$AF,MATCH(RIGHT(C$1,4),data!$A$1:$AF$1,0),0))-LN(VLOOKUP($A211,data!$A:$AF,MATCH(RIGHT(C$1,4),data!$A$1:$AF$1,0),0))</f>
        <v>4.2167353271178598E-3</v>
      </c>
      <c r="D212" s="14">
        <f>LN(VLOOKUP($A212,data!$A:$AF,MATCH(RIGHT(D$1,4),data!$A$1:$AF$1,0),0))-LN(VLOOKUP($A211,data!$A:$AF,MATCH(RIGHT(D$1,4),data!$A$1:$AF$1,0),0))</f>
        <v>-9.9578396735147123E-3</v>
      </c>
      <c r="E212" s="14">
        <f>LN(VLOOKUP($A212,data!$A:$AF,MATCH(RIGHT(E$1,4),data!$A$1:$AF$1,0),0))-LN(VLOOKUP($A211,data!$A:$AF,MATCH(RIGHT(E$1,4),data!$A$1:$AF$1,0),0))</f>
        <v>-2.8573439966272929E-4</v>
      </c>
      <c r="F212" s="14">
        <f>LN(VLOOKUP($A212,data!$A:$AF,MATCH(RIGHT(F$1,3),data!$A$1:$AF$1,0),0))-LN(VLOOKUP($A211,data!$A:$AF,MATCH(RIGHT(F$1,3),data!$A$1:$AF$1,0),0))</f>
        <v>1.8983358092631519E-2</v>
      </c>
      <c r="G212" s="14">
        <f>LN(VLOOKUP($A212,data!$A:$AF,MATCH(RIGHT(G$1,4),data!$A$1:$AF$1,0),0))-LN(VLOOKUP($A211,data!$A:$AF,MATCH(RIGHT(G$1,4),data!$A$1:$AF$1,0),0))</f>
        <v>-2.1399368885933967E-2</v>
      </c>
      <c r="H212" s="14">
        <f>LN(VLOOKUP($A212,data!$A:$AF,MATCH(RIGHT(H$1,4),data!$A$1:$AF$1,0),0))-LN(VLOOKUP($A211,data!$A:$AF,MATCH(RIGHT(H$1,4),data!$A$1:$AF$1,0),0))</f>
        <v>-1.4508080126096168E-2</v>
      </c>
      <c r="I212" s="14">
        <f>LN(VLOOKUP($A212,data!$A:$AF,MATCH(RIGHT(I$1,4),data!$A$1:$AF$1,0),0))-LN(VLOOKUP($A211,data!$A:$AF,MATCH(RIGHT(I$1,4),data!$A$1:$AF$1,0),0))</f>
        <v>-1.8519067391848054E-2</v>
      </c>
      <c r="J212" s="14">
        <f>LN(VLOOKUP($A212,data!$A:$AF,MATCH(RIGHT(J$1,4),data!$A$1:$AF$1,0),0))-LN(VLOOKUP($A211,data!$A:$AF,MATCH(RIGHT(J$1,4),data!$A$1:$AF$1,0),0))</f>
        <v>1.3240783964872271E-2</v>
      </c>
      <c r="K212" s="14">
        <f>LN(VLOOKUP($A212,data!$A:$AF,MATCH(RIGHT(K$1,4),data!$A$1:$AF$1,0),0))-LN(VLOOKUP($A211,data!$A:$AF,MATCH(RIGHT(K$1,4),data!$A$1:$AF$1,0),0))</f>
        <v>-5.0777027389328211E-3</v>
      </c>
      <c r="L212" s="14"/>
    </row>
    <row r="213" spans="1:12" x14ac:dyDescent="0.55000000000000004">
      <c r="A213" s="2" t="s">
        <v>254</v>
      </c>
      <c r="B213" s="3">
        <f t="shared" si="2"/>
        <v>-77</v>
      </c>
      <c r="C213" s="14">
        <f>LN(VLOOKUP($A213,data!$A:$AF,MATCH(RIGHT(C$1,4),data!$A$1:$AF$1,0),0))-LN(VLOOKUP($A212,data!$A:$AF,MATCH(RIGHT(C$1,4),data!$A$1:$AF$1,0),0))</f>
        <v>1.0711552298561244E-2</v>
      </c>
      <c r="D213" s="14">
        <f>LN(VLOOKUP($A213,data!$A:$AF,MATCH(RIGHT(D$1,4),data!$A$1:$AF$1,0),0))-LN(VLOOKUP($A212,data!$A:$AF,MATCH(RIGHT(D$1,4),data!$A$1:$AF$1,0),0))</f>
        <v>0</v>
      </c>
      <c r="E213" s="14">
        <f>LN(VLOOKUP($A213,data!$A:$AF,MATCH(RIGHT(E$1,4),data!$A$1:$AF$1,0),0))-LN(VLOOKUP($A212,data!$A:$AF,MATCH(RIGHT(E$1,4),data!$A$1:$AF$1,0),0))</f>
        <v>-2.1018336096148005E-2</v>
      </c>
      <c r="F213" s="14">
        <f>LN(VLOOKUP($A213,data!$A:$AF,MATCH(RIGHT(F$1,3),data!$A$1:$AF$1,0),0))-LN(VLOOKUP($A212,data!$A:$AF,MATCH(RIGHT(F$1,3),data!$A$1:$AF$1,0),0))</f>
        <v>2.2467644574081014E-2</v>
      </c>
      <c r="G213" s="14">
        <f>LN(VLOOKUP($A213,data!$A:$AF,MATCH(RIGHT(G$1,4),data!$A$1:$AF$1,0),0))-LN(VLOOKUP($A212,data!$A:$AF,MATCH(RIGHT(G$1,4),data!$A$1:$AF$1,0),0))</f>
        <v>-0.15151476157639721</v>
      </c>
      <c r="H213" s="14">
        <f>LN(VLOOKUP($A213,data!$A:$AF,MATCH(RIGHT(H$1,4),data!$A$1:$AF$1,0),0))-LN(VLOOKUP($A212,data!$A:$AF,MATCH(RIGHT(H$1,4),data!$A$1:$AF$1,0),0))</f>
        <v>-7.5677980276154244E-3</v>
      </c>
      <c r="I213" s="14">
        <f>LN(VLOOKUP($A213,data!$A:$AF,MATCH(RIGHT(I$1,4),data!$A$1:$AF$1,0),0))-LN(VLOOKUP($A212,data!$A:$AF,MATCH(RIGHT(I$1,4),data!$A$1:$AF$1,0),0))</f>
        <v>7.3162338710481833E-3</v>
      </c>
      <c r="J213" s="14">
        <f>LN(VLOOKUP($A213,data!$A:$AF,MATCH(RIGHT(J$1,4),data!$A$1:$AF$1,0),0))-LN(VLOOKUP($A212,data!$A:$AF,MATCH(RIGHT(J$1,4),data!$A$1:$AF$1,0),0))</f>
        <v>4.526538413587744E-3</v>
      </c>
      <c r="K213" s="14">
        <f>LN(VLOOKUP($A213,data!$A:$AF,MATCH(RIGHT(K$1,4),data!$A$1:$AF$1,0),0))-LN(VLOOKUP($A212,data!$A:$AF,MATCH(RIGHT(K$1,4),data!$A$1:$AF$1,0),0))</f>
        <v>1.5476048765312278E-2</v>
      </c>
      <c r="L213" s="14"/>
    </row>
    <row r="214" spans="1:12" x14ac:dyDescent="0.55000000000000004">
      <c r="A214" s="2" t="s">
        <v>255</v>
      </c>
      <c r="B214" s="3">
        <f t="shared" si="2"/>
        <v>-76</v>
      </c>
      <c r="C214" s="14">
        <f>LN(VLOOKUP($A214,data!$A:$AF,MATCH(RIGHT(C$1,4),data!$A$1:$AF$1,0),0))-LN(VLOOKUP($A213,data!$A:$AF,MATCH(RIGHT(C$1,4),data!$A$1:$AF$1,0),0))</f>
        <v>1.2418481425115147E-2</v>
      </c>
      <c r="D214" s="14">
        <f>LN(VLOOKUP($A214,data!$A:$AF,MATCH(RIGHT(D$1,4),data!$A$1:$AF$1,0),0))-LN(VLOOKUP($A213,data!$A:$AF,MATCH(RIGHT(D$1,4),data!$A$1:$AF$1,0),0))</f>
        <v>3.1768594145578533E-2</v>
      </c>
      <c r="E214" s="14">
        <f>LN(VLOOKUP($A214,data!$A:$AF,MATCH(RIGHT(E$1,4),data!$A$1:$AF$1,0),0))-LN(VLOOKUP($A213,data!$A:$AF,MATCH(RIGHT(E$1,4),data!$A$1:$AF$1,0),0))</f>
        <v>3.379671344363544E-2</v>
      </c>
      <c r="F214" s="14">
        <f>LN(VLOOKUP($A214,data!$A:$AF,MATCH(RIGHT(F$1,3),data!$A$1:$AF$1,0),0))-LN(VLOOKUP($A213,data!$A:$AF,MATCH(RIGHT(F$1,3),data!$A$1:$AF$1,0),0))</f>
        <v>5.2020841057832001E-2</v>
      </c>
      <c r="G214" s="14">
        <f>LN(VLOOKUP($A214,data!$A:$AF,MATCH(RIGHT(G$1,4),data!$A$1:$AF$1,0),0))-LN(VLOOKUP($A213,data!$A:$AF,MATCH(RIGHT(G$1,4),data!$A$1:$AF$1,0),0))</f>
        <v>2.1930102747229618E-2</v>
      </c>
      <c r="H214" s="14">
        <f>LN(VLOOKUP($A214,data!$A:$AF,MATCH(RIGHT(H$1,4),data!$A$1:$AF$1,0),0))-LN(VLOOKUP($A213,data!$A:$AF,MATCH(RIGHT(H$1,4),data!$A$1:$AF$1,0),0))</f>
        <v>6.8957900182908816E-4</v>
      </c>
      <c r="I214" s="14">
        <f>LN(VLOOKUP($A214,data!$A:$AF,MATCH(RIGHT(I$1,4),data!$A$1:$AF$1,0),0))-LN(VLOOKUP($A213,data!$A:$AF,MATCH(RIGHT(I$1,4),data!$A$1:$AF$1,0),0))</f>
        <v>1.0940619962855891E-2</v>
      </c>
      <c r="J214" s="14">
        <f>LN(VLOOKUP($A214,data!$A:$AF,MATCH(RIGHT(J$1,4),data!$A$1:$AF$1,0),0))-LN(VLOOKUP($A213,data!$A:$AF,MATCH(RIGHT(J$1,4),data!$A$1:$AF$1,0),0))</f>
        <v>2.5378368167109144E-2</v>
      </c>
      <c r="K214" s="14">
        <f>LN(VLOOKUP($A214,data!$A:$AF,MATCH(RIGHT(K$1,4),data!$A$1:$AF$1,0),0))-LN(VLOOKUP($A213,data!$A:$AF,MATCH(RIGHT(K$1,4),data!$A$1:$AF$1,0),0))</f>
        <v>-2.9323395579270439E-2</v>
      </c>
      <c r="L214" s="14"/>
    </row>
    <row r="215" spans="1:12" x14ac:dyDescent="0.55000000000000004">
      <c r="A215" s="2" t="s">
        <v>256</v>
      </c>
      <c r="B215" s="3">
        <f t="shared" si="2"/>
        <v>-75</v>
      </c>
      <c r="C215" s="14">
        <f>LN(VLOOKUP($A215,data!$A:$AF,MATCH(RIGHT(C$1,4),data!$A$1:$AF$1,0),0))-LN(VLOOKUP($A214,data!$A:$AF,MATCH(RIGHT(C$1,4),data!$A$1:$AF$1,0),0))</f>
        <v>8.0351016720392465E-4</v>
      </c>
      <c r="D215" s="14">
        <f>LN(VLOOKUP($A215,data!$A:$AF,MATCH(RIGHT(D$1,4),data!$A$1:$AF$1,0),0))-LN(VLOOKUP($A214,data!$A:$AF,MATCH(RIGHT(D$1,4),data!$A$1:$AF$1,0),0))</f>
        <v>0.12207628057319919</v>
      </c>
      <c r="E215" s="14">
        <f>LN(VLOOKUP($A215,data!$A:$AF,MATCH(RIGHT(E$1,4),data!$A$1:$AF$1,0),0))-LN(VLOOKUP($A214,data!$A:$AF,MATCH(RIGHT(E$1,4),data!$A$1:$AF$1,0),0))</f>
        <v>1.7250075370466078E-2</v>
      </c>
      <c r="F215" s="14">
        <f>LN(VLOOKUP($A215,data!$A:$AF,MATCH(RIGHT(F$1,3),data!$A$1:$AF$1,0),0))-LN(VLOOKUP($A214,data!$A:$AF,MATCH(RIGHT(F$1,3),data!$A$1:$AF$1,0),0))</f>
        <v>-8.4721780321164175E-3</v>
      </c>
      <c r="G215" s="14">
        <f>LN(VLOOKUP($A215,data!$A:$AF,MATCH(RIGHT(G$1,4),data!$A$1:$AF$1,0),0))-LN(VLOOKUP($A214,data!$A:$AF,MATCH(RIGHT(G$1,4),data!$A$1:$AF$1,0),0))</f>
        <v>-5.8797980748401812E-3</v>
      </c>
      <c r="H215" s="14">
        <f>LN(VLOOKUP($A215,data!$A:$AF,MATCH(RIGHT(H$1,4),data!$A$1:$AF$1,0),0))-LN(VLOOKUP($A214,data!$A:$AF,MATCH(RIGHT(H$1,4),data!$A$1:$AF$1,0),0))</f>
        <v>7.2009217472142062E-2</v>
      </c>
      <c r="I215" s="14">
        <f>LN(VLOOKUP($A215,data!$A:$AF,MATCH(RIGHT(I$1,4),data!$A$1:$AF$1,0),0))-LN(VLOOKUP($A214,data!$A:$AF,MATCH(RIGHT(I$1,4),data!$A$1:$AF$1,0),0))</f>
        <v>-9.3513897349835062E-3</v>
      </c>
      <c r="J215" s="14">
        <f>LN(VLOOKUP($A215,data!$A:$AF,MATCH(RIGHT(J$1,4),data!$A$1:$AF$1,0),0))-LN(VLOOKUP($A214,data!$A:$AF,MATCH(RIGHT(J$1,4),data!$A$1:$AF$1,0),0))</f>
        <v>8.2109043243514535E-3</v>
      </c>
      <c r="K215" s="14">
        <f>LN(VLOOKUP($A215,data!$A:$AF,MATCH(RIGHT(K$1,4),data!$A$1:$AF$1,0),0))-LN(VLOOKUP($A214,data!$A:$AF,MATCH(RIGHT(K$1,4),data!$A$1:$AF$1,0),0))</f>
        <v>-3.4520905328901286E-2</v>
      </c>
      <c r="L215" s="14"/>
    </row>
    <row r="216" spans="1:12" x14ac:dyDescent="0.55000000000000004">
      <c r="A216" s="2" t="s">
        <v>257</v>
      </c>
      <c r="B216" s="3">
        <f t="shared" si="2"/>
        <v>-74</v>
      </c>
      <c r="C216" s="14">
        <f>LN(VLOOKUP($A216,data!$A:$AF,MATCH(RIGHT(C$1,4),data!$A$1:$AF$1,0),0))-LN(VLOOKUP($A215,data!$A:$AF,MATCH(RIGHT(C$1,4),data!$A$1:$AF$1,0),0))</f>
        <v>-1.42831138884425E-3</v>
      </c>
      <c r="D216" s="14">
        <f>LN(VLOOKUP($A216,data!$A:$AF,MATCH(RIGHT(D$1,4),data!$A$1:$AF$1,0),0))-LN(VLOOKUP($A215,data!$A:$AF,MATCH(RIGHT(D$1,4),data!$A$1:$AF$1,0),0))</f>
        <v>-6.4685889335720503E-3</v>
      </c>
      <c r="E216" s="14">
        <f>LN(VLOOKUP($A216,data!$A:$AF,MATCH(RIGHT(E$1,4),data!$A$1:$AF$1,0),0))-LN(VLOOKUP($A215,data!$A:$AF,MATCH(RIGHT(E$1,4),data!$A$1:$AF$1,0),0))</f>
        <v>1.3923382675902651E-2</v>
      </c>
      <c r="F216" s="14">
        <f>LN(VLOOKUP($A216,data!$A:$AF,MATCH(RIGHT(F$1,3),data!$A$1:$AF$1,0),0))-LN(VLOOKUP($A215,data!$A:$AF,MATCH(RIGHT(F$1,3),data!$A$1:$AF$1,0),0))</f>
        <v>9.654967759178934E-2</v>
      </c>
      <c r="G216" s="14">
        <f>LN(VLOOKUP($A216,data!$A:$AF,MATCH(RIGHT(G$1,4),data!$A$1:$AF$1,0),0))-LN(VLOOKUP($A215,data!$A:$AF,MATCH(RIGHT(G$1,4),data!$A$1:$AF$1,0),0))</f>
        <v>-1.5002169591270764E-2</v>
      </c>
      <c r="H216" s="14">
        <f>LN(VLOOKUP($A216,data!$A:$AF,MATCH(RIGHT(H$1,4),data!$A$1:$AF$1,0),0))-LN(VLOOKUP($A215,data!$A:$AF,MATCH(RIGHT(H$1,4),data!$A$1:$AF$1,0),0))</f>
        <v>7.9448266214647845E-3</v>
      </c>
      <c r="I216" s="14">
        <f>LN(VLOOKUP($A216,data!$A:$AF,MATCH(RIGHT(I$1,4),data!$A$1:$AF$1,0),0))-LN(VLOOKUP($A215,data!$A:$AF,MATCH(RIGHT(I$1,4),data!$A$1:$AF$1,0),0))</f>
        <v>-2.424276678406212E-2</v>
      </c>
      <c r="J216" s="14">
        <f>LN(VLOOKUP($A216,data!$A:$AF,MATCH(RIGHT(J$1,4),data!$A$1:$AF$1,0),0))-LN(VLOOKUP($A215,data!$A:$AF,MATCH(RIGHT(J$1,4),data!$A$1:$AF$1,0),0))</f>
        <v>2.8887880483259742E-2</v>
      </c>
      <c r="K216" s="14">
        <f>LN(VLOOKUP($A216,data!$A:$AF,MATCH(RIGHT(K$1,4),data!$A$1:$AF$1,0),0))-LN(VLOOKUP($A215,data!$A:$AF,MATCH(RIGHT(K$1,4),data!$A$1:$AF$1,0),0))</f>
        <v>8.8347384687255115E-3</v>
      </c>
      <c r="L216" s="14"/>
    </row>
    <row r="217" spans="1:12" x14ac:dyDescent="0.55000000000000004">
      <c r="A217" s="2" t="s">
        <v>258</v>
      </c>
      <c r="B217" s="3">
        <f t="shared" si="2"/>
        <v>-73</v>
      </c>
      <c r="C217" s="14">
        <f>LN(VLOOKUP($A217,data!$A:$AF,MATCH(RIGHT(C$1,4),data!$A$1:$AF$1,0),0))-LN(VLOOKUP($A216,data!$A:$AF,MATCH(RIGHT(C$1,4),data!$A$1:$AF$1,0),0))</f>
        <v>-7.1317385589306781E-3</v>
      </c>
      <c r="D217" s="14">
        <f>LN(VLOOKUP($A217,data!$A:$AF,MATCH(RIGHT(D$1,4),data!$A$1:$AF$1,0),0))-LN(VLOOKUP($A216,data!$A:$AF,MATCH(RIGHT(D$1,4),data!$A$1:$AF$1,0),0))</f>
        <v>-2.8558977130906271E-2</v>
      </c>
      <c r="E217" s="14">
        <f>LN(VLOOKUP($A217,data!$A:$AF,MATCH(RIGHT(E$1,4),data!$A$1:$AF$1,0),0))-LN(VLOOKUP($A216,data!$A:$AF,MATCH(RIGHT(E$1,4),data!$A$1:$AF$1,0),0))</f>
        <v>1.0022828656701677E-3</v>
      </c>
      <c r="F217" s="14">
        <f>LN(VLOOKUP($A217,data!$A:$AF,MATCH(RIGHT(F$1,3),data!$A$1:$AF$1,0),0))-LN(VLOOKUP($A216,data!$A:$AF,MATCH(RIGHT(F$1,3),data!$A$1:$AF$1,0),0))</f>
        <v>-8.2921799573441035E-3</v>
      </c>
      <c r="G217" s="14">
        <f>LN(VLOOKUP($A217,data!$A:$AF,MATCH(RIGHT(G$1,4),data!$A$1:$AF$1,0),0))-LN(VLOOKUP($A216,data!$A:$AF,MATCH(RIGHT(G$1,4),data!$A$1:$AF$1,0),0))</f>
        <v>4.1815888757872344E-3</v>
      </c>
      <c r="H217" s="14">
        <f>LN(VLOOKUP($A217,data!$A:$AF,MATCH(RIGHT(H$1,4),data!$A$1:$AF$1,0),0))-LN(VLOOKUP($A216,data!$A:$AF,MATCH(RIGHT(H$1,4),data!$A$1:$AF$1,0),0))</f>
        <v>3.154219343988629E-3</v>
      </c>
      <c r="I217" s="14">
        <f>LN(VLOOKUP($A217,data!$A:$AF,MATCH(RIGHT(I$1,4),data!$A$1:$AF$1,0),0))-LN(VLOOKUP($A216,data!$A:$AF,MATCH(RIGHT(I$1,4),data!$A$1:$AF$1,0),0))</f>
        <v>2.7077859299939888E-3</v>
      </c>
      <c r="J217" s="14">
        <f>LN(VLOOKUP($A217,data!$A:$AF,MATCH(RIGHT(J$1,4),data!$A$1:$AF$1,0),0))-LN(VLOOKUP($A216,data!$A:$AF,MATCH(RIGHT(J$1,4),data!$A$1:$AF$1,0),0))</f>
        <v>-6.0835743008267329E-3</v>
      </c>
      <c r="K217" s="14">
        <f>LN(VLOOKUP($A217,data!$A:$AF,MATCH(RIGHT(K$1,4),data!$A$1:$AF$1,0),0))-LN(VLOOKUP($A216,data!$A:$AF,MATCH(RIGHT(K$1,4),data!$A$1:$AF$1,0),0))</f>
        <v>6.9448636514222173E-3</v>
      </c>
      <c r="L217" s="14"/>
    </row>
    <row r="218" spans="1:12" x14ac:dyDescent="0.55000000000000004">
      <c r="A218" s="2" t="s">
        <v>259</v>
      </c>
      <c r="B218" s="3">
        <f t="shared" si="2"/>
        <v>-72</v>
      </c>
      <c r="C218" s="14">
        <f>LN(VLOOKUP($A218,data!$A:$AF,MATCH(RIGHT(C$1,4),data!$A$1:$AF$1,0),0))-LN(VLOOKUP($A217,data!$A:$AF,MATCH(RIGHT(C$1,4),data!$A$1:$AF$1,0),0))</f>
        <v>-1.4554916180152588E-2</v>
      </c>
      <c r="D218" s="14">
        <f>LN(VLOOKUP($A218,data!$A:$AF,MATCH(RIGHT(D$1,4),data!$A$1:$AF$1,0),0))-LN(VLOOKUP($A217,data!$A:$AF,MATCH(RIGHT(D$1,4),data!$A$1:$AF$1,0),0))</f>
        <v>-1.2716591597726534E-2</v>
      </c>
      <c r="E218" s="14">
        <f>LN(VLOOKUP($A218,data!$A:$AF,MATCH(RIGHT(E$1,4),data!$A$1:$AF$1,0),0))-LN(VLOOKUP($A217,data!$A:$AF,MATCH(RIGHT(E$1,4),data!$A$1:$AF$1,0),0))</f>
        <v>-2.7296927298422702E-2</v>
      </c>
      <c r="F218" s="14">
        <f>LN(VLOOKUP($A218,data!$A:$AF,MATCH(RIGHT(F$1,3),data!$A$1:$AF$1,0),0))-LN(VLOOKUP($A217,data!$A:$AF,MATCH(RIGHT(F$1,3),data!$A$1:$AF$1,0),0))</f>
        <v>-6.2695851827395011E-2</v>
      </c>
      <c r="G218" s="14">
        <f>LN(VLOOKUP($A218,data!$A:$AF,MATCH(RIGHT(G$1,4),data!$A$1:$AF$1,0),0))-LN(VLOOKUP($A217,data!$A:$AF,MATCH(RIGHT(G$1,4),data!$A$1:$AF$1,0),0))</f>
        <v>-6.5788934205395222E-3</v>
      </c>
      <c r="H218" s="14">
        <f>LN(VLOOKUP($A218,data!$A:$AF,MATCH(RIGHT(H$1,4),data!$A$1:$AF$1,0),0))-LN(VLOOKUP($A217,data!$A:$AF,MATCH(RIGHT(H$1,4),data!$A$1:$AF$1,0),0))</f>
        <v>-3.0059841954617639E-2</v>
      </c>
      <c r="I218" s="14">
        <f>LN(VLOOKUP($A218,data!$A:$AF,MATCH(RIGHT(I$1,4),data!$A$1:$AF$1,0),0))-LN(VLOOKUP($A217,data!$A:$AF,MATCH(RIGHT(I$1,4),data!$A$1:$AF$1,0),0))</f>
        <v>-9.9191752263019239E-3</v>
      </c>
      <c r="J218" s="14">
        <f>LN(VLOOKUP($A218,data!$A:$AF,MATCH(RIGHT(J$1,4),data!$A$1:$AF$1,0),0))-LN(VLOOKUP($A217,data!$A:$AF,MATCH(RIGHT(J$1,4),data!$A$1:$AF$1,0),0))</f>
        <v>-4.6620954143275384E-2</v>
      </c>
      <c r="K218" s="14">
        <f>LN(VLOOKUP($A218,data!$A:$AF,MATCH(RIGHT(K$1,4),data!$A$1:$AF$1,0),0))-LN(VLOOKUP($A217,data!$A:$AF,MATCH(RIGHT(K$1,4),data!$A$1:$AF$1,0),0))</f>
        <v>-1.3938390281830415E-2</v>
      </c>
      <c r="L218" s="14"/>
    </row>
    <row r="219" spans="1:12" x14ac:dyDescent="0.55000000000000004">
      <c r="A219" s="2" t="s">
        <v>260</v>
      </c>
      <c r="B219" s="3">
        <f t="shared" si="2"/>
        <v>-71</v>
      </c>
      <c r="C219" s="14">
        <f>LN(VLOOKUP($A219,data!$A:$AF,MATCH(RIGHT(C$1,4),data!$A$1:$AF$1,0),0))-LN(VLOOKUP($A218,data!$A:$AF,MATCH(RIGHT(C$1,4),data!$A$1:$AF$1,0),0))</f>
        <v>2.9295639300546128E-3</v>
      </c>
      <c r="D219" s="14">
        <f>LN(VLOOKUP($A219,data!$A:$AF,MATCH(RIGHT(D$1,4),data!$A$1:$AF$1,0),0))-LN(VLOOKUP($A218,data!$A:$AF,MATCH(RIGHT(D$1,4),data!$A$1:$AF$1,0),0))</f>
        <v>-3.1784963187009296E-3</v>
      </c>
      <c r="E219" s="14">
        <f>LN(VLOOKUP($A219,data!$A:$AF,MATCH(RIGHT(E$1,4),data!$A$1:$AF$1,0),0))-LN(VLOOKUP($A218,data!$A:$AF,MATCH(RIGHT(E$1,4),data!$A$1:$AF$1,0),0))</f>
        <v>1.4495229317362579E-2</v>
      </c>
      <c r="F219" s="14">
        <f>LN(VLOOKUP($A219,data!$A:$AF,MATCH(RIGHT(F$1,3),data!$A$1:$AF$1,0),0))-LN(VLOOKUP($A218,data!$A:$AF,MATCH(RIGHT(F$1,3),data!$A$1:$AF$1,0),0))</f>
        <v>4.2961690010070441E-2</v>
      </c>
      <c r="G219" s="14">
        <f>LN(VLOOKUP($A219,data!$A:$AF,MATCH(RIGHT(G$1,4),data!$A$1:$AF$1,0),0))-LN(VLOOKUP($A218,data!$A:$AF,MATCH(RIGHT(G$1,4),data!$A$1:$AF$1,0),0))</f>
        <v>1.2522470061758995E-2</v>
      </c>
      <c r="H219" s="14">
        <f>LN(VLOOKUP($A219,data!$A:$AF,MATCH(RIGHT(H$1,4),data!$A$1:$AF$1,0),0))-LN(VLOOKUP($A218,data!$A:$AF,MATCH(RIGHT(H$1,4),data!$A$1:$AF$1,0),0))</f>
        <v>-3.5948899312160165E-2</v>
      </c>
      <c r="I219" s="14">
        <f>LN(VLOOKUP($A219,data!$A:$AF,MATCH(RIGHT(I$1,4),data!$A$1:$AF$1,0),0))-LN(VLOOKUP($A218,data!$A:$AF,MATCH(RIGHT(I$1,4),data!$A$1:$AF$1,0),0))</f>
        <v>9.5543161246958164E-4</v>
      </c>
      <c r="J219" s="14">
        <f>LN(VLOOKUP($A219,data!$A:$AF,MATCH(RIGHT(J$1,4),data!$A$1:$AF$1,0),0))-LN(VLOOKUP($A218,data!$A:$AF,MATCH(RIGHT(J$1,4),data!$A$1:$AF$1,0),0))</f>
        <v>1.1103932288706986E-2</v>
      </c>
      <c r="K219" s="14">
        <f>LN(VLOOKUP($A219,data!$A:$AF,MATCH(RIGHT(K$1,4),data!$A$1:$AF$1,0),0))-LN(VLOOKUP($A218,data!$A:$AF,MATCH(RIGHT(K$1,4),data!$A$1:$AF$1,0),0))</f>
        <v>1.6359315886377068E-2</v>
      </c>
      <c r="L219" s="14"/>
    </row>
    <row r="220" spans="1:12" x14ac:dyDescent="0.55000000000000004">
      <c r="A220" s="2" t="s">
        <v>261</v>
      </c>
      <c r="B220" s="3">
        <f t="shared" si="2"/>
        <v>-70</v>
      </c>
      <c r="C220" s="14">
        <f>LN(VLOOKUP($A220,data!$A:$AF,MATCH(RIGHT(C$1,4),data!$A$1:$AF$1,0),0))-LN(VLOOKUP($A219,data!$A:$AF,MATCH(RIGHT(C$1,4),data!$A$1:$AF$1,0),0))</f>
        <v>1.0388406605521538E-2</v>
      </c>
      <c r="D220" s="14">
        <f>LN(VLOOKUP($A220,data!$A:$AF,MATCH(RIGHT(D$1,4),data!$A$1:$AF$1,0),0))-LN(VLOOKUP($A219,data!$A:$AF,MATCH(RIGHT(D$1,4),data!$A$1:$AF$1,0),0))</f>
        <v>7.5032006309887045E-2</v>
      </c>
      <c r="E220" s="14">
        <f>LN(VLOOKUP($A220,data!$A:$AF,MATCH(RIGHT(E$1,4),data!$A$1:$AF$1,0),0))-LN(VLOOKUP($A219,data!$A:$AF,MATCH(RIGHT(E$1,4),data!$A$1:$AF$1,0),0))</f>
        <v>1.2558843437366463E-2</v>
      </c>
      <c r="F220" s="14">
        <f>LN(VLOOKUP($A220,data!$A:$AF,MATCH(RIGHT(F$1,3),data!$A$1:$AF$1,0),0))-LN(VLOOKUP($A219,data!$A:$AF,MATCH(RIGHT(F$1,3),data!$A$1:$AF$1,0),0))</f>
        <v>1.2793675159979756E-2</v>
      </c>
      <c r="G220" s="14">
        <f>LN(VLOOKUP($A220,data!$A:$AF,MATCH(RIGHT(G$1,4),data!$A$1:$AF$1,0),0))-LN(VLOOKUP($A219,data!$A:$AF,MATCH(RIGHT(G$1,4),data!$A$1:$AF$1,0),0))</f>
        <v>3.192927260431766E-2</v>
      </c>
      <c r="H220" s="14">
        <f>LN(VLOOKUP($A220,data!$A:$AF,MATCH(RIGHT(H$1,4),data!$A$1:$AF$1,0),0))-LN(VLOOKUP($A219,data!$A:$AF,MATCH(RIGHT(H$1,4),data!$A$1:$AF$1,0),0))</f>
        <v>-1.1110176785726011E-2</v>
      </c>
      <c r="I220" s="14">
        <f>LN(VLOOKUP($A220,data!$A:$AF,MATCH(RIGHT(I$1,4),data!$A$1:$AF$1,0),0))-LN(VLOOKUP($A219,data!$A:$AF,MATCH(RIGHT(I$1,4),data!$A$1:$AF$1,0),0))</f>
        <v>8.2875358186109693E-3</v>
      </c>
      <c r="J220" s="14">
        <f>LN(VLOOKUP($A220,data!$A:$AF,MATCH(RIGHT(J$1,4),data!$A$1:$AF$1,0),0))-LN(VLOOKUP($A219,data!$A:$AF,MATCH(RIGHT(J$1,4),data!$A$1:$AF$1,0),0))</f>
        <v>1.5580930479618615E-2</v>
      </c>
      <c r="K220" s="14">
        <f>LN(VLOOKUP($A220,data!$A:$AF,MATCH(RIGHT(K$1,4),data!$A$1:$AF$1,0),0))-LN(VLOOKUP($A219,data!$A:$AF,MATCH(RIGHT(K$1,4),data!$A$1:$AF$1,0),0))</f>
        <v>3.7357209130838953E-2</v>
      </c>
      <c r="L220" s="14"/>
    </row>
    <row r="221" spans="1:12" x14ac:dyDescent="0.55000000000000004">
      <c r="A221" s="2" t="s">
        <v>262</v>
      </c>
      <c r="B221" s="3">
        <f t="shared" si="2"/>
        <v>-69</v>
      </c>
      <c r="C221" s="14">
        <f>LN(VLOOKUP($A221,data!$A:$AF,MATCH(RIGHT(C$1,4),data!$A$1:$AF$1,0),0))-LN(VLOOKUP($A220,data!$A:$AF,MATCH(RIGHT(C$1,4),data!$A$1:$AF$1,0),0))</f>
        <v>-6.6501147919240111E-4</v>
      </c>
      <c r="D221" s="14">
        <f>LN(VLOOKUP($A221,data!$A:$AF,MATCH(RIGHT(D$1,4),data!$A$1:$AF$1,0),0))-LN(VLOOKUP($A220,data!$A:$AF,MATCH(RIGHT(D$1,4),data!$A$1:$AF$1,0),0))</f>
        <v>3.2387384333834035E-3</v>
      </c>
      <c r="E221" s="14">
        <f>LN(VLOOKUP($A221,data!$A:$AF,MATCH(RIGHT(E$1,4),data!$A$1:$AF$1,0),0))-LN(VLOOKUP($A220,data!$A:$AF,MATCH(RIGHT(E$1,4),data!$A$1:$AF$1,0),0))</f>
        <v>-8.9369144247708476E-3</v>
      </c>
      <c r="F221" s="14">
        <f>LN(VLOOKUP($A221,data!$A:$AF,MATCH(RIGHT(F$1,3),data!$A$1:$AF$1,0),0))-LN(VLOOKUP($A220,data!$A:$AF,MATCH(RIGHT(F$1,3),data!$A$1:$AF$1,0),0))</f>
        <v>-9.5115458113728124E-3</v>
      </c>
      <c r="G221" s="14">
        <f>LN(VLOOKUP($A221,data!$A:$AF,MATCH(RIGHT(G$1,4),data!$A$1:$AF$1,0),0))-LN(VLOOKUP($A220,data!$A:$AF,MATCH(RIGHT(G$1,4),data!$A$1:$AF$1,0),0))</f>
        <v>1.0562442607552569E-2</v>
      </c>
      <c r="H221" s="14">
        <f>LN(VLOOKUP($A221,data!$A:$AF,MATCH(RIGHT(H$1,4),data!$A$1:$AF$1,0),0))-LN(VLOOKUP($A220,data!$A:$AF,MATCH(RIGHT(H$1,4),data!$A$1:$AF$1,0),0))</f>
        <v>-1.9207161819012164E-2</v>
      </c>
      <c r="I221" s="14">
        <f>LN(VLOOKUP($A221,data!$A:$AF,MATCH(RIGHT(I$1,4),data!$A$1:$AF$1,0),0))-LN(VLOOKUP($A220,data!$A:$AF,MATCH(RIGHT(I$1,4),data!$A$1:$AF$1,0),0))</f>
        <v>4.0507133000406981E-3</v>
      </c>
      <c r="J221" s="14">
        <f>LN(VLOOKUP($A221,data!$A:$AF,MATCH(RIGHT(J$1,4),data!$A$1:$AF$1,0),0))-LN(VLOOKUP($A220,data!$A:$AF,MATCH(RIGHT(J$1,4),data!$A$1:$AF$1,0),0))</f>
        <v>-2.0789198006736953E-2</v>
      </c>
      <c r="K221" s="14">
        <f>LN(VLOOKUP($A221,data!$A:$AF,MATCH(RIGHT(K$1,4),data!$A$1:$AF$1,0),0))-LN(VLOOKUP($A220,data!$A:$AF,MATCH(RIGHT(K$1,4),data!$A$1:$AF$1,0),0))</f>
        <v>-4.8166212859088731E-3</v>
      </c>
      <c r="L221" s="14"/>
    </row>
    <row r="222" spans="1:12" x14ac:dyDescent="0.55000000000000004">
      <c r="A222" s="2" t="s">
        <v>263</v>
      </c>
      <c r="B222" s="3">
        <f t="shared" si="2"/>
        <v>-68</v>
      </c>
      <c r="C222" s="14">
        <f>LN(VLOOKUP($A222,data!$A:$AF,MATCH(RIGHT(C$1,4),data!$A$1:$AF$1,0),0))-LN(VLOOKUP($A221,data!$A:$AF,MATCH(RIGHT(C$1,4),data!$A$1:$AF$1,0),0))</f>
        <v>7.424867103898336E-3</v>
      </c>
      <c r="D222" s="14">
        <f>LN(VLOOKUP($A222,data!$A:$AF,MATCH(RIGHT(D$1,4),data!$A$1:$AF$1,0),0))-LN(VLOOKUP($A221,data!$A:$AF,MATCH(RIGHT(D$1,4),data!$A$1:$AF$1,0),0))</f>
        <v>-8.208252856034548E-4</v>
      </c>
      <c r="E222" s="14">
        <f>LN(VLOOKUP($A222,data!$A:$AF,MATCH(RIGHT(E$1,4),data!$A$1:$AF$1,0),0))-LN(VLOOKUP($A221,data!$A:$AF,MATCH(RIGHT(E$1,4),data!$A$1:$AF$1,0),0))</f>
        <v>2.1969581032445618E-2</v>
      </c>
      <c r="F222" s="14">
        <f>LN(VLOOKUP($A222,data!$A:$AF,MATCH(RIGHT(F$1,3),data!$A$1:$AF$1,0),0))-LN(VLOOKUP($A221,data!$A:$AF,MATCH(RIGHT(F$1,3),data!$A$1:$AF$1,0),0))</f>
        <v>3.9879449175934667E-2</v>
      </c>
      <c r="G222" s="14">
        <f>LN(VLOOKUP($A222,data!$A:$AF,MATCH(RIGHT(G$1,4),data!$A$1:$AF$1,0),0))-LN(VLOOKUP($A221,data!$A:$AF,MATCH(RIGHT(G$1,4),data!$A$1:$AF$1,0),0))</f>
        <v>-6.2845614764884594E-2</v>
      </c>
      <c r="H222" s="14">
        <f>LN(VLOOKUP($A222,data!$A:$AF,MATCH(RIGHT(H$1,4),data!$A$1:$AF$1,0),0))-LN(VLOOKUP($A221,data!$A:$AF,MATCH(RIGHT(H$1,4),data!$A$1:$AF$1,0),0))</f>
        <v>-1.0314899258903054E-2</v>
      </c>
      <c r="I222" s="14">
        <f>LN(VLOOKUP($A222,data!$A:$AF,MATCH(RIGHT(I$1,4),data!$A$1:$AF$1,0),0))-LN(VLOOKUP($A221,data!$A:$AF,MATCH(RIGHT(I$1,4),data!$A$1:$AF$1,0),0))</f>
        <v>2.2386015728178776E-2</v>
      </c>
      <c r="J222" s="14">
        <f>LN(VLOOKUP($A222,data!$A:$AF,MATCH(RIGHT(J$1,4),data!$A$1:$AF$1,0),0))-LN(VLOOKUP($A221,data!$A:$AF,MATCH(RIGHT(J$1,4),data!$A$1:$AF$1,0),0))</f>
        <v>1.7393300183313976E-2</v>
      </c>
      <c r="K222" s="14">
        <f>LN(VLOOKUP($A222,data!$A:$AF,MATCH(RIGHT(K$1,4),data!$A$1:$AF$1,0),0))-LN(VLOOKUP($A221,data!$A:$AF,MATCH(RIGHT(K$1,4),data!$A$1:$AF$1,0),0))</f>
        <v>1.1809356444175023E-2</v>
      </c>
      <c r="L222" s="14"/>
    </row>
    <row r="223" spans="1:12" x14ac:dyDescent="0.55000000000000004">
      <c r="A223" s="2" t="s">
        <v>264</v>
      </c>
      <c r="B223" s="3">
        <f t="shared" si="2"/>
        <v>-67</v>
      </c>
      <c r="C223" s="14">
        <f>LN(VLOOKUP($A223,data!$A:$AF,MATCH(RIGHT(C$1,4),data!$A$1:$AF$1,0),0))-LN(VLOOKUP($A222,data!$A:$AF,MATCH(RIGHT(C$1,4),data!$A$1:$AF$1,0),0))</f>
        <v>-1.0418953307045342E-4</v>
      </c>
      <c r="D223" s="14">
        <f>LN(VLOOKUP($A223,data!$A:$AF,MATCH(RIGHT(D$1,4),data!$A$1:$AF$1,0),0))-LN(VLOOKUP($A222,data!$A:$AF,MATCH(RIGHT(D$1,4),data!$A$1:$AF$1,0),0))</f>
        <v>-3.9054539993316872E-2</v>
      </c>
      <c r="E223" s="14">
        <f>LN(VLOOKUP($A223,data!$A:$AF,MATCH(RIGHT(E$1,4),data!$A$1:$AF$1,0),0))-LN(VLOOKUP($A222,data!$A:$AF,MATCH(RIGHT(E$1,4),data!$A$1:$AF$1,0),0))</f>
        <v>-9.3047144281994676E-3</v>
      </c>
      <c r="F223" s="14">
        <f>LN(VLOOKUP($A223,data!$A:$AF,MATCH(RIGHT(F$1,3),data!$A$1:$AF$1,0),0))-LN(VLOOKUP($A222,data!$A:$AF,MATCH(RIGHT(F$1,3),data!$A$1:$AF$1,0),0))</f>
        <v>-7.3077163476957807E-3</v>
      </c>
      <c r="G223" s="14">
        <f>LN(VLOOKUP($A223,data!$A:$AF,MATCH(RIGHT(G$1,4),data!$A$1:$AF$1,0),0))-LN(VLOOKUP($A222,data!$A:$AF,MATCH(RIGHT(G$1,4),data!$A$1:$AF$1,0),0))</f>
        <v>-2.9770535164725054E-2</v>
      </c>
      <c r="H223" s="14">
        <f>LN(VLOOKUP($A223,data!$A:$AF,MATCH(RIGHT(H$1,4),data!$A$1:$AF$1,0),0))-LN(VLOOKUP($A222,data!$A:$AF,MATCH(RIGHT(H$1,4),data!$A$1:$AF$1,0),0))</f>
        <v>-5.8778545945532557E-3</v>
      </c>
      <c r="I223" s="14">
        <f>LN(VLOOKUP($A223,data!$A:$AF,MATCH(RIGHT(I$1,4),data!$A$1:$AF$1,0),0))-LN(VLOOKUP($A222,data!$A:$AF,MATCH(RIGHT(I$1,4),data!$A$1:$AF$1,0),0))</f>
        <v>-3.3633533875677024E-2</v>
      </c>
      <c r="J223" s="14">
        <f>LN(VLOOKUP($A223,data!$A:$AF,MATCH(RIGHT(J$1,4),data!$A$1:$AF$1,0),0))-LN(VLOOKUP($A222,data!$A:$AF,MATCH(RIGHT(J$1,4),data!$A$1:$AF$1,0),0))</f>
        <v>9.9653074072314496E-4</v>
      </c>
      <c r="K223" s="14">
        <f>LN(VLOOKUP($A223,data!$A:$AF,MATCH(RIGHT(K$1,4),data!$A$1:$AF$1,0),0))-LN(VLOOKUP($A222,data!$A:$AF,MATCH(RIGHT(K$1,4),data!$A$1:$AF$1,0),0))</f>
        <v>6.2214819648005459E-3</v>
      </c>
      <c r="L223" s="14"/>
    </row>
    <row r="224" spans="1:12" x14ac:dyDescent="0.55000000000000004">
      <c r="A224" s="2" t="s">
        <v>265</v>
      </c>
      <c r="B224" s="3">
        <f t="shared" si="2"/>
        <v>-66</v>
      </c>
      <c r="C224" s="14">
        <f>LN(VLOOKUP($A224,data!$A:$AF,MATCH(RIGHT(C$1,4),data!$A$1:$AF$1,0),0))-LN(VLOOKUP($A223,data!$A:$AF,MATCH(RIGHT(C$1,4),data!$A$1:$AF$1,0),0))</f>
        <v>1.0667672866269129E-2</v>
      </c>
      <c r="D224" s="14">
        <f>LN(VLOOKUP($A224,data!$A:$AF,MATCH(RIGHT(D$1,4),data!$A$1:$AF$1,0),0))-LN(VLOOKUP($A223,data!$A:$AF,MATCH(RIGHT(D$1,4),data!$A$1:$AF$1,0),0))</f>
        <v>2.5878903991255697E-2</v>
      </c>
      <c r="E224" s="14">
        <f>LN(VLOOKUP($A224,data!$A:$AF,MATCH(RIGHT(E$1,4),data!$A$1:$AF$1,0),0))-LN(VLOOKUP($A223,data!$A:$AF,MATCH(RIGHT(E$1,4),data!$A$1:$AF$1,0),0))</f>
        <v>-2.5647524013623801E-2</v>
      </c>
      <c r="F224" s="14">
        <f>LN(VLOOKUP($A224,data!$A:$AF,MATCH(RIGHT(F$1,3),data!$A$1:$AF$1,0),0))-LN(VLOOKUP($A223,data!$A:$AF,MATCH(RIGHT(F$1,3),data!$A$1:$AF$1,0),0))</f>
        <v>2.4025231345590647E-2</v>
      </c>
      <c r="G224" s="14">
        <f>LN(VLOOKUP($A224,data!$A:$AF,MATCH(RIGHT(G$1,4),data!$A$1:$AF$1,0),0))-LN(VLOOKUP($A223,data!$A:$AF,MATCH(RIGHT(G$1,4),data!$A$1:$AF$1,0),0))</f>
        <v>-2.4120328141565395E-2</v>
      </c>
      <c r="H224" s="14">
        <f>LN(VLOOKUP($A224,data!$A:$AF,MATCH(RIGHT(H$1,4),data!$A$1:$AF$1,0),0))-LN(VLOOKUP($A223,data!$A:$AF,MATCH(RIGHT(H$1,4),data!$A$1:$AF$1,0),0))</f>
        <v>4.0486639759471643E-3</v>
      </c>
      <c r="I224" s="14">
        <f>LN(VLOOKUP($A224,data!$A:$AF,MATCH(RIGHT(I$1,4),data!$A$1:$AF$1,0),0))-LN(VLOOKUP($A223,data!$A:$AF,MATCH(RIGHT(I$1,4),data!$A$1:$AF$1,0),0))</f>
        <v>1.8096428760058458E-2</v>
      </c>
      <c r="J224" s="14">
        <f>LN(VLOOKUP($A224,data!$A:$AF,MATCH(RIGHT(J$1,4),data!$A$1:$AF$1,0),0))-LN(VLOOKUP($A223,data!$A:$AF,MATCH(RIGHT(J$1,4),data!$A$1:$AF$1,0),0))</f>
        <v>6.3078900043000985E-3</v>
      </c>
      <c r="K224" s="14">
        <f>LN(VLOOKUP($A224,data!$A:$AF,MATCH(RIGHT(K$1,4),data!$A$1:$AF$1,0),0))-LN(VLOOKUP($A223,data!$A:$AF,MATCH(RIGHT(K$1,4),data!$A$1:$AF$1,0),0))</f>
        <v>-1.4078870333031901E-2</v>
      </c>
      <c r="L224" s="14"/>
    </row>
    <row r="225" spans="1:12" x14ac:dyDescent="0.55000000000000004">
      <c r="A225" s="2" t="s">
        <v>266</v>
      </c>
      <c r="B225" s="3">
        <f t="shared" si="2"/>
        <v>-65</v>
      </c>
      <c r="C225" s="14">
        <f>LN(VLOOKUP($A225,data!$A:$AF,MATCH(RIGHT(C$1,4),data!$A$1:$AF$1,0),0))-LN(VLOOKUP($A224,data!$A:$AF,MATCH(RIGHT(C$1,4),data!$A$1:$AF$1,0),0))</f>
        <v>5.4676014509453807E-3</v>
      </c>
      <c r="D225" s="14">
        <f>LN(VLOOKUP($A225,data!$A:$AF,MATCH(RIGHT(D$1,4),data!$A$1:$AF$1,0),0))-LN(VLOOKUP($A224,data!$A:$AF,MATCH(RIGHT(D$1,4),data!$A$1:$AF$1,0),0))</f>
        <v>-3.9481128475108207E-2</v>
      </c>
      <c r="E225" s="14">
        <f>LN(VLOOKUP($A225,data!$A:$AF,MATCH(RIGHT(E$1,4),data!$A$1:$AF$1,0),0))-LN(VLOOKUP($A224,data!$A:$AF,MATCH(RIGHT(E$1,4),data!$A$1:$AF$1,0),0))</f>
        <v>1.0547429162910404E-3</v>
      </c>
      <c r="F225" s="14">
        <f>LN(VLOOKUP($A225,data!$A:$AF,MATCH(RIGHT(F$1,3),data!$A$1:$AF$1,0),0))-LN(VLOOKUP($A224,data!$A:$AF,MATCH(RIGHT(F$1,3),data!$A$1:$AF$1,0),0))</f>
        <v>2.5126410776321606E-3</v>
      </c>
      <c r="G225" s="14">
        <f>LN(VLOOKUP($A225,data!$A:$AF,MATCH(RIGHT(G$1,4),data!$A$1:$AF$1,0),0))-LN(VLOOKUP($A224,data!$A:$AF,MATCH(RIGHT(G$1,4),data!$A$1:$AF$1,0),0))</f>
        <v>-4.6381067168033141E-3</v>
      </c>
      <c r="H225" s="14">
        <f>LN(VLOOKUP($A225,data!$A:$AF,MATCH(RIGHT(H$1,4),data!$A$1:$AF$1,0),0))-LN(VLOOKUP($A224,data!$A:$AF,MATCH(RIGHT(H$1,4),data!$A$1:$AF$1,0),0))</f>
        <v>-1.526332405341968E-2</v>
      </c>
      <c r="I225" s="14">
        <f>LN(VLOOKUP($A225,data!$A:$AF,MATCH(RIGHT(I$1,4),data!$A$1:$AF$1,0),0))-LN(VLOOKUP($A224,data!$A:$AF,MATCH(RIGHT(I$1,4),data!$A$1:$AF$1,0),0))</f>
        <v>-1.205275916979609E-3</v>
      </c>
      <c r="J225" s="14">
        <f>LN(VLOOKUP($A225,data!$A:$AF,MATCH(RIGHT(J$1,4),data!$A$1:$AF$1,0),0))-LN(VLOOKUP($A224,data!$A:$AF,MATCH(RIGHT(J$1,4),data!$A$1:$AF$1,0),0))</f>
        <v>-2.9153688808216671E-3</v>
      </c>
      <c r="K225" s="14">
        <f>LN(VLOOKUP($A225,data!$A:$AF,MATCH(RIGHT(K$1,4),data!$A$1:$AF$1,0),0))-LN(VLOOKUP($A224,data!$A:$AF,MATCH(RIGHT(K$1,4),data!$A$1:$AF$1,0),0))</f>
        <v>-4.7324961872119431E-3</v>
      </c>
      <c r="L225" s="14"/>
    </row>
    <row r="226" spans="1:12" x14ac:dyDescent="0.55000000000000004">
      <c r="A226" s="2" t="s">
        <v>267</v>
      </c>
      <c r="B226" s="3">
        <f t="shared" si="2"/>
        <v>-64</v>
      </c>
      <c r="C226" s="14">
        <f>LN(VLOOKUP($A226,data!$A:$AF,MATCH(RIGHT(C$1,4),data!$A$1:$AF$1,0),0))-LN(VLOOKUP($A225,data!$A:$AF,MATCH(RIGHT(C$1,4),data!$A$1:$AF$1,0),0))</f>
        <v>-1.1674436488574358E-2</v>
      </c>
      <c r="D226" s="14">
        <f>LN(VLOOKUP($A226,data!$A:$AF,MATCH(RIGHT(D$1,4),data!$A$1:$AF$1,0),0))-LN(VLOOKUP($A225,data!$A:$AF,MATCH(RIGHT(D$1,4),data!$A$1:$AF$1,0),0))</f>
        <v>-7.7733168824255294E-2</v>
      </c>
      <c r="E226" s="14">
        <f>LN(VLOOKUP($A226,data!$A:$AF,MATCH(RIGHT(E$1,4),data!$A$1:$AF$1,0),0))-LN(VLOOKUP($A225,data!$A:$AF,MATCH(RIGHT(E$1,4),data!$A$1:$AF$1,0),0))</f>
        <v>-3.8045593307168168E-2</v>
      </c>
      <c r="F226" s="14">
        <f>LN(VLOOKUP($A226,data!$A:$AF,MATCH(RIGHT(F$1,3),data!$A$1:$AF$1,0),0))-LN(VLOOKUP($A225,data!$A:$AF,MATCH(RIGHT(F$1,3),data!$A$1:$AF$1,0),0))</f>
        <v>-1.8771046489879595E-2</v>
      </c>
      <c r="G226" s="14">
        <f>LN(VLOOKUP($A226,data!$A:$AF,MATCH(RIGHT(G$1,4),data!$A$1:$AF$1,0),0))-LN(VLOOKUP($A225,data!$A:$AF,MATCH(RIGHT(G$1,4),data!$A$1:$AF$1,0),0))</f>
        <v>-2.8897162913352759E-3</v>
      </c>
      <c r="H226" s="14">
        <f>LN(VLOOKUP($A226,data!$A:$AF,MATCH(RIGHT(H$1,4),data!$A$1:$AF$1,0),0))-LN(VLOOKUP($A225,data!$A:$AF,MATCH(RIGHT(H$1,4),data!$A$1:$AF$1,0),0))</f>
        <v>-1.8486185032668523E-2</v>
      </c>
      <c r="I226" s="14">
        <f>LN(VLOOKUP($A226,data!$A:$AF,MATCH(RIGHT(I$1,4),data!$A$1:$AF$1,0),0))-LN(VLOOKUP($A225,data!$A:$AF,MATCH(RIGHT(I$1,4),data!$A$1:$AF$1,0),0))</f>
        <v>-1.4305204544569072E-2</v>
      </c>
      <c r="J226" s="14">
        <f>LN(VLOOKUP($A226,data!$A:$AF,MATCH(RIGHT(J$1,4),data!$A$1:$AF$1,0),0))-LN(VLOOKUP($A225,data!$A:$AF,MATCH(RIGHT(J$1,4),data!$A$1:$AF$1,0),0))</f>
        <v>-3.4786956620298959E-2</v>
      </c>
      <c r="K226" s="14">
        <f>LN(VLOOKUP($A226,data!$A:$AF,MATCH(RIGHT(K$1,4),data!$A$1:$AF$1,0),0))-LN(VLOOKUP($A225,data!$A:$AF,MATCH(RIGHT(K$1,4),data!$A$1:$AF$1,0),0))</f>
        <v>-2.9299518263608881E-2</v>
      </c>
      <c r="L226" s="14"/>
    </row>
    <row r="227" spans="1:12" x14ac:dyDescent="0.55000000000000004">
      <c r="A227" s="2" t="s">
        <v>268</v>
      </c>
      <c r="B227" s="3">
        <f t="shared" si="2"/>
        <v>-63</v>
      </c>
      <c r="C227" s="14">
        <f>LN(VLOOKUP($A227,data!$A:$AF,MATCH(RIGHT(C$1,4),data!$A$1:$AF$1,0),0))-LN(VLOOKUP($A226,data!$A:$AF,MATCH(RIGHT(C$1,4),data!$A$1:$AF$1,0),0))</f>
        <v>-4.5436582874955889E-3</v>
      </c>
      <c r="D227" s="14">
        <f>LN(VLOOKUP($A227,data!$A:$AF,MATCH(RIGHT(D$1,4),data!$A$1:$AF$1,0),0))-LN(VLOOKUP($A226,data!$A:$AF,MATCH(RIGHT(D$1,4),data!$A$1:$AF$1,0),0))</f>
        <v>-1.922276665323075E-2</v>
      </c>
      <c r="E227" s="14">
        <f>LN(VLOOKUP($A227,data!$A:$AF,MATCH(RIGHT(E$1,4),data!$A$1:$AF$1,0),0))-LN(VLOOKUP($A226,data!$A:$AF,MATCH(RIGHT(E$1,4),data!$A$1:$AF$1,0),0))</f>
        <v>-2.1091821039406433E-2</v>
      </c>
      <c r="F227" s="14">
        <f>LN(VLOOKUP($A227,data!$A:$AF,MATCH(RIGHT(F$1,3),data!$A$1:$AF$1,0),0))-LN(VLOOKUP($A226,data!$A:$AF,MATCH(RIGHT(F$1,3),data!$A$1:$AF$1,0),0))</f>
        <v>-1.7193956725255255E-2</v>
      </c>
      <c r="G227" s="14">
        <f>LN(VLOOKUP($A227,data!$A:$AF,MATCH(RIGHT(G$1,4),data!$A$1:$AF$1,0),0))-LN(VLOOKUP($A226,data!$A:$AF,MATCH(RIGHT(G$1,4),data!$A$1:$AF$1,0),0))</f>
        <v>-6.9371948924574767E-3</v>
      </c>
      <c r="H227" s="14">
        <f>LN(VLOOKUP($A227,data!$A:$AF,MATCH(RIGHT(H$1,4),data!$A$1:$AF$1,0),0))-LN(VLOOKUP($A226,data!$A:$AF,MATCH(RIGHT(H$1,4),data!$A$1:$AF$1,0),0))</f>
        <v>1.8973202084816343E-2</v>
      </c>
      <c r="I227" s="14">
        <f>LN(VLOOKUP($A227,data!$A:$AF,MATCH(RIGHT(I$1,4),data!$A$1:$AF$1,0),0))-LN(VLOOKUP($A226,data!$A:$AF,MATCH(RIGHT(I$1,4),data!$A$1:$AF$1,0),0))</f>
        <v>-2.6444154225604422E-2</v>
      </c>
      <c r="J227" s="14">
        <f>LN(VLOOKUP($A227,data!$A:$AF,MATCH(RIGHT(J$1,4),data!$A$1:$AF$1,0),0))-LN(VLOOKUP($A226,data!$A:$AF,MATCH(RIGHT(J$1,4),data!$A$1:$AF$1,0),0))</f>
        <v>-1.0086908191651922E-2</v>
      </c>
      <c r="K227" s="14">
        <f>LN(VLOOKUP($A227,data!$A:$AF,MATCH(RIGHT(K$1,4),data!$A$1:$AF$1,0),0))-LN(VLOOKUP($A226,data!$A:$AF,MATCH(RIGHT(K$1,4),data!$A$1:$AF$1,0),0))</f>
        <v>-7.8279104775829111E-3</v>
      </c>
      <c r="L227" s="14"/>
    </row>
    <row r="228" spans="1:12" x14ac:dyDescent="0.55000000000000004">
      <c r="A228" s="2" t="s">
        <v>269</v>
      </c>
      <c r="B228" s="3">
        <f t="shared" si="2"/>
        <v>-62</v>
      </c>
      <c r="C228" s="14">
        <f>LN(VLOOKUP($A228,data!$A:$AF,MATCH(RIGHT(C$1,4),data!$A$1:$AF$1,0),0))-LN(VLOOKUP($A227,data!$A:$AF,MATCH(RIGHT(C$1,4),data!$A$1:$AF$1,0),0))</f>
        <v>3.7392988511992797E-3</v>
      </c>
      <c r="D228" s="14">
        <f>LN(VLOOKUP($A228,data!$A:$AF,MATCH(RIGHT(D$1,4),data!$A$1:$AF$1,0),0))-LN(VLOOKUP($A227,data!$A:$AF,MATCH(RIGHT(D$1,4),data!$A$1:$AF$1,0),0))</f>
        <v>9.0462706516758473E-3</v>
      </c>
      <c r="E228" s="14">
        <f>LN(VLOOKUP($A228,data!$A:$AF,MATCH(RIGHT(E$1,4),data!$A$1:$AF$1,0),0))-LN(VLOOKUP($A227,data!$A:$AF,MATCH(RIGHT(E$1,4),data!$A$1:$AF$1,0),0))</f>
        <v>-0.1683408210487185</v>
      </c>
      <c r="F228" s="14">
        <f>LN(VLOOKUP($A228,data!$A:$AF,MATCH(RIGHT(F$1,3),data!$A$1:$AF$1,0),0))-LN(VLOOKUP($A227,data!$A:$AF,MATCH(RIGHT(F$1,3),data!$A$1:$AF$1,0),0))</f>
        <v>5.1226621474607548E-2</v>
      </c>
      <c r="G228" s="14">
        <f>LN(VLOOKUP($A228,data!$A:$AF,MATCH(RIGHT(G$1,4),data!$A$1:$AF$1,0),0))-LN(VLOOKUP($A227,data!$A:$AF,MATCH(RIGHT(G$1,4),data!$A$1:$AF$1,0),0))</f>
        <v>-1.4020454775327096E-2</v>
      </c>
      <c r="H228" s="14">
        <f>LN(VLOOKUP($A228,data!$A:$AF,MATCH(RIGHT(H$1,4),data!$A$1:$AF$1,0),0))-LN(VLOOKUP($A227,data!$A:$AF,MATCH(RIGHT(H$1,4),data!$A$1:$AF$1,0),0))</f>
        <v>-7.7225084972507574E-3</v>
      </c>
      <c r="I228" s="14">
        <f>LN(VLOOKUP($A228,data!$A:$AF,MATCH(RIGHT(I$1,4),data!$A$1:$AF$1,0),0))-LN(VLOOKUP($A227,data!$A:$AF,MATCH(RIGHT(I$1,4),data!$A$1:$AF$1,0),0))</f>
        <v>1.3997901623210574E-2</v>
      </c>
      <c r="J228" s="14">
        <f>LN(VLOOKUP($A228,data!$A:$AF,MATCH(RIGHT(J$1,4),data!$A$1:$AF$1,0),0))-LN(VLOOKUP($A227,data!$A:$AF,MATCH(RIGHT(J$1,4),data!$A$1:$AF$1,0),0))</f>
        <v>1.7435903745291803E-2</v>
      </c>
      <c r="K228" s="14">
        <f>LN(VLOOKUP($A228,data!$A:$AF,MATCH(RIGHT(K$1,4),data!$A$1:$AF$1,0),0))-LN(VLOOKUP($A227,data!$A:$AF,MATCH(RIGHT(K$1,4),data!$A$1:$AF$1,0),0))</f>
        <v>6.4464437018756371E-3</v>
      </c>
      <c r="L228" s="14"/>
    </row>
    <row r="229" spans="1:12" x14ac:dyDescent="0.55000000000000004">
      <c r="A229" s="2" t="s">
        <v>270</v>
      </c>
      <c r="B229" s="3">
        <f t="shared" si="2"/>
        <v>-61</v>
      </c>
      <c r="C229" s="14">
        <f>LN(VLOOKUP($A229,data!$A:$AF,MATCH(RIGHT(C$1,4),data!$A$1:$AF$1,0),0))-LN(VLOOKUP($A228,data!$A:$AF,MATCH(RIGHT(C$1,4),data!$A$1:$AF$1,0),0))</f>
        <v>-2.1130374399749741E-2</v>
      </c>
      <c r="D229" s="14">
        <f>LN(VLOOKUP($A229,data!$A:$AF,MATCH(RIGHT(D$1,4),data!$A$1:$AF$1,0),0))-LN(VLOOKUP($A228,data!$A:$AF,MATCH(RIGHT(D$1,4),data!$A$1:$AF$1,0),0))</f>
        <v>-3.4095168420169131E-2</v>
      </c>
      <c r="E229" s="14">
        <f>LN(VLOOKUP($A229,data!$A:$AF,MATCH(RIGHT(E$1,4),data!$A$1:$AF$1,0),0))-LN(VLOOKUP($A228,data!$A:$AF,MATCH(RIGHT(E$1,4),data!$A$1:$AF$1,0),0))</f>
        <v>-1.0683553080001573E-2</v>
      </c>
      <c r="F229" s="14">
        <f>LN(VLOOKUP($A229,data!$A:$AF,MATCH(RIGHT(F$1,3),data!$A$1:$AF$1,0),0))-LN(VLOOKUP($A228,data!$A:$AF,MATCH(RIGHT(F$1,3),data!$A$1:$AF$1,0),0))</f>
        <v>-1.9129884969141919E-2</v>
      </c>
      <c r="G229" s="14">
        <f>LN(VLOOKUP($A229,data!$A:$AF,MATCH(RIGHT(G$1,4),data!$A$1:$AF$1,0),0))-LN(VLOOKUP($A228,data!$A:$AF,MATCH(RIGHT(G$1,4),data!$A$1:$AF$1,0),0))</f>
        <v>-4.7725083334491103E-3</v>
      </c>
      <c r="H229" s="14">
        <f>LN(VLOOKUP($A229,data!$A:$AF,MATCH(RIGHT(H$1,4),data!$A$1:$AF$1,0),0))-LN(VLOOKUP($A228,data!$A:$AF,MATCH(RIGHT(H$1,4),data!$A$1:$AF$1,0),0))</f>
        <v>-7.4860582468519787E-2</v>
      </c>
      <c r="I229" s="14">
        <f>LN(VLOOKUP($A229,data!$A:$AF,MATCH(RIGHT(I$1,4),data!$A$1:$AF$1,0),0))-LN(VLOOKUP($A228,data!$A:$AF,MATCH(RIGHT(I$1,4),data!$A$1:$AF$1,0),0))</f>
        <v>-2.6183772282335482E-3</v>
      </c>
      <c r="J229" s="14">
        <f>LN(VLOOKUP($A229,data!$A:$AF,MATCH(RIGHT(J$1,4),data!$A$1:$AF$1,0),0))-LN(VLOOKUP($A228,data!$A:$AF,MATCH(RIGHT(J$1,4),data!$A$1:$AF$1,0),0))</f>
        <v>-1.7710756265440608E-2</v>
      </c>
      <c r="K229" s="14">
        <f>LN(VLOOKUP($A229,data!$A:$AF,MATCH(RIGHT(K$1,4),data!$A$1:$AF$1,0),0))-LN(VLOOKUP($A228,data!$A:$AF,MATCH(RIGHT(K$1,4),data!$A$1:$AF$1,0),0))</f>
        <v>1.1103475524186557E-2</v>
      </c>
      <c r="L229" s="14"/>
    </row>
    <row r="230" spans="1:12" x14ac:dyDescent="0.55000000000000004">
      <c r="A230" s="2" t="s">
        <v>271</v>
      </c>
      <c r="B230" s="3">
        <f t="shared" si="2"/>
        <v>-60</v>
      </c>
      <c r="C230" s="14">
        <f>LN(VLOOKUP($A230,data!$A:$AF,MATCH(RIGHT(C$1,4),data!$A$1:$AF$1,0),0))-LN(VLOOKUP($A229,data!$A:$AF,MATCH(RIGHT(C$1,4),data!$A$1:$AF$1,0),0))</f>
        <v>2.3048806110237408E-2</v>
      </c>
      <c r="D230" s="14">
        <f>LN(VLOOKUP($A230,data!$A:$AF,MATCH(RIGHT(D$1,4),data!$A$1:$AF$1,0),0))-LN(VLOOKUP($A229,data!$A:$AF,MATCH(RIGHT(D$1,4),data!$A$1:$AF$1,0),0))</f>
        <v>3.5150825604972624E-2</v>
      </c>
      <c r="E230" s="14">
        <f>LN(VLOOKUP($A230,data!$A:$AF,MATCH(RIGHT(E$1,4),data!$A$1:$AF$1,0),0))-LN(VLOOKUP($A229,data!$A:$AF,MATCH(RIGHT(E$1,4),data!$A$1:$AF$1,0),0))</f>
        <v>2.7091604233119071E-2</v>
      </c>
      <c r="F230" s="14">
        <f>LN(VLOOKUP($A230,data!$A:$AF,MATCH(RIGHT(F$1,3),data!$A$1:$AF$1,0),0))-LN(VLOOKUP($A229,data!$A:$AF,MATCH(RIGHT(F$1,3),data!$A$1:$AF$1,0),0))</f>
        <v>4.4842105134807575E-2</v>
      </c>
      <c r="G230" s="14">
        <f>LN(VLOOKUP($A230,data!$A:$AF,MATCH(RIGHT(G$1,4),data!$A$1:$AF$1,0),0))-LN(VLOOKUP($A229,data!$A:$AF,MATCH(RIGHT(G$1,4),data!$A$1:$AF$1,0),0))</f>
        <v>-5.126903776376146E-3</v>
      </c>
      <c r="H230" s="14">
        <f>LN(VLOOKUP($A230,data!$A:$AF,MATCH(RIGHT(H$1,4),data!$A$1:$AF$1,0),0))-LN(VLOOKUP($A229,data!$A:$AF,MATCH(RIGHT(H$1,4),data!$A$1:$AF$1,0),0))</f>
        <v>1.2195897058095539E-2</v>
      </c>
      <c r="I230" s="14">
        <f>LN(VLOOKUP($A230,data!$A:$AF,MATCH(RIGHT(I$1,4),data!$A$1:$AF$1,0),0))-LN(VLOOKUP($A229,data!$A:$AF,MATCH(RIGHT(I$1,4),data!$A$1:$AF$1,0),0))</f>
        <v>-2.6850978409956205E-2</v>
      </c>
      <c r="J230" s="14">
        <f>LN(VLOOKUP($A230,data!$A:$AF,MATCH(RIGHT(J$1,4),data!$A$1:$AF$1,0),0))-LN(VLOOKUP($A229,data!$A:$AF,MATCH(RIGHT(J$1,4),data!$A$1:$AF$1,0),0))</f>
        <v>4.7452499369544654E-2</v>
      </c>
      <c r="K230" s="14">
        <f>LN(VLOOKUP($A230,data!$A:$AF,MATCH(RIGHT(K$1,4),data!$A$1:$AF$1,0),0))-LN(VLOOKUP($A229,data!$A:$AF,MATCH(RIGHT(K$1,4),data!$A$1:$AF$1,0),0))</f>
        <v>-2.7078088224019581E-3</v>
      </c>
      <c r="L230" s="14"/>
    </row>
    <row r="231" spans="1:12" x14ac:dyDescent="0.55000000000000004">
      <c r="A231" s="2" t="s">
        <v>272</v>
      </c>
      <c r="B231" s="3">
        <f t="shared" si="2"/>
        <v>-59</v>
      </c>
      <c r="C231" s="14">
        <f>LN(VLOOKUP($A231,data!$A:$AF,MATCH(RIGHT(C$1,4),data!$A$1:$AF$1,0),0))-LN(VLOOKUP($A230,data!$A:$AF,MATCH(RIGHT(C$1,4),data!$A$1:$AF$1,0),0))</f>
        <v>-1.6187168645027228E-2</v>
      </c>
      <c r="D231" s="14">
        <f>LN(VLOOKUP($A231,data!$A:$AF,MATCH(RIGHT(D$1,4),data!$A$1:$AF$1,0),0))-LN(VLOOKUP($A230,data!$A:$AF,MATCH(RIGHT(D$1,4),data!$A$1:$AF$1,0),0))</f>
        <v>-4.2772152029998622E-2</v>
      </c>
      <c r="E231" s="14">
        <f>LN(VLOOKUP($A231,data!$A:$AF,MATCH(RIGHT(E$1,4),data!$A$1:$AF$1,0),0))-LN(VLOOKUP($A230,data!$A:$AF,MATCH(RIGHT(E$1,4),data!$A$1:$AF$1,0),0))</f>
        <v>-2.7012903027488377E-2</v>
      </c>
      <c r="F231" s="14">
        <f>LN(VLOOKUP($A231,data!$A:$AF,MATCH(RIGHT(F$1,3),data!$A$1:$AF$1,0),0))-LN(VLOOKUP($A230,data!$A:$AF,MATCH(RIGHT(F$1,3),data!$A$1:$AF$1,0),0))</f>
        <v>-2.2106611244882224E-2</v>
      </c>
      <c r="G231" s="14">
        <f>LN(VLOOKUP($A231,data!$A:$AF,MATCH(RIGHT(G$1,4),data!$A$1:$AF$1,0),0))-LN(VLOOKUP($A230,data!$A:$AF,MATCH(RIGHT(G$1,4),data!$A$1:$AF$1,0),0))</f>
        <v>-2.8763279689354881E-2</v>
      </c>
      <c r="H231" s="14">
        <f>LN(VLOOKUP($A231,data!$A:$AF,MATCH(RIGHT(H$1,4),data!$A$1:$AF$1,0),0))-LN(VLOOKUP($A230,data!$A:$AF,MATCH(RIGHT(H$1,4),data!$A$1:$AF$1,0),0))</f>
        <v>-3.7428519065743515E-2</v>
      </c>
      <c r="I231" s="14">
        <f>LN(VLOOKUP($A231,data!$A:$AF,MATCH(RIGHT(I$1,4),data!$A$1:$AF$1,0),0))-LN(VLOOKUP($A230,data!$A:$AF,MATCH(RIGHT(I$1,4),data!$A$1:$AF$1,0),0))</f>
        <v>-4.4786905493395146E-2</v>
      </c>
      <c r="J231" s="14">
        <f>LN(VLOOKUP($A231,data!$A:$AF,MATCH(RIGHT(J$1,4),data!$A$1:$AF$1,0),0))-LN(VLOOKUP($A230,data!$A:$AF,MATCH(RIGHT(J$1,4),data!$A$1:$AF$1,0),0))</f>
        <v>-3.3138469671333048E-2</v>
      </c>
      <c r="K231" s="14">
        <f>LN(VLOOKUP($A231,data!$A:$AF,MATCH(RIGHT(K$1,4),data!$A$1:$AF$1,0),0))-LN(VLOOKUP($A230,data!$A:$AF,MATCH(RIGHT(K$1,4),data!$A$1:$AF$1,0),0))</f>
        <v>-3.3608630687496976E-2</v>
      </c>
      <c r="L231" s="14"/>
    </row>
    <row r="232" spans="1:12" x14ac:dyDescent="0.55000000000000004">
      <c r="A232" s="2" t="s">
        <v>273</v>
      </c>
      <c r="B232" s="3">
        <f t="shared" si="2"/>
        <v>-58</v>
      </c>
      <c r="C232" s="14">
        <f>LN(VLOOKUP($A232,data!$A:$AF,MATCH(RIGHT(C$1,4),data!$A$1:$AF$1,0),0))-LN(VLOOKUP($A231,data!$A:$AF,MATCH(RIGHT(C$1,4),data!$A$1:$AF$1,0),0))</f>
        <v>-1.6130986476538212E-2</v>
      </c>
      <c r="D232" s="14">
        <f>LN(VLOOKUP($A232,data!$A:$AF,MATCH(RIGHT(D$1,4),data!$A$1:$AF$1,0),0))-LN(VLOOKUP($A231,data!$A:$AF,MATCH(RIGHT(D$1,4),data!$A$1:$AF$1,0),0))</f>
        <v>-5.6388165557478942E-2</v>
      </c>
      <c r="E232" s="14">
        <f>LN(VLOOKUP($A232,data!$A:$AF,MATCH(RIGHT(E$1,4),data!$A$1:$AF$1,0),0))-LN(VLOOKUP($A231,data!$A:$AF,MATCH(RIGHT(E$1,4),data!$A$1:$AF$1,0),0))</f>
        <v>-1.7901959855032956E-2</v>
      </c>
      <c r="F232" s="14">
        <f>LN(VLOOKUP($A232,data!$A:$AF,MATCH(RIGHT(F$1,3),data!$A$1:$AF$1,0),0))-LN(VLOOKUP($A231,data!$A:$AF,MATCH(RIGHT(F$1,3),data!$A$1:$AF$1,0),0))</f>
        <v>-6.0249743975846037E-2</v>
      </c>
      <c r="G232" s="14">
        <f>LN(VLOOKUP($A232,data!$A:$AF,MATCH(RIGHT(G$1,4),data!$A$1:$AF$1,0),0))-LN(VLOOKUP($A231,data!$A:$AF,MATCH(RIGHT(G$1,4),data!$A$1:$AF$1,0),0))</f>
        <v>-2.2783169202845066E-2</v>
      </c>
      <c r="H232" s="14">
        <f>LN(VLOOKUP($A232,data!$A:$AF,MATCH(RIGHT(H$1,4),data!$A$1:$AF$1,0),0))-LN(VLOOKUP($A231,data!$A:$AF,MATCH(RIGHT(H$1,4),data!$A$1:$AF$1,0),0))</f>
        <v>-1.6714832419761017E-2</v>
      </c>
      <c r="I232" s="14">
        <f>LN(VLOOKUP($A232,data!$A:$AF,MATCH(RIGHT(I$1,4),data!$A$1:$AF$1,0),0))-LN(VLOOKUP($A231,data!$A:$AF,MATCH(RIGHT(I$1,4),data!$A$1:$AF$1,0),0))</f>
        <v>-9.6820826672354698E-3</v>
      </c>
      <c r="J232" s="14">
        <f>LN(VLOOKUP($A232,data!$A:$AF,MATCH(RIGHT(J$1,4),data!$A$1:$AF$1,0),0))-LN(VLOOKUP($A231,data!$A:$AF,MATCH(RIGHT(J$1,4),data!$A$1:$AF$1,0),0))</f>
        <v>-8.4302290756251175E-2</v>
      </c>
      <c r="K232" s="14">
        <f>LN(VLOOKUP($A232,data!$A:$AF,MATCH(RIGHT(K$1,4),data!$A$1:$AF$1,0),0))-LN(VLOOKUP($A231,data!$A:$AF,MATCH(RIGHT(K$1,4),data!$A$1:$AF$1,0),0))</f>
        <v>-3.8316314834962562E-2</v>
      </c>
      <c r="L232" s="14"/>
    </row>
    <row r="233" spans="1:12" x14ac:dyDescent="0.55000000000000004">
      <c r="A233" s="2" t="s">
        <v>275</v>
      </c>
      <c r="B233" s="3">
        <f t="shared" si="2"/>
        <v>-57</v>
      </c>
      <c r="C233" s="14">
        <f>LN(VLOOKUP($A233,data!$A:$AF,MATCH(RIGHT(C$1,4),data!$A$1:$AF$1,0),0))-LN(VLOOKUP($A232,data!$A:$AF,MATCH(RIGHT(C$1,4),data!$A$1:$AF$1,0),0))</f>
        <v>7.0941893023324099E-3</v>
      </c>
      <c r="D233" s="14">
        <f>LN(VLOOKUP($A233,data!$A:$AF,MATCH(RIGHT(D$1,4),data!$A$1:$AF$1,0),0))-LN(VLOOKUP($A232,data!$A:$AF,MATCH(RIGHT(D$1,4),data!$A$1:$AF$1,0),0))</f>
        <v>3.9201870166506225E-2</v>
      </c>
      <c r="E233" s="14">
        <f>LN(VLOOKUP($A233,data!$A:$AF,MATCH(RIGHT(E$1,4),data!$A$1:$AF$1,0),0))-LN(VLOOKUP($A232,data!$A:$AF,MATCH(RIGHT(E$1,4),data!$A$1:$AF$1,0),0))</f>
        <v>3.146083194823035E-2</v>
      </c>
      <c r="F233" s="14">
        <f>LN(VLOOKUP($A233,data!$A:$AF,MATCH(RIGHT(F$1,3),data!$A$1:$AF$1,0),0))-LN(VLOOKUP($A232,data!$A:$AF,MATCH(RIGHT(F$1,3),data!$A$1:$AF$1,0),0))</f>
        <v>1.0474041519958455E-2</v>
      </c>
      <c r="G233" s="14">
        <f>LN(VLOOKUP($A233,data!$A:$AF,MATCH(RIGHT(G$1,4),data!$A$1:$AF$1,0),0))-LN(VLOOKUP($A232,data!$A:$AF,MATCH(RIGHT(G$1,4),data!$A$1:$AF$1,0),0))</f>
        <v>1.7460305983263424E-4</v>
      </c>
      <c r="H233" s="14">
        <f>LN(VLOOKUP($A233,data!$A:$AF,MATCH(RIGHT(H$1,4),data!$A$1:$AF$1,0),0))-LN(VLOOKUP($A232,data!$A:$AF,MATCH(RIGHT(H$1,4),data!$A$1:$AF$1,0),0))</f>
        <v>4.9513018375550999E-2</v>
      </c>
      <c r="I233" s="14">
        <f>LN(VLOOKUP($A233,data!$A:$AF,MATCH(RIGHT(I$1,4),data!$A$1:$AF$1,0),0))-LN(VLOOKUP($A232,data!$A:$AF,MATCH(RIGHT(I$1,4),data!$A$1:$AF$1,0),0))</f>
        <v>9.9785740299980219E-3</v>
      </c>
      <c r="J233" s="14">
        <f>LN(VLOOKUP($A233,data!$A:$AF,MATCH(RIGHT(J$1,4),data!$A$1:$AF$1,0),0))-LN(VLOOKUP($A232,data!$A:$AF,MATCH(RIGHT(J$1,4),data!$A$1:$AF$1,0),0))</f>
        <v>2.5390615238241487E-2</v>
      </c>
      <c r="K233" s="14">
        <f>LN(VLOOKUP($A233,data!$A:$AF,MATCH(RIGHT(K$1,4),data!$A$1:$AF$1,0),0))-LN(VLOOKUP($A232,data!$A:$AF,MATCH(RIGHT(K$1,4),data!$A$1:$AF$1,0),0))</f>
        <v>-2.1066394205417893E-3</v>
      </c>
      <c r="L233" s="14"/>
    </row>
    <row r="234" spans="1:12" x14ac:dyDescent="0.55000000000000004">
      <c r="A234" s="2" t="s">
        <v>276</v>
      </c>
      <c r="B234" s="3">
        <f t="shared" si="2"/>
        <v>-56</v>
      </c>
      <c r="C234" s="14">
        <f>LN(VLOOKUP($A234,data!$A:$AF,MATCH(RIGHT(C$1,4),data!$A$1:$AF$1,0),0))-LN(VLOOKUP($A233,data!$A:$AF,MATCH(RIGHT(C$1,4),data!$A$1:$AF$1,0),0))</f>
        <v>-1.7583740845658724E-2</v>
      </c>
      <c r="D234" s="14">
        <f>LN(VLOOKUP($A234,data!$A:$AF,MATCH(RIGHT(D$1,4),data!$A$1:$AF$1,0),0))-LN(VLOOKUP($A233,data!$A:$AF,MATCH(RIGHT(D$1,4),data!$A$1:$AF$1,0),0))</f>
        <v>-1.6947074549775287E-2</v>
      </c>
      <c r="E234" s="14">
        <f>LN(VLOOKUP($A234,data!$A:$AF,MATCH(RIGHT(E$1,4),data!$A$1:$AF$1,0),0))-LN(VLOOKUP($A233,data!$A:$AF,MATCH(RIGHT(E$1,4),data!$A$1:$AF$1,0),0))</f>
        <v>5.2643358041271071E-3</v>
      </c>
      <c r="F234" s="14">
        <f>LN(VLOOKUP($A234,data!$A:$AF,MATCH(RIGHT(F$1,3),data!$A$1:$AF$1,0),0))-LN(VLOOKUP($A233,data!$A:$AF,MATCH(RIGHT(F$1,3),data!$A$1:$AF$1,0),0))</f>
        <v>-4.5275630751107521E-2</v>
      </c>
      <c r="G234" s="14">
        <f>LN(VLOOKUP($A234,data!$A:$AF,MATCH(RIGHT(G$1,4),data!$A$1:$AF$1,0),0))-LN(VLOOKUP($A233,data!$A:$AF,MATCH(RIGHT(G$1,4),data!$A$1:$AF$1,0),0))</f>
        <v>1.2211025310175927E-3</v>
      </c>
      <c r="H234" s="14">
        <f>LN(VLOOKUP($A234,data!$A:$AF,MATCH(RIGHT(H$1,4),data!$A$1:$AF$1,0),0))-LN(VLOOKUP($A233,data!$A:$AF,MATCH(RIGHT(H$1,4),data!$A$1:$AF$1,0),0))</f>
        <v>-2.6826167403267931E-2</v>
      </c>
      <c r="I234" s="14">
        <f>LN(VLOOKUP($A234,data!$A:$AF,MATCH(RIGHT(I$1,4),data!$A$1:$AF$1,0),0))-LN(VLOOKUP($A233,data!$A:$AF,MATCH(RIGHT(I$1,4),data!$A$1:$AF$1,0),0))</f>
        <v>-6.3926521825115046E-3</v>
      </c>
      <c r="J234" s="14">
        <f>LN(VLOOKUP($A234,data!$A:$AF,MATCH(RIGHT(J$1,4),data!$A$1:$AF$1,0),0))-LN(VLOOKUP($A233,data!$A:$AF,MATCH(RIGHT(J$1,4),data!$A$1:$AF$1,0),0))</f>
        <v>-3.3415925949458192E-2</v>
      </c>
      <c r="K234" s="14">
        <f>LN(VLOOKUP($A234,data!$A:$AF,MATCH(RIGHT(K$1,4),data!$A$1:$AF$1,0),0))-LN(VLOOKUP($A233,data!$A:$AF,MATCH(RIGHT(K$1,4),data!$A$1:$AF$1,0),0))</f>
        <v>-2.353623514754144E-2</v>
      </c>
      <c r="L234" s="14"/>
    </row>
    <row r="235" spans="1:12" x14ac:dyDescent="0.55000000000000004">
      <c r="A235" s="2" t="s">
        <v>277</v>
      </c>
      <c r="B235" s="3">
        <f t="shared" si="2"/>
        <v>-55</v>
      </c>
      <c r="C235" s="14">
        <f>LN(VLOOKUP($A235,data!$A:$AF,MATCH(RIGHT(C$1,4),data!$A$1:$AF$1,0),0))-LN(VLOOKUP($A234,data!$A:$AF,MATCH(RIGHT(C$1,4),data!$A$1:$AF$1,0),0))</f>
        <v>8.4999096180489175E-3</v>
      </c>
      <c r="D235" s="14">
        <f>LN(VLOOKUP($A235,data!$A:$AF,MATCH(RIGHT(D$1,4),data!$A$1:$AF$1,0),0))-LN(VLOOKUP($A234,data!$A:$AF,MATCH(RIGHT(D$1,4),data!$A$1:$AF$1,0),0))</f>
        <v>8.1172307351419448E-2</v>
      </c>
      <c r="E235" s="14">
        <f>LN(VLOOKUP($A235,data!$A:$AF,MATCH(RIGHT(E$1,4),data!$A$1:$AF$1,0),0))-LN(VLOOKUP($A234,data!$A:$AF,MATCH(RIGHT(E$1,4),data!$A$1:$AF$1,0),0))</f>
        <v>2.4935558277072722E-2</v>
      </c>
      <c r="F235" s="14">
        <f>LN(VLOOKUP($A235,data!$A:$AF,MATCH(RIGHT(F$1,3),data!$A$1:$AF$1,0),0))-LN(VLOOKUP($A234,data!$A:$AF,MATCH(RIGHT(F$1,3),data!$A$1:$AF$1,0),0))</f>
        <v>-3.4977226350589419E-2</v>
      </c>
      <c r="G235" s="14">
        <f>LN(VLOOKUP($A235,data!$A:$AF,MATCH(RIGHT(G$1,4),data!$A$1:$AF$1,0),0))-LN(VLOOKUP($A234,data!$A:$AF,MATCH(RIGHT(G$1,4),data!$A$1:$AF$1,0),0))</f>
        <v>1.2646327699108006E-2</v>
      </c>
      <c r="H235" s="14">
        <f>LN(VLOOKUP($A235,data!$A:$AF,MATCH(RIGHT(H$1,4),data!$A$1:$AF$1,0),0))-LN(VLOOKUP($A234,data!$A:$AF,MATCH(RIGHT(H$1,4),data!$A$1:$AF$1,0),0))</f>
        <v>5.1991148892662764E-2</v>
      </c>
      <c r="I235" s="14">
        <f>LN(VLOOKUP($A235,data!$A:$AF,MATCH(RIGHT(I$1,4),data!$A$1:$AF$1,0),0))-LN(VLOOKUP($A234,data!$A:$AF,MATCH(RIGHT(I$1,4),data!$A$1:$AF$1,0),0))</f>
        <v>-1.4723873819526112E-2</v>
      </c>
      <c r="J235" s="14">
        <f>LN(VLOOKUP($A235,data!$A:$AF,MATCH(RIGHT(J$1,4),data!$A$1:$AF$1,0),0))-LN(VLOOKUP($A234,data!$A:$AF,MATCH(RIGHT(J$1,4),data!$A$1:$AF$1,0),0))</f>
        <v>-3.6247785319625692E-2</v>
      </c>
      <c r="K235" s="14">
        <f>LN(VLOOKUP($A235,data!$A:$AF,MATCH(RIGHT(K$1,4),data!$A$1:$AF$1,0),0))-LN(VLOOKUP($A234,data!$A:$AF,MATCH(RIGHT(K$1,4),data!$A$1:$AF$1,0),0))</f>
        <v>1.7385725433165078E-2</v>
      </c>
      <c r="L235" s="14"/>
    </row>
    <row r="236" spans="1:12" x14ac:dyDescent="0.55000000000000004">
      <c r="A236" s="2" t="s">
        <v>278</v>
      </c>
      <c r="B236" s="3">
        <f t="shared" si="2"/>
        <v>-54</v>
      </c>
      <c r="C236" s="14">
        <f>LN(VLOOKUP($A236,data!$A:$AF,MATCH(RIGHT(C$1,4),data!$A$1:$AF$1,0),0))-LN(VLOOKUP($A235,data!$A:$AF,MATCH(RIGHT(C$1,4),data!$A$1:$AF$1,0),0))</f>
        <v>2.9810903168378644E-2</v>
      </c>
      <c r="D236" s="14">
        <f>LN(VLOOKUP($A236,data!$A:$AF,MATCH(RIGHT(D$1,4),data!$A$1:$AF$1,0),0))-LN(VLOOKUP($A235,data!$A:$AF,MATCH(RIGHT(D$1,4),data!$A$1:$AF$1,0),0))</f>
        <v>1.2582892199725748E-2</v>
      </c>
      <c r="E236" s="14">
        <f>LN(VLOOKUP($A236,data!$A:$AF,MATCH(RIGHT(E$1,4),data!$A$1:$AF$1,0),0))-LN(VLOOKUP($A235,data!$A:$AF,MATCH(RIGHT(E$1,4),data!$A$1:$AF$1,0),0))</f>
        <v>4.1093136251832973E-2</v>
      </c>
      <c r="F236" s="14">
        <f>LN(VLOOKUP($A236,data!$A:$AF,MATCH(RIGHT(F$1,3),data!$A$1:$AF$1,0),0))-LN(VLOOKUP($A235,data!$A:$AF,MATCH(RIGHT(F$1,3),data!$A$1:$AF$1,0),0))</f>
        <v>4.0793289237784691E-2</v>
      </c>
      <c r="G236" s="14">
        <f>LN(VLOOKUP($A236,data!$A:$AF,MATCH(RIGHT(G$1,4),data!$A$1:$AF$1,0),0))-LN(VLOOKUP($A235,data!$A:$AF,MATCH(RIGHT(G$1,4),data!$A$1:$AF$1,0),0))</f>
        <v>1.1637993782438905E-2</v>
      </c>
      <c r="H236" s="14">
        <f>LN(VLOOKUP($A236,data!$A:$AF,MATCH(RIGHT(H$1,4),data!$A$1:$AF$1,0),0))-LN(VLOOKUP($A235,data!$A:$AF,MATCH(RIGHT(H$1,4),data!$A$1:$AF$1,0),0))</f>
        <v>7.9377739767876321E-3</v>
      </c>
      <c r="I236" s="14">
        <f>LN(VLOOKUP($A236,data!$A:$AF,MATCH(RIGHT(I$1,4),data!$A$1:$AF$1,0),0))-LN(VLOOKUP($A235,data!$A:$AF,MATCH(RIGHT(I$1,4),data!$A$1:$AF$1,0),0))</f>
        <v>1.7404844990204005E-2</v>
      </c>
      <c r="J236" s="14">
        <f>LN(VLOOKUP($A236,data!$A:$AF,MATCH(RIGHT(J$1,4),data!$A$1:$AF$1,0),0))-LN(VLOOKUP($A235,data!$A:$AF,MATCH(RIGHT(J$1,4),data!$A$1:$AF$1,0),0))</f>
        <v>8.2767745984731356E-2</v>
      </c>
      <c r="K236" s="14">
        <f>LN(VLOOKUP($A236,data!$A:$AF,MATCH(RIGHT(K$1,4),data!$A$1:$AF$1,0),0))-LN(VLOOKUP($A235,data!$A:$AF,MATCH(RIGHT(K$1,4),data!$A$1:$AF$1,0),0))</f>
        <v>2.0820144347096559E-2</v>
      </c>
      <c r="L236" s="14"/>
    </row>
    <row r="237" spans="1:12" x14ac:dyDescent="0.55000000000000004">
      <c r="A237" s="2" t="s">
        <v>279</v>
      </c>
      <c r="B237" s="3">
        <f t="shared" si="2"/>
        <v>-53</v>
      </c>
      <c r="C237" s="14">
        <f>LN(VLOOKUP($A237,data!$A:$AF,MATCH(RIGHT(C$1,4),data!$A$1:$AF$1,0),0))-LN(VLOOKUP($A236,data!$A:$AF,MATCH(RIGHT(C$1,4),data!$A$1:$AF$1,0),0))</f>
        <v>4.198031073622488E-3</v>
      </c>
      <c r="D237" s="14">
        <f>LN(VLOOKUP($A237,data!$A:$AF,MATCH(RIGHT(D$1,4),data!$A$1:$AF$1,0),0))-LN(VLOOKUP($A236,data!$A:$AF,MATCH(RIGHT(D$1,4),data!$A$1:$AF$1,0),0))</f>
        <v>1.8126763452017691E-2</v>
      </c>
      <c r="E237" s="14">
        <f>LN(VLOOKUP($A237,data!$A:$AF,MATCH(RIGHT(E$1,4),data!$A$1:$AF$1,0),0))-LN(VLOOKUP($A236,data!$A:$AF,MATCH(RIGHT(E$1,4),data!$A$1:$AF$1,0),0))</f>
        <v>-1.4828612519313111E-3</v>
      </c>
      <c r="F237" s="14">
        <f>LN(VLOOKUP($A237,data!$A:$AF,MATCH(RIGHT(F$1,3),data!$A$1:$AF$1,0),0))-LN(VLOOKUP($A236,data!$A:$AF,MATCH(RIGHT(F$1,3),data!$A$1:$AF$1,0),0))</f>
        <v>2.6888180152679908E-3</v>
      </c>
      <c r="G237" s="14">
        <f>LN(VLOOKUP($A237,data!$A:$AF,MATCH(RIGHT(G$1,4),data!$A$1:$AF$1,0),0))-LN(VLOOKUP($A236,data!$A:$AF,MATCH(RIGHT(G$1,4),data!$A$1:$AF$1,0),0))</f>
        <v>8.4717551094790622E-3</v>
      </c>
      <c r="H237" s="14">
        <f>LN(VLOOKUP($A237,data!$A:$AF,MATCH(RIGHT(H$1,4),data!$A$1:$AF$1,0),0))-LN(VLOOKUP($A236,data!$A:$AF,MATCH(RIGHT(H$1,4),data!$A$1:$AF$1,0),0))</f>
        <v>2.73157497615788E-2</v>
      </c>
      <c r="I237" s="14">
        <f>LN(VLOOKUP($A237,data!$A:$AF,MATCH(RIGHT(I$1,4),data!$A$1:$AF$1,0),0))-LN(VLOOKUP($A236,data!$A:$AF,MATCH(RIGHT(I$1,4),data!$A$1:$AF$1,0),0))</f>
        <v>-1.0417396755517672E-3</v>
      </c>
      <c r="J237" s="14">
        <f>LN(VLOOKUP($A237,data!$A:$AF,MATCH(RIGHT(J$1,4),data!$A$1:$AF$1,0),0))-LN(VLOOKUP($A236,data!$A:$AF,MATCH(RIGHT(J$1,4),data!$A$1:$AF$1,0),0))</f>
        <v>1.625852555502405E-2</v>
      </c>
      <c r="K237" s="14">
        <f>LN(VLOOKUP($A237,data!$A:$AF,MATCH(RIGHT(K$1,4),data!$A$1:$AF$1,0),0))-LN(VLOOKUP($A236,data!$A:$AF,MATCH(RIGHT(K$1,4),data!$A$1:$AF$1,0),0))</f>
        <v>3.9883273706537992E-3</v>
      </c>
      <c r="L237" s="14"/>
    </row>
    <row r="238" spans="1:12" x14ac:dyDescent="0.55000000000000004">
      <c r="A238" s="2" t="s">
        <v>280</v>
      </c>
      <c r="B238" s="3">
        <f t="shared" si="2"/>
        <v>-52</v>
      </c>
      <c r="C238" s="14">
        <f>LN(VLOOKUP($A238,data!$A:$AF,MATCH(RIGHT(C$1,4),data!$A$1:$AF$1,0),0))-LN(VLOOKUP($A237,data!$A:$AF,MATCH(RIGHT(C$1,4),data!$A$1:$AF$1,0),0))</f>
        <v>-1.504270050235057E-2</v>
      </c>
      <c r="D238" s="14">
        <f>LN(VLOOKUP($A238,data!$A:$AF,MATCH(RIGHT(D$1,4),data!$A$1:$AF$1,0),0))-LN(VLOOKUP($A237,data!$A:$AF,MATCH(RIGHT(D$1,4),data!$A$1:$AF$1,0),0))</f>
        <v>-2.7342367058257544E-2</v>
      </c>
      <c r="E238" s="14">
        <f>LN(VLOOKUP($A238,data!$A:$AF,MATCH(RIGHT(E$1,4),data!$A$1:$AF$1,0),0))-LN(VLOOKUP($A237,data!$A:$AF,MATCH(RIGHT(E$1,4),data!$A$1:$AF$1,0),0))</f>
        <v>-3.1696140990941757E-2</v>
      </c>
      <c r="F238" s="14">
        <f>LN(VLOOKUP($A238,data!$A:$AF,MATCH(RIGHT(F$1,3),data!$A$1:$AF$1,0),0))-LN(VLOOKUP($A237,data!$A:$AF,MATCH(RIGHT(F$1,3),data!$A$1:$AF$1,0),0))</f>
        <v>-5.0409479755835207E-2</v>
      </c>
      <c r="G238" s="14">
        <f>LN(VLOOKUP($A238,data!$A:$AF,MATCH(RIGHT(G$1,4),data!$A$1:$AF$1,0),0))-LN(VLOOKUP($A237,data!$A:$AF,MATCH(RIGHT(G$1,4),data!$A$1:$AF$1,0),0))</f>
        <v>-3.380107370305474E-3</v>
      </c>
      <c r="H238" s="14">
        <f>LN(VLOOKUP($A238,data!$A:$AF,MATCH(RIGHT(H$1,4),data!$A$1:$AF$1,0),0))-LN(VLOOKUP($A237,data!$A:$AF,MATCH(RIGHT(H$1,4),data!$A$1:$AF$1,0),0))</f>
        <v>-1.7308186165704065E-2</v>
      </c>
      <c r="I238" s="14">
        <f>LN(VLOOKUP($A238,data!$A:$AF,MATCH(RIGHT(I$1,4),data!$A$1:$AF$1,0),0))-LN(VLOOKUP($A237,data!$A:$AF,MATCH(RIGHT(I$1,4),data!$A$1:$AF$1,0),0))</f>
        <v>-8.3733321022219087E-3</v>
      </c>
      <c r="J238" s="14">
        <f>LN(VLOOKUP($A238,data!$A:$AF,MATCH(RIGHT(J$1,4),data!$A$1:$AF$1,0),0))-LN(VLOOKUP($A237,data!$A:$AF,MATCH(RIGHT(J$1,4),data!$A$1:$AF$1,0),0))</f>
        <v>-1.8846592529716766E-2</v>
      </c>
      <c r="K238" s="14">
        <f>LN(VLOOKUP($A238,data!$A:$AF,MATCH(RIGHT(K$1,4),data!$A$1:$AF$1,0),0))-LN(VLOOKUP($A237,data!$A:$AF,MATCH(RIGHT(K$1,4),data!$A$1:$AF$1,0),0))</f>
        <v>-2.7570614928063897E-2</v>
      </c>
      <c r="L238" s="14"/>
    </row>
    <row r="239" spans="1:12" x14ac:dyDescent="0.55000000000000004">
      <c r="A239" s="2" t="s">
        <v>281</v>
      </c>
      <c r="B239" s="3">
        <f t="shared" si="2"/>
        <v>-51</v>
      </c>
      <c r="C239" s="14">
        <f>LN(VLOOKUP($A239,data!$A:$AF,MATCH(RIGHT(C$1,4),data!$A$1:$AF$1,0),0))-LN(VLOOKUP($A238,data!$A:$AF,MATCH(RIGHT(C$1,4),data!$A$1:$AF$1,0),0))</f>
        <v>1.123173429060742E-2</v>
      </c>
      <c r="D239" s="14">
        <f>LN(VLOOKUP($A239,data!$A:$AF,MATCH(RIGHT(D$1,4),data!$A$1:$AF$1,0),0))-LN(VLOOKUP($A238,data!$A:$AF,MATCH(RIGHT(D$1,4),data!$A$1:$AF$1,0),0))</f>
        <v>-5.7478246609932171E-3</v>
      </c>
      <c r="E239" s="14">
        <f>LN(VLOOKUP($A239,data!$A:$AF,MATCH(RIGHT(E$1,4),data!$A$1:$AF$1,0),0))-LN(VLOOKUP($A238,data!$A:$AF,MATCH(RIGHT(E$1,4),data!$A$1:$AF$1,0),0))</f>
        <v>4.9564509353494657E-3</v>
      </c>
      <c r="F239" s="14">
        <f>LN(VLOOKUP($A239,data!$A:$AF,MATCH(RIGHT(F$1,3),data!$A$1:$AF$1,0),0))-LN(VLOOKUP($A238,data!$A:$AF,MATCH(RIGHT(F$1,3),data!$A$1:$AF$1,0),0))</f>
        <v>3.2531887237938761E-3</v>
      </c>
      <c r="G239" s="14">
        <f>LN(VLOOKUP($A239,data!$A:$AF,MATCH(RIGHT(G$1,4),data!$A$1:$AF$1,0),0))-LN(VLOOKUP($A238,data!$A:$AF,MATCH(RIGHT(G$1,4),data!$A$1:$AF$1,0),0))</f>
        <v>-7.9885056087256601E-3</v>
      </c>
      <c r="H239" s="14">
        <f>LN(VLOOKUP($A239,data!$A:$AF,MATCH(RIGHT(H$1,4),data!$A$1:$AF$1,0),0))-LN(VLOOKUP($A238,data!$A:$AF,MATCH(RIGHT(H$1,4),data!$A$1:$AF$1,0),0))</f>
        <v>-1.3876868622807237E-2</v>
      </c>
      <c r="I239" s="14">
        <f>LN(VLOOKUP($A239,data!$A:$AF,MATCH(RIGHT(I$1,4),data!$A$1:$AF$1,0),0))-LN(VLOOKUP($A238,data!$A:$AF,MATCH(RIGHT(I$1,4),data!$A$1:$AF$1,0),0))</f>
        <v>4.3449153703623011E-3</v>
      </c>
      <c r="J239" s="14">
        <f>LN(VLOOKUP($A239,data!$A:$AF,MATCH(RIGHT(J$1,4),data!$A$1:$AF$1,0),0))-LN(VLOOKUP($A238,data!$A:$AF,MATCH(RIGHT(J$1,4),data!$A$1:$AF$1,0),0))</f>
        <v>4.9960288349819137E-2</v>
      </c>
      <c r="K239" s="14">
        <f>LN(VLOOKUP($A239,data!$A:$AF,MATCH(RIGHT(K$1,4),data!$A$1:$AF$1,0),0))-LN(VLOOKUP($A238,data!$A:$AF,MATCH(RIGHT(K$1,4),data!$A$1:$AF$1,0),0))</f>
        <v>1.0795695011287521E-3</v>
      </c>
      <c r="L239" s="14"/>
    </row>
    <row r="240" spans="1:12" x14ac:dyDescent="0.55000000000000004">
      <c r="A240" s="2" t="s">
        <v>282</v>
      </c>
      <c r="B240" s="3">
        <f t="shared" si="2"/>
        <v>-50</v>
      </c>
      <c r="C240" s="14">
        <f>LN(VLOOKUP($A240,data!$A:$AF,MATCH(RIGHT(C$1,4),data!$A$1:$AF$1,0),0))-LN(VLOOKUP($A239,data!$A:$AF,MATCH(RIGHT(C$1,4),data!$A$1:$AF$1,0),0))</f>
        <v>-1.5390356444987319E-2</v>
      </c>
      <c r="D240" s="14">
        <f>LN(VLOOKUP($A240,data!$A:$AF,MATCH(RIGHT(D$1,4),data!$A$1:$AF$1,0),0))-LN(VLOOKUP($A239,data!$A:$AF,MATCH(RIGHT(D$1,4),data!$A$1:$AF$1,0),0))</f>
        <v>-5.3390048056114914E-2</v>
      </c>
      <c r="E240" s="14">
        <f>LN(VLOOKUP($A240,data!$A:$AF,MATCH(RIGHT(E$1,4),data!$A$1:$AF$1,0),0))-LN(VLOOKUP($A239,data!$A:$AF,MATCH(RIGHT(E$1,4),data!$A$1:$AF$1,0),0))</f>
        <v>-4.4617802517077365E-4</v>
      </c>
      <c r="F240" s="14">
        <f>LN(VLOOKUP($A240,data!$A:$AF,MATCH(RIGHT(F$1,3),data!$A$1:$AF$1,0),0))-LN(VLOOKUP($A239,data!$A:$AF,MATCH(RIGHT(F$1,3),data!$A$1:$AF$1,0),0))</f>
        <v>-3.488512283290568E-2</v>
      </c>
      <c r="G240" s="14">
        <f>LN(VLOOKUP($A240,data!$A:$AF,MATCH(RIGHT(G$1,4),data!$A$1:$AF$1,0),0))-LN(VLOOKUP($A239,data!$A:$AF,MATCH(RIGHT(G$1,4),data!$A$1:$AF$1,0),0))</f>
        <v>1.7050692872384587E-3</v>
      </c>
      <c r="H240" s="14">
        <f>LN(VLOOKUP($A240,data!$A:$AF,MATCH(RIGHT(H$1,4),data!$A$1:$AF$1,0),0))-LN(VLOOKUP($A239,data!$A:$AF,MATCH(RIGHT(H$1,4),data!$A$1:$AF$1,0),0))</f>
        <v>-3.9609678425340356E-2</v>
      </c>
      <c r="I240" s="14">
        <f>LN(VLOOKUP($A240,data!$A:$AF,MATCH(RIGHT(I$1,4),data!$A$1:$AF$1,0),0))-LN(VLOOKUP($A239,data!$A:$AF,MATCH(RIGHT(I$1,4),data!$A$1:$AF$1,0),0))</f>
        <v>-2.9944167531166244E-3</v>
      </c>
      <c r="J240" s="14">
        <f>LN(VLOOKUP($A240,data!$A:$AF,MATCH(RIGHT(J$1,4),data!$A$1:$AF$1,0),0))-LN(VLOOKUP($A239,data!$A:$AF,MATCH(RIGHT(J$1,4),data!$A$1:$AF$1,0),0))</f>
        <v>-3.1013341397656546E-3</v>
      </c>
      <c r="K240" s="14">
        <f>LN(VLOOKUP($A240,data!$A:$AF,MATCH(RIGHT(K$1,4),data!$A$1:$AF$1,0),0))-LN(VLOOKUP($A239,data!$A:$AF,MATCH(RIGHT(K$1,4),data!$A$1:$AF$1,0),0))</f>
        <v>-1.1675611998580138E-2</v>
      </c>
      <c r="L240" s="14"/>
    </row>
    <row r="241" spans="1:12" x14ac:dyDescent="0.55000000000000004">
      <c r="A241" s="2" t="s">
        <v>283</v>
      </c>
      <c r="B241" s="3">
        <f t="shared" si="2"/>
        <v>-49</v>
      </c>
      <c r="C241" s="14">
        <f>LN(VLOOKUP($A241,data!$A:$AF,MATCH(RIGHT(C$1,4),data!$A$1:$AF$1,0),0))-LN(VLOOKUP($A240,data!$A:$AF,MATCH(RIGHT(C$1,4),data!$A$1:$AF$1,0),0))</f>
        <v>-1.0479019244721499E-2</v>
      </c>
      <c r="D241" s="14">
        <f>LN(VLOOKUP($A241,data!$A:$AF,MATCH(RIGHT(D$1,4),data!$A$1:$AF$1,0),0))-LN(VLOOKUP($A240,data!$A:$AF,MATCH(RIGHT(D$1,4),data!$A$1:$AF$1,0),0))</f>
        <v>-1.8171512234527398E-2</v>
      </c>
      <c r="E241" s="14">
        <f>LN(VLOOKUP($A241,data!$A:$AF,MATCH(RIGHT(E$1,4),data!$A$1:$AF$1,0),0))-LN(VLOOKUP($A240,data!$A:$AF,MATCH(RIGHT(E$1,4),data!$A$1:$AF$1,0),0))</f>
        <v>-2.1275012532913529E-2</v>
      </c>
      <c r="F241" s="14">
        <f>LN(VLOOKUP($A241,data!$A:$AF,MATCH(RIGHT(F$1,3),data!$A$1:$AF$1,0),0))-LN(VLOOKUP($A240,data!$A:$AF,MATCH(RIGHT(F$1,3),data!$A$1:$AF$1,0),0))</f>
        <v>1.3363250014990058E-2</v>
      </c>
      <c r="G241" s="14">
        <f>LN(VLOOKUP($A241,data!$A:$AF,MATCH(RIGHT(G$1,4),data!$A$1:$AF$1,0),0))-LN(VLOOKUP($A240,data!$A:$AF,MATCH(RIGHT(G$1,4),data!$A$1:$AF$1,0),0))</f>
        <v>1.3872658384442182E-2</v>
      </c>
      <c r="H241" s="14">
        <f>LN(VLOOKUP($A241,data!$A:$AF,MATCH(RIGHT(H$1,4),data!$A$1:$AF$1,0),0))-LN(VLOOKUP($A240,data!$A:$AF,MATCH(RIGHT(H$1,4),data!$A$1:$AF$1,0),0))</f>
        <v>-1.1501085244113085E-2</v>
      </c>
      <c r="I241" s="14">
        <f>LN(VLOOKUP($A241,data!$A:$AF,MATCH(RIGHT(I$1,4),data!$A$1:$AF$1,0),0))-LN(VLOOKUP($A240,data!$A:$AF,MATCH(RIGHT(I$1,4),data!$A$1:$AF$1,0),0))</f>
        <v>-1.2675648235244807E-2</v>
      </c>
      <c r="J241" s="14">
        <f>LN(VLOOKUP($A241,data!$A:$AF,MATCH(RIGHT(J$1,4),data!$A$1:$AF$1,0),0))-LN(VLOOKUP($A240,data!$A:$AF,MATCH(RIGHT(J$1,4),data!$A$1:$AF$1,0),0))</f>
        <v>-4.882037850016907E-2</v>
      </c>
      <c r="K241" s="14">
        <f>LN(VLOOKUP($A241,data!$A:$AF,MATCH(RIGHT(K$1,4),data!$A$1:$AF$1,0),0))-LN(VLOOKUP($A240,data!$A:$AF,MATCH(RIGHT(K$1,4),data!$A$1:$AF$1,0),0))</f>
        <v>-1.0926901602109851E-2</v>
      </c>
      <c r="L241" s="14"/>
    </row>
    <row r="242" spans="1:12" x14ac:dyDescent="0.55000000000000004">
      <c r="A242" s="2" t="s">
        <v>284</v>
      </c>
      <c r="B242" s="3">
        <f t="shared" si="2"/>
        <v>-48</v>
      </c>
      <c r="C242" s="14">
        <f>LN(VLOOKUP($A242,data!$A:$AF,MATCH(RIGHT(C$1,4),data!$A$1:$AF$1,0),0))-LN(VLOOKUP($A241,data!$A:$AF,MATCH(RIGHT(C$1,4),data!$A$1:$AF$1,0),0))</f>
        <v>2.3270442011508408E-2</v>
      </c>
      <c r="D242" s="14">
        <f>LN(VLOOKUP($A242,data!$A:$AF,MATCH(RIGHT(D$1,4),data!$A$1:$AF$1,0),0))-LN(VLOOKUP($A241,data!$A:$AF,MATCH(RIGHT(D$1,4),data!$A$1:$AF$1,0),0))</f>
        <v>1.0710662881248112E-3</v>
      </c>
      <c r="E242" s="14">
        <f>LN(VLOOKUP($A242,data!$A:$AF,MATCH(RIGHT(E$1,4),data!$A$1:$AF$1,0),0))-LN(VLOOKUP($A241,data!$A:$AF,MATCH(RIGHT(E$1,4),data!$A$1:$AF$1,0),0))</f>
        <v>3.181877762409524E-2</v>
      </c>
      <c r="F242" s="14">
        <f>LN(VLOOKUP($A242,data!$A:$AF,MATCH(RIGHT(F$1,3),data!$A$1:$AF$1,0),0))-LN(VLOOKUP($A241,data!$A:$AF,MATCH(RIGHT(F$1,3),data!$A$1:$AF$1,0),0))</f>
        <v>7.7316007939655762E-2</v>
      </c>
      <c r="G242" s="14">
        <f>LN(VLOOKUP($A242,data!$A:$AF,MATCH(RIGHT(G$1,4),data!$A$1:$AF$1,0),0))-LN(VLOOKUP($A241,data!$A:$AF,MATCH(RIGHT(G$1,4),data!$A$1:$AF$1,0),0))</f>
        <v>1.2356107632650826E-2</v>
      </c>
      <c r="H242" s="14">
        <f>LN(VLOOKUP($A242,data!$A:$AF,MATCH(RIGHT(H$1,4),data!$A$1:$AF$1,0),0))-LN(VLOOKUP($A241,data!$A:$AF,MATCH(RIGHT(H$1,4),data!$A$1:$AF$1,0),0))</f>
        <v>2.5614840701937425E-3</v>
      </c>
      <c r="I242" s="14">
        <f>LN(VLOOKUP($A242,data!$A:$AF,MATCH(RIGHT(I$1,4),data!$A$1:$AF$1,0),0))-LN(VLOOKUP($A241,data!$A:$AF,MATCH(RIGHT(I$1,4),data!$A$1:$AF$1,0),0))</f>
        <v>-3.6512723577422079E-3</v>
      </c>
      <c r="J242" s="14">
        <f>LN(VLOOKUP($A242,data!$A:$AF,MATCH(RIGHT(J$1,4),data!$A$1:$AF$1,0),0))-LN(VLOOKUP($A241,data!$A:$AF,MATCH(RIGHT(J$1,4),data!$A$1:$AF$1,0),0))</f>
        <v>6.4320831390301869E-2</v>
      </c>
      <c r="K242" s="14">
        <f>LN(VLOOKUP($A242,data!$A:$AF,MATCH(RIGHT(K$1,4),data!$A$1:$AF$1,0),0))-LN(VLOOKUP($A241,data!$A:$AF,MATCH(RIGHT(K$1,4),data!$A$1:$AF$1,0),0))</f>
        <v>1.1720520159698822E-2</v>
      </c>
      <c r="L242" s="14"/>
    </row>
    <row r="243" spans="1:12" x14ac:dyDescent="0.55000000000000004">
      <c r="A243" s="2" t="s">
        <v>285</v>
      </c>
      <c r="B243" s="3">
        <f t="shared" si="2"/>
        <v>-47</v>
      </c>
      <c r="C243" s="14">
        <f>LN(VLOOKUP($A243,data!$A:$AF,MATCH(RIGHT(C$1,4),data!$A$1:$AF$1,0),0))-LN(VLOOKUP($A242,data!$A:$AF,MATCH(RIGHT(C$1,4),data!$A$1:$AF$1,0),0))</f>
        <v>-2.6477607742092957E-2</v>
      </c>
      <c r="D243" s="14">
        <f>LN(VLOOKUP($A243,data!$A:$AF,MATCH(RIGHT(D$1,4),data!$A$1:$AF$1,0),0))-LN(VLOOKUP($A242,data!$A:$AF,MATCH(RIGHT(D$1,4),data!$A$1:$AF$1,0),0))</f>
        <v>-7.2507988156742087E-2</v>
      </c>
      <c r="E243" s="14">
        <f>LN(VLOOKUP($A243,data!$A:$AF,MATCH(RIGHT(E$1,4),data!$A$1:$AF$1,0),0))-LN(VLOOKUP($A242,data!$A:$AF,MATCH(RIGHT(E$1,4),data!$A$1:$AF$1,0),0))</f>
        <v>-7.8325506614129736E-3</v>
      </c>
      <c r="F243" s="14">
        <f>LN(VLOOKUP($A243,data!$A:$AF,MATCH(RIGHT(F$1,3),data!$A$1:$AF$1,0),0))-LN(VLOOKUP($A242,data!$A:$AF,MATCH(RIGHT(F$1,3),data!$A$1:$AF$1,0),0))</f>
        <v>-5.514478745219531E-2</v>
      </c>
      <c r="G243" s="14">
        <f>LN(VLOOKUP($A243,data!$A:$AF,MATCH(RIGHT(G$1,4),data!$A$1:$AF$1,0),0))-LN(VLOOKUP($A242,data!$A:$AF,MATCH(RIGHT(G$1,4),data!$A$1:$AF$1,0),0))</f>
        <v>2.020608141355229E-2</v>
      </c>
      <c r="H243" s="14">
        <f>LN(VLOOKUP($A243,data!$A:$AF,MATCH(RIGHT(H$1,4),data!$A$1:$AF$1,0),0))-LN(VLOOKUP($A242,data!$A:$AF,MATCH(RIGHT(H$1,4),data!$A$1:$AF$1,0),0))</f>
        <v>1.6078436996406431E-2</v>
      </c>
      <c r="I243" s="14">
        <f>LN(VLOOKUP($A243,data!$A:$AF,MATCH(RIGHT(I$1,4),data!$A$1:$AF$1,0),0))-LN(VLOOKUP($A242,data!$A:$AF,MATCH(RIGHT(I$1,4),data!$A$1:$AF$1,0),0))</f>
        <v>-2.4220230234814011E-2</v>
      </c>
      <c r="J243" s="14">
        <f>LN(VLOOKUP($A243,data!$A:$AF,MATCH(RIGHT(J$1,4),data!$A$1:$AF$1,0),0))-LN(VLOOKUP($A242,data!$A:$AF,MATCH(RIGHT(J$1,4),data!$A$1:$AF$1,0),0))</f>
        <v>-4.2025238448484714E-2</v>
      </c>
      <c r="K243" s="14">
        <f>LN(VLOOKUP($A243,data!$A:$AF,MATCH(RIGHT(K$1,4),data!$A$1:$AF$1,0),0))-LN(VLOOKUP($A242,data!$A:$AF,MATCH(RIGHT(K$1,4),data!$A$1:$AF$1,0),0))</f>
        <v>-2.3377004266647461E-2</v>
      </c>
      <c r="L243" s="14"/>
    </row>
    <row r="244" spans="1:12" x14ac:dyDescent="0.55000000000000004">
      <c r="A244" s="2" t="s">
        <v>286</v>
      </c>
      <c r="B244" s="3">
        <f t="shared" si="2"/>
        <v>-46</v>
      </c>
      <c r="C244" s="14">
        <f>LN(VLOOKUP($A244,data!$A:$AF,MATCH(RIGHT(C$1,4),data!$A$1:$AF$1,0),0))-LN(VLOOKUP($A243,data!$A:$AF,MATCH(RIGHT(C$1,4),data!$A$1:$AF$1,0),0))</f>
        <v>-3.9462977928366172E-3</v>
      </c>
      <c r="D244" s="14">
        <f>LN(VLOOKUP($A244,data!$A:$AF,MATCH(RIGHT(D$1,4),data!$A$1:$AF$1,0),0))-LN(VLOOKUP($A243,data!$A:$AF,MATCH(RIGHT(D$1,4),data!$A$1:$AF$1,0),0))</f>
        <v>9.7362997492806969E-3</v>
      </c>
      <c r="E244" s="14">
        <f>LN(VLOOKUP($A244,data!$A:$AF,MATCH(RIGHT(E$1,4),data!$A$1:$AF$1,0),0))-LN(VLOOKUP($A243,data!$A:$AF,MATCH(RIGHT(E$1,4),data!$A$1:$AF$1,0),0))</f>
        <v>2.9384889698409467E-2</v>
      </c>
      <c r="F244" s="14">
        <f>LN(VLOOKUP($A244,data!$A:$AF,MATCH(RIGHT(F$1,3),data!$A$1:$AF$1,0),0))-LN(VLOOKUP($A243,data!$A:$AF,MATCH(RIGHT(F$1,3),data!$A$1:$AF$1,0),0))</f>
        <v>-6.4401929719029027E-3</v>
      </c>
      <c r="G244" s="14">
        <f>LN(VLOOKUP($A244,data!$A:$AF,MATCH(RIGHT(G$1,4),data!$A$1:$AF$1,0),0))-LN(VLOOKUP($A243,data!$A:$AF,MATCH(RIGHT(G$1,4),data!$A$1:$AF$1,0),0))</f>
        <v>-2.1164202559011969E-3</v>
      </c>
      <c r="H244" s="14">
        <f>LN(VLOOKUP($A244,data!$A:$AF,MATCH(RIGHT(H$1,4),data!$A$1:$AF$1,0),0))-LN(VLOOKUP($A243,data!$A:$AF,MATCH(RIGHT(H$1,4),data!$A$1:$AF$1,0),0))</f>
        <v>2.0821871441500051E-2</v>
      </c>
      <c r="I244" s="14">
        <f>LN(VLOOKUP($A244,data!$A:$AF,MATCH(RIGHT(I$1,4),data!$A$1:$AF$1,0),0))-LN(VLOOKUP($A243,data!$A:$AF,MATCH(RIGHT(I$1,4),data!$A$1:$AF$1,0),0))</f>
        <v>-1.5619795853272223E-4</v>
      </c>
      <c r="J244" s="14">
        <f>LN(VLOOKUP($A244,data!$A:$AF,MATCH(RIGHT(J$1,4),data!$A$1:$AF$1,0),0))-LN(VLOOKUP($A243,data!$A:$AF,MATCH(RIGHT(J$1,4),data!$A$1:$AF$1,0),0))</f>
        <v>3.3227185033128492E-2</v>
      </c>
      <c r="K244" s="14">
        <f>LN(VLOOKUP($A244,data!$A:$AF,MATCH(RIGHT(K$1,4),data!$A$1:$AF$1,0),0))-LN(VLOOKUP($A243,data!$A:$AF,MATCH(RIGHT(K$1,4),data!$A$1:$AF$1,0),0))</f>
        <v>-7.3528161705267436E-3</v>
      </c>
      <c r="L244" s="14"/>
    </row>
    <row r="245" spans="1:12" x14ac:dyDescent="0.55000000000000004">
      <c r="A245" s="2" t="s">
        <v>287</v>
      </c>
      <c r="B245" s="3">
        <f t="shared" si="2"/>
        <v>-45</v>
      </c>
      <c r="C245" s="14">
        <f>LN(VLOOKUP($A245,data!$A:$AF,MATCH(RIGHT(C$1,4),data!$A$1:$AF$1,0),0))-LN(VLOOKUP($A244,data!$A:$AF,MATCH(RIGHT(C$1,4),data!$A$1:$AF$1,0),0))</f>
        <v>-1.1061219500911434E-2</v>
      </c>
      <c r="D245" s="14">
        <f>LN(VLOOKUP($A245,data!$A:$AF,MATCH(RIGHT(D$1,4),data!$A$1:$AF$1,0),0))-LN(VLOOKUP($A244,data!$A:$AF,MATCH(RIGHT(D$1,4),data!$A$1:$AF$1,0),0))</f>
        <v>-4.3155993608019472E-3</v>
      </c>
      <c r="E245" s="14">
        <f>LN(VLOOKUP($A245,data!$A:$AF,MATCH(RIGHT(E$1,4),data!$A$1:$AF$1,0),0))-LN(VLOOKUP($A244,data!$A:$AF,MATCH(RIGHT(E$1,4),data!$A$1:$AF$1,0),0))</f>
        <v>-9.1539573287748865E-3</v>
      </c>
      <c r="F245" s="14">
        <f>LN(VLOOKUP($A245,data!$A:$AF,MATCH(RIGHT(F$1,3),data!$A$1:$AF$1,0),0))-LN(VLOOKUP($A244,data!$A:$AF,MATCH(RIGHT(F$1,3),data!$A$1:$AF$1,0),0))</f>
        <v>-1.4257210435991041E-2</v>
      </c>
      <c r="G245" s="14">
        <f>LN(VLOOKUP($A245,data!$A:$AF,MATCH(RIGHT(G$1,4),data!$A$1:$AF$1,0),0))-LN(VLOOKUP($A244,data!$A:$AF,MATCH(RIGHT(G$1,4),data!$A$1:$AF$1,0),0))</f>
        <v>7.1451851122867893E-3</v>
      </c>
      <c r="H245" s="14">
        <f>LN(VLOOKUP($A245,data!$A:$AF,MATCH(RIGHT(H$1,4),data!$A$1:$AF$1,0),0))-LN(VLOOKUP($A244,data!$A:$AF,MATCH(RIGHT(H$1,4),data!$A$1:$AF$1,0),0))</f>
        <v>-7.738763434881335E-4</v>
      </c>
      <c r="I245" s="14">
        <f>LN(VLOOKUP($A245,data!$A:$AF,MATCH(RIGHT(I$1,4),data!$A$1:$AF$1,0),0))-LN(VLOOKUP($A244,data!$A:$AF,MATCH(RIGHT(I$1,4),data!$A$1:$AF$1,0),0))</f>
        <v>-3.7552518600891815E-3</v>
      </c>
      <c r="J245" s="14">
        <f>LN(VLOOKUP($A245,data!$A:$AF,MATCH(RIGHT(J$1,4),data!$A$1:$AF$1,0),0))-LN(VLOOKUP($A244,data!$A:$AF,MATCH(RIGHT(J$1,4),data!$A$1:$AF$1,0),0))</f>
        <v>-9.9344181048479641E-3</v>
      </c>
      <c r="K245" s="14">
        <f>LN(VLOOKUP($A245,data!$A:$AF,MATCH(RIGHT(K$1,4),data!$A$1:$AF$1,0),0))-LN(VLOOKUP($A244,data!$A:$AF,MATCH(RIGHT(K$1,4),data!$A$1:$AF$1,0),0))</f>
        <v>1.1876781859553098E-2</v>
      </c>
      <c r="L245" s="14"/>
    </row>
    <row r="246" spans="1:12" x14ac:dyDescent="0.55000000000000004">
      <c r="A246" s="2" t="s">
        <v>288</v>
      </c>
      <c r="B246" s="3">
        <f t="shared" si="2"/>
        <v>-44</v>
      </c>
      <c r="C246" s="14">
        <f>LN(VLOOKUP($A246,data!$A:$AF,MATCH(RIGHT(C$1,4),data!$A$1:$AF$1,0),0))-LN(VLOOKUP($A245,data!$A:$AF,MATCH(RIGHT(C$1,4),data!$A$1:$AF$1,0),0))</f>
        <v>2.2689752626723347E-2</v>
      </c>
      <c r="D246" s="14">
        <f>LN(VLOOKUP($A246,data!$A:$AF,MATCH(RIGHT(D$1,4),data!$A$1:$AF$1,0),0))-LN(VLOOKUP($A245,data!$A:$AF,MATCH(RIGHT(D$1,4),data!$A$1:$AF$1,0),0))</f>
        <v>5.222784296742855E-2</v>
      </c>
      <c r="E246" s="14">
        <f>LN(VLOOKUP($A246,data!$A:$AF,MATCH(RIGHT(E$1,4),data!$A$1:$AF$1,0),0))-LN(VLOOKUP($A245,data!$A:$AF,MATCH(RIGHT(E$1,4),data!$A$1:$AF$1,0),0))</f>
        <v>1.9081178801278575E-2</v>
      </c>
      <c r="F246" s="14">
        <f>LN(VLOOKUP($A246,data!$A:$AF,MATCH(RIGHT(F$1,3),data!$A$1:$AF$1,0),0))-LN(VLOOKUP($A245,data!$A:$AF,MATCH(RIGHT(F$1,3),data!$A$1:$AF$1,0),0))</f>
        <v>6.0364667791175997E-2</v>
      </c>
      <c r="G246" s="14">
        <f>LN(VLOOKUP($A246,data!$A:$AF,MATCH(RIGHT(G$1,4),data!$A$1:$AF$1,0),0))-LN(VLOOKUP($A245,data!$A:$AF,MATCH(RIGHT(G$1,4),data!$A$1:$AF$1,0),0))</f>
        <v>2.8552875560527546E-2</v>
      </c>
      <c r="H246" s="14">
        <f>LN(VLOOKUP($A246,data!$A:$AF,MATCH(RIGHT(H$1,4),data!$A$1:$AF$1,0),0))-LN(VLOOKUP($A245,data!$A:$AF,MATCH(RIGHT(H$1,4),data!$A$1:$AF$1,0),0))</f>
        <v>6.8668351754435974E-2</v>
      </c>
      <c r="I246" s="14">
        <f>LN(VLOOKUP($A246,data!$A:$AF,MATCH(RIGHT(I$1,4),data!$A$1:$AF$1,0),0))-LN(VLOOKUP($A245,data!$A:$AF,MATCH(RIGHT(I$1,4),data!$A$1:$AF$1,0),0))</f>
        <v>-1.2549308479048449E-3</v>
      </c>
      <c r="J246" s="14">
        <f>LN(VLOOKUP($A246,data!$A:$AF,MATCH(RIGHT(J$1,4),data!$A$1:$AF$1,0),0))-LN(VLOOKUP($A245,data!$A:$AF,MATCH(RIGHT(J$1,4),data!$A$1:$AF$1,0),0))</f>
        <v>2.6039875677652979E-2</v>
      </c>
      <c r="K246" s="14">
        <f>LN(VLOOKUP($A246,data!$A:$AF,MATCH(RIGHT(K$1,4),data!$A$1:$AF$1,0),0))-LN(VLOOKUP($A245,data!$A:$AF,MATCH(RIGHT(K$1,4),data!$A$1:$AF$1,0),0))</f>
        <v>1.8654692977015941E-2</v>
      </c>
      <c r="L246" s="14"/>
    </row>
    <row r="247" spans="1:12" x14ac:dyDescent="0.55000000000000004">
      <c r="A247" s="2" t="s">
        <v>289</v>
      </c>
      <c r="B247" s="3">
        <f t="shared" si="2"/>
        <v>-43</v>
      </c>
      <c r="C247" s="14">
        <f>LN(VLOOKUP($A247,data!$A:$AF,MATCH(RIGHT(C$1,4),data!$A$1:$AF$1,0),0))-LN(VLOOKUP($A246,data!$A:$AF,MATCH(RIGHT(C$1,4),data!$A$1:$AF$1,0),0))</f>
        <v>1.205367104163102E-2</v>
      </c>
      <c r="D247" s="14">
        <f>LN(VLOOKUP($A247,data!$A:$AF,MATCH(RIGHT(D$1,4),data!$A$1:$AF$1,0),0))-LN(VLOOKUP($A246,data!$A:$AF,MATCH(RIGHT(D$1,4),data!$A$1:$AF$1,0),0))</f>
        <v>2.1675663713888405E-2</v>
      </c>
      <c r="E247" s="14">
        <f>LN(VLOOKUP($A247,data!$A:$AF,MATCH(RIGHT(E$1,4),data!$A$1:$AF$1,0),0))-LN(VLOOKUP($A246,data!$A:$AF,MATCH(RIGHT(E$1,4),data!$A$1:$AF$1,0),0))</f>
        <v>7.7792763184962865E-3</v>
      </c>
      <c r="F247" s="14">
        <f>LN(VLOOKUP($A247,data!$A:$AF,MATCH(RIGHT(F$1,3),data!$A$1:$AF$1,0),0))-LN(VLOOKUP($A246,data!$A:$AF,MATCH(RIGHT(F$1,3),data!$A$1:$AF$1,0),0))</f>
        <v>-2.5682526240888848E-3</v>
      </c>
      <c r="G247" s="14">
        <f>LN(VLOOKUP($A247,data!$A:$AF,MATCH(RIGHT(G$1,4),data!$A$1:$AF$1,0),0))-LN(VLOOKUP($A246,data!$A:$AF,MATCH(RIGHT(G$1,4),data!$A$1:$AF$1,0),0))</f>
        <v>7.9881124430878359E-3</v>
      </c>
      <c r="H247" s="14">
        <f>LN(VLOOKUP($A247,data!$A:$AF,MATCH(RIGHT(H$1,4),data!$A$1:$AF$1,0),0))-LN(VLOOKUP($A246,data!$A:$AF,MATCH(RIGHT(H$1,4),data!$A$1:$AF$1,0),0))</f>
        <v>8.1794681243163581E-3</v>
      </c>
      <c r="I247" s="14">
        <f>LN(VLOOKUP($A247,data!$A:$AF,MATCH(RIGHT(I$1,4),data!$A$1:$AF$1,0),0))-LN(VLOOKUP($A246,data!$A:$AF,MATCH(RIGHT(I$1,4),data!$A$1:$AF$1,0),0))</f>
        <v>3.6036003957198304E-3</v>
      </c>
      <c r="J247" s="14">
        <f>LN(VLOOKUP($A247,data!$A:$AF,MATCH(RIGHT(J$1,4),data!$A$1:$AF$1,0),0))-LN(VLOOKUP($A246,data!$A:$AF,MATCH(RIGHT(J$1,4),data!$A$1:$AF$1,0),0))</f>
        <v>2.5924856031010357E-2</v>
      </c>
      <c r="K247" s="14">
        <f>LN(VLOOKUP($A247,data!$A:$AF,MATCH(RIGHT(K$1,4),data!$A$1:$AF$1,0),0))-LN(VLOOKUP($A246,data!$A:$AF,MATCH(RIGHT(K$1,4),data!$A$1:$AF$1,0),0))</f>
        <v>1.5289525722646857E-2</v>
      </c>
      <c r="L247" s="14"/>
    </row>
    <row r="248" spans="1:12" x14ac:dyDescent="0.55000000000000004">
      <c r="A248" s="2" t="s">
        <v>290</v>
      </c>
      <c r="B248" s="3">
        <f t="shared" si="2"/>
        <v>-42</v>
      </c>
      <c r="C248" s="14">
        <f>LN(VLOOKUP($A248,data!$A:$AF,MATCH(RIGHT(C$1,4),data!$A$1:$AF$1,0),0))-LN(VLOOKUP($A247,data!$A:$AF,MATCH(RIGHT(C$1,4),data!$A$1:$AF$1,0),0))</f>
        <v>7.8841170718693121E-3</v>
      </c>
      <c r="D248" s="14">
        <f>LN(VLOOKUP($A248,data!$A:$AF,MATCH(RIGHT(D$1,4),data!$A$1:$AF$1,0),0))-LN(VLOOKUP($A247,data!$A:$AF,MATCH(RIGHT(D$1,4),data!$A$1:$AF$1,0),0))</f>
        <v>1.1861585500787086E-2</v>
      </c>
      <c r="E248" s="14">
        <f>LN(VLOOKUP($A248,data!$A:$AF,MATCH(RIGHT(E$1,4),data!$A$1:$AF$1,0),0))-LN(VLOOKUP($A247,data!$A:$AF,MATCH(RIGHT(E$1,4),data!$A$1:$AF$1,0),0))</f>
        <v>-5.7487567383027738E-3</v>
      </c>
      <c r="F248" s="14">
        <f>LN(VLOOKUP($A248,data!$A:$AF,MATCH(RIGHT(F$1,3),data!$A$1:$AF$1,0),0))-LN(VLOOKUP($A247,data!$A:$AF,MATCH(RIGHT(F$1,3),data!$A$1:$AF$1,0),0))</f>
        <v>1.558540942246367E-2</v>
      </c>
      <c r="G248" s="14">
        <f>LN(VLOOKUP($A248,data!$A:$AF,MATCH(RIGHT(G$1,4),data!$A$1:$AF$1,0),0))-LN(VLOOKUP($A247,data!$A:$AF,MATCH(RIGHT(G$1,4),data!$A$1:$AF$1,0),0))</f>
        <v>1.6401499813682108E-2</v>
      </c>
      <c r="H248" s="14">
        <f>LN(VLOOKUP($A248,data!$A:$AF,MATCH(RIGHT(H$1,4),data!$A$1:$AF$1,0),0))-LN(VLOOKUP($A247,data!$A:$AF,MATCH(RIGHT(H$1,4),data!$A$1:$AF$1,0),0))</f>
        <v>7.131233644718904E-3</v>
      </c>
      <c r="I248" s="14">
        <f>LN(VLOOKUP($A248,data!$A:$AF,MATCH(RIGHT(I$1,4),data!$A$1:$AF$1,0),0))-LN(VLOOKUP($A247,data!$A:$AF,MATCH(RIGHT(I$1,4),data!$A$1:$AF$1,0),0))</f>
        <v>1.4748397073248931E-2</v>
      </c>
      <c r="J248" s="14">
        <f>LN(VLOOKUP($A248,data!$A:$AF,MATCH(RIGHT(J$1,4),data!$A$1:$AF$1,0),0))-LN(VLOOKUP($A247,data!$A:$AF,MATCH(RIGHT(J$1,4),data!$A$1:$AF$1,0),0))</f>
        <v>2.4670409270868277E-3</v>
      </c>
      <c r="K248" s="14">
        <f>LN(VLOOKUP($A248,data!$A:$AF,MATCH(RIGHT(K$1,4),data!$A$1:$AF$1,0),0))-LN(VLOOKUP($A247,data!$A:$AF,MATCH(RIGHT(K$1,4),data!$A$1:$AF$1,0),0))</f>
        <v>-2.441744117058775E-4</v>
      </c>
      <c r="L248" s="14"/>
    </row>
    <row r="249" spans="1:12" x14ac:dyDescent="0.55000000000000004">
      <c r="A249" s="2" t="s">
        <v>291</v>
      </c>
      <c r="B249" s="3">
        <f t="shared" si="2"/>
        <v>-41</v>
      </c>
      <c r="C249" s="14">
        <f>LN(VLOOKUP($A249,data!$A:$AF,MATCH(RIGHT(C$1,4),data!$A$1:$AF$1,0),0))-LN(VLOOKUP($A248,data!$A:$AF,MATCH(RIGHT(C$1,4),data!$A$1:$AF$1,0),0))</f>
        <v>1.5774285385887765E-2</v>
      </c>
      <c r="D249" s="14">
        <f>LN(VLOOKUP($A249,data!$A:$AF,MATCH(RIGHT(D$1,4),data!$A$1:$AF$1,0),0))-LN(VLOOKUP($A248,data!$A:$AF,MATCH(RIGHT(D$1,4),data!$A$1:$AF$1,0),0))</f>
        <v>2.1574697293784695E-3</v>
      </c>
      <c r="E249" s="14">
        <f>LN(VLOOKUP($A249,data!$A:$AF,MATCH(RIGHT(E$1,4),data!$A$1:$AF$1,0),0))-LN(VLOOKUP($A248,data!$A:$AF,MATCH(RIGHT(E$1,4),data!$A$1:$AF$1,0),0))</f>
        <v>1.1710928962259004E-2</v>
      </c>
      <c r="F249" s="14">
        <f>LN(VLOOKUP($A249,data!$A:$AF,MATCH(RIGHT(F$1,3),data!$A$1:$AF$1,0),0))-LN(VLOOKUP($A248,data!$A:$AF,MATCH(RIGHT(F$1,3),data!$A$1:$AF$1,0),0))</f>
        <v>5.4722478436908695E-2</v>
      </c>
      <c r="G249" s="14">
        <f>LN(VLOOKUP($A249,data!$A:$AF,MATCH(RIGHT(G$1,4),data!$A$1:$AF$1,0),0))-LN(VLOOKUP($A248,data!$A:$AF,MATCH(RIGHT(G$1,4),data!$A$1:$AF$1,0),0))</f>
        <v>4.4406057929480269E-3</v>
      </c>
      <c r="H249" s="14">
        <f>LN(VLOOKUP($A249,data!$A:$AF,MATCH(RIGHT(H$1,4),data!$A$1:$AF$1,0),0))-LN(VLOOKUP($A248,data!$A:$AF,MATCH(RIGHT(H$1,4),data!$A$1:$AF$1,0),0))</f>
        <v>-3.2271770678864442E-3</v>
      </c>
      <c r="I249" s="14">
        <f>LN(VLOOKUP($A249,data!$A:$AF,MATCH(RIGHT(I$1,4),data!$A$1:$AF$1,0),0))-LN(VLOOKUP($A248,data!$A:$AF,MATCH(RIGHT(I$1,4),data!$A$1:$AF$1,0),0))</f>
        <v>1.1796448620134292E-2</v>
      </c>
      <c r="J249" s="14">
        <f>LN(VLOOKUP($A249,data!$A:$AF,MATCH(RIGHT(J$1,4),data!$A$1:$AF$1,0),0))-LN(VLOOKUP($A248,data!$A:$AF,MATCH(RIGHT(J$1,4),data!$A$1:$AF$1,0),0))</f>
        <v>5.205663757551271E-2</v>
      </c>
      <c r="K249" s="14">
        <f>LN(VLOOKUP($A249,data!$A:$AF,MATCH(RIGHT(K$1,4),data!$A$1:$AF$1,0),0))-LN(VLOOKUP($A248,data!$A:$AF,MATCH(RIGHT(K$1,4),data!$A$1:$AF$1,0),0))</f>
        <v>-1.5808735635065574E-3</v>
      </c>
      <c r="L249" s="14"/>
    </row>
    <row r="250" spans="1:12" x14ac:dyDescent="0.55000000000000004">
      <c r="A250" s="2" t="s">
        <v>292</v>
      </c>
      <c r="B250" s="3">
        <f t="shared" si="2"/>
        <v>-40</v>
      </c>
      <c r="C250" s="14">
        <f>LN(VLOOKUP($A250,data!$A:$AF,MATCH(RIGHT(C$1,4),data!$A$1:$AF$1,0),0))-LN(VLOOKUP($A249,data!$A:$AF,MATCH(RIGHT(C$1,4),data!$A$1:$AF$1,0),0))</f>
        <v>-4.7700636049388123E-3</v>
      </c>
      <c r="D250" s="14">
        <f>LN(VLOOKUP($A250,data!$A:$AF,MATCH(RIGHT(D$1,4),data!$A$1:$AF$1,0),0))-LN(VLOOKUP($A249,data!$A:$AF,MATCH(RIGHT(D$1,4),data!$A$1:$AF$1,0),0))</f>
        <v>-1.1541098636352665E-2</v>
      </c>
      <c r="E250" s="14">
        <f>LN(VLOOKUP($A250,data!$A:$AF,MATCH(RIGHT(E$1,4),data!$A$1:$AF$1,0),0))-LN(VLOOKUP($A249,data!$A:$AF,MATCH(RIGHT(E$1,4),data!$A$1:$AF$1,0),0))</f>
        <v>-5.3961682137844136E-3</v>
      </c>
      <c r="F250" s="14">
        <f>LN(VLOOKUP($A250,data!$A:$AF,MATCH(RIGHT(F$1,3),data!$A$1:$AF$1,0),0))-LN(VLOOKUP($A249,data!$A:$AF,MATCH(RIGHT(F$1,3),data!$A$1:$AF$1,0),0))</f>
        <v>-7.8697471978985689E-3</v>
      </c>
      <c r="G250" s="14">
        <f>LN(VLOOKUP($A250,data!$A:$AF,MATCH(RIGHT(G$1,4),data!$A$1:$AF$1,0),0))-LN(VLOOKUP($A249,data!$A:$AF,MATCH(RIGHT(G$1,4),data!$A$1:$AF$1,0),0))</f>
        <v>1.8468603436930131E-2</v>
      </c>
      <c r="H250" s="14">
        <f>LN(VLOOKUP($A250,data!$A:$AF,MATCH(RIGHT(H$1,4),data!$A$1:$AF$1,0),0))-LN(VLOOKUP($A249,data!$A:$AF,MATCH(RIGHT(H$1,4),data!$A$1:$AF$1,0),0))</f>
        <v>-3.1790155146653731E-3</v>
      </c>
      <c r="I250" s="14">
        <f>LN(VLOOKUP($A250,data!$A:$AF,MATCH(RIGHT(I$1,4),data!$A$1:$AF$1,0),0))-LN(VLOOKUP($A249,data!$A:$AF,MATCH(RIGHT(I$1,4),data!$A$1:$AF$1,0),0))</f>
        <v>6.3761890751168337E-3</v>
      </c>
      <c r="J250" s="14">
        <f>LN(VLOOKUP($A250,data!$A:$AF,MATCH(RIGHT(J$1,4),data!$A$1:$AF$1,0),0))-LN(VLOOKUP($A249,data!$A:$AF,MATCH(RIGHT(J$1,4),data!$A$1:$AF$1,0),0))</f>
        <v>-4.552499847222613E-3</v>
      </c>
      <c r="K250" s="14">
        <f>LN(VLOOKUP($A250,data!$A:$AF,MATCH(RIGHT(K$1,4),data!$A$1:$AF$1,0),0))-LN(VLOOKUP($A249,data!$A:$AF,MATCH(RIGHT(K$1,4),data!$A$1:$AF$1,0),0))</f>
        <v>-3.9384166526277298E-3</v>
      </c>
      <c r="L250" s="14"/>
    </row>
    <row r="251" spans="1:12" x14ac:dyDescent="0.55000000000000004">
      <c r="A251" s="2" t="s">
        <v>293</v>
      </c>
      <c r="B251" s="3">
        <f t="shared" si="2"/>
        <v>-39</v>
      </c>
      <c r="C251" s="14">
        <f>LN(VLOOKUP($A251,data!$A:$AF,MATCH(RIGHT(C$1,4),data!$A$1:$AF$1,0),0))-LN(VLOOKUP($A250,data!$A:$AF,MATCH(RIGHT(C$1,4),data!$A$1:$AF$1,0),0))</f>
        <v>1.4248835021923867E-4</v>
      </c>
      <c r="D251" s="14">
        <f>LN(VLOOKUP($A251,data!$A:$AF,MATCH(RIGHT(D$1,4),data!$A$1:$AF$1,0),0))-LN(VLOOKUP($A250,data!$A:$AF,MATCH(RIGHT(D$1,4),data!$A$1:$AF$1,0),0))</f>
        <v>-1.3466044865468874E-2</v>
      </c>
      <c r="E251" s="14">
        <f>LN(VLOOKUP($A251,data!$A:$AF,MATCH(RIGHT(E$1,4),data!$A$1:$AF$1,0),0))-LN(VLOOKUP($A250,data!$A:$AF,MATCH(RIGHT(E$1,4),data!$A$1:$AF$1,0),0))</f>
        <v>-7.074740831702897E-4</v>
      </c>
      <c r="F251" s="14">
        <f>LN(VLOOKUP($A251,data!$A:$AF,MATCH(RIGHT(F$1,3),data!$A$1:$AF$1,0),0))-LN(VLOOKUP($A250,data!$A:$AF,MATCH(RIGHT(F$1,3),data!$A$1:$AF$1,0),0))</f>
        <v>-3.2450341247911574E-2</v>
      </c>
      <c r="G251" s="14">
        <f>LN(VLOOKUP($A251,data!$A:$AF,MATCH(RIGHT(G$1,4),data!$A$1:$AF$1,0),0))-LN(VLOOKUP($A250,data!$A:$AF,MATCH(RIGHT(G$1,4),data!$A$1:$AF$1,0),0))</f>
        <v>7.3228375719489591E-3</v>
      </c>
      <c r="H251" s="14">
        <f>LN(VLOOKUP($A251,data!$A:$AF,MATCH(RIGHT(H$1,4),data!$A$1:$AF$1,0),0))-LN(VLOOKUP($A250,data!$A:$AF,MATCH(RIGHT(H$1,4),data!$A$1:$AF$1,0),0))</f>
        <v>-9.3469082805697212E-4</v>
      </c>
      <c r="I251" s="14">
        <f>LN(VLOOKUP($A251,data!$A:$AF,MATCH(RIGHT(I$1,4),data!$A$1:$AF$1,0),0))-LN(VLOOKUP($A250,data!$A:$AF,MATCH(RIGHT(I$1,4),data!$A$1:$AF$1,0),0))</f>
        <v>5.7340922284465634E-3</v>
      </c>
      <c r="J251" s="14">
        <f>LN(VLOOKUP($A251,data!$A:$AF,MATCH(RIGHT(J$1,4),data!$A$1:$AF$1,0),0))-LN(VLOOKUP($A250,data!$A:$AF,MATCH(RIGHT(J$1,4),data!$A$1:$AF$1,0),0))</f>
        <v>2.0197900914551425E-3</v>
      </c>
      <c r="K251" s="14">
        <f>LN(VLOOKUP($A251,data!$A:$AF,MATCH(RIGHT(K$1,4),data!$A$1:$AF$1,0),0))-LN(VLOOKUP($A250,data!$A:$AF,MATCH(RIGHT(K$1,4),data!$A$1:$AF$1,0),0))</f>
        <v>-2.7847524489210684E-4</v>
      </c>
      <c r="L251" s="14"/>
    </row>
    <row r="252" spans="1:12" x14ac:dyDescent="0.55000000000000004">
      <c r="A252" s="2" t="s">
        <v>294</v>
      </c>
      <c r="B252" s="3">
        <f t="shared" si="2"/>
        <v>-38</v>
      </c>
      <c r="C252" s="14">
        <f>LN(VLOOKUP($A252,data!$A:$AF,MATCH(RIGHT(C$1,4),data!$A$1:$AF$1,0),0))-LN(VLOOKUP($A251,data!$A:$AF,MATCH(RIGHT(C$1,4),data!$A$1:$AF$1,0),0))</f>
        <v>-3.7612407985232466E-3</v>
      </c>
      <c r="D252" s="14">
        <f>LN(VLOOKUP($A252,data!$A:$AF,MATCH(RIGHT(D$1,4),data!$A$1:$AF$1,0),0))-LN(VLOOKUP($A251,data!$A:$AF,MATCH(RIGHT(D$1,4),data!$A$1:$AF$1,0),0))</f>
        <v>7.9709917787793572E-3</v>
      </c>
      <c r="E252" s="14">
        <f>LN(VLOOKUP($A252,data!$A:$AF,MATCH(RIGHT(E$1,4),data!$A$1:$AF$1,0),0))-LN(VLOOKUP($A251,data!$A:$AF,MATCH(RIGHT(E$1,4),data!$A$1:$AF$1,0),0))</f>
        <v>-3.0481907453783208E-3</v>
      </c>
      <c r="F252" s="14">
        <f>LN(VLOOKUP($A252,data!$A:$AF,MATCH(RIGHT(F$1,3),data!$A$1:$AF$1,0),0))-LN(VLOOKUP($A251,data!$A:$AF,MATCH(RIGHT(F$1,3),data!$A$1:$AF$1,0),0))</f>
        <v>-2.1199803756758229E-2</v>
      </c>
      <c r="G252" s="14">
        <f>LN(VLOOKUP($A252,data!$A:$AF,MATCH(RIGHT(G$1,4),data!$A$1:$AF$1,0),0))-LN(VLOOKUP($A251,data!$A:$AF,MATCH(RIGHT(G$1,4),data!$A$1:$AF$1,0),0))</f>
        <v>4.9015203652960082E-3</v>
      </c>
      <c r="H252" s="14">
        <f>LN(VLOOKUP($A252,data!$A:$AF,MATCH(RIGHT(H$1,4),data!$A$1:$AF$1,0),0))-LN(VLOOKUP($A251,data!$A:$AF,MATCH(RIGHT(H$1,4),data!$A$1:$AF$1,0),0))</f>
        <v>4.7023433419939309E-3</v>
      </c>
      <c r="I252" s="14">
        <f>LN(VLOOKUP($A252,data!$A:$AF,MATCH(RIGHT(I$1,4),data!$A$1:$AF$1,0),0))-LN(VLOOKUP($A251,data!$A:$AF,MATCH(RIGHT(I$1,4),data!$A$1:$AF$1,0),0))</f>
        <v>4.8033670852030141E-3</v>
      </c>
      <c r="J252" s="14">
        <f>LN(VLOOKUP($A252,data!$A:$AF,MATCH(RIGHT(J$1,4),data!$A$1:$AF$1,0),0))-LN(VLOOKUP($A251,data!$A:$AF,MATCH(RIGHT(J$1,4),data!$A$1:$AF$1,0),0))</f>
        <v>-1.9160393351199012E-2</v>
      </c>
      <c r="K252" s="14">
        <f>LN(VLOOKUP($A252,data!$A:$AF,MATCH(RIGHT(K$1,4),data!$A$1:$AF$1,0),0))-LN(VLOOKUP($A251,data!$A:$AF,MATCH(RIGHT(K$1,4),data!$A$1:$AF$1,0),0))</f>
        <v>2.5355989177544558E-3</v>
      </c>
      <c r="L252" s="14"/>
    </row>
    <row r="253" spans="1:12" x14ac:dyDescent="0.55000000000000004">
      <c r="A253" s="2" t="s">
        <v>295</v>
      </c>
      <c r="B253" s="3">
        <f t="shared" si="2"/>
        <v>-37</v>
      </c>
      <c r="C253" s="14">
        <f>LN(VLOOKUP($A253,data!$A:$AF,MATCH(RIGHT(C$1,4),data!$A$1:$AF$1,0),0))-LN(VLOOKUP($A252,data!$A:$AF,MATCH(RIGHT(C$1,4),data!$A$1:$AF$1,0),0))</f>
        <v>-6.6578726552233292E-3</v>
      </c>
      <c r="D253" s="14">
        <f>LN(VLOOKUP($A253,data!$A:$AF,MATCH(RIGHT(D$1,4),data!$A$1:$AF$1,0),0))-LN(VLOOKUP($A252,data!$A:$AF,MATCH(RIGHT(D$1,4),data!$A$1:$AF$1,0),0))</f>
        <v>-1.3660803946587308E-2</v>
      </c>
      <c r="E253" s="14">
        <f>LN(VLOOKUP($A253,data!$A:$AF,MATCH(RIGHT(E$1,4),data!$A$1:$AF$1,0),0))-LN(VLOOKUP($A252,data!$A:$AF,MATCH(RIGHT(E$1,4),data!$A$1:$AF$1,0),0))</f>
        <v>-1.8475365685581835E-3</v>
      </c>
      <c r="F253" s="14">
        <f>LN(VLOOKUP($A253,data!$A:$AF,MATCH(RIGHT(F$1,3),data!$A$1:$AF$1,0),0))-LN(VLOOKUP($A252,data!$A:$AF,MATCH(RIGHT(F$1,3),data!$A$1:$AF$1,0),0))</f>
        <v>-8.649076942585765E-3</v>
      </c>
      <c r="G253" s="14">
        <f>LN(VLOOKUP($A253,data!$A:$AF,MATCH(RIGHT(G$1,4),data!$A$1:$AF$1,0),0))-LN(VLOOKUP($A252,data!$A:$AF,MATCH(RIGHT(G$1,4),data!$A$1:$AF$1,0),0))</f>
        <v>-1.4326451697131759E-2</v>
      </c>
      <c r="H253" s="14">
        <f>LN(VLOOKUP($A253,data!$A:$AF,MATCH(RIGHT(H$1,4),data!$A$1:$AF$1,0),0))-LN(VLOOKUP($A252,data!$A:$AF,MATCH(RIGHT(H$1,4),data!$A$1:$AF$1,0),0))</f>
        <v>1.3805862952835923E-3</v>
      </c>
      <c r="I253" s="14">
        <f>LN(VLOOKUP($A253,data!$A:$AF,MATCH(RIGHT(I$1,4),data!$A$1:$AF$1,0),0))-LN(VLOOKUP($A252,data!$A:$AF,MATCH(RIGHT(I$1,4),data!$A$1:$AF$1,0),0))</f>
        <v>-4.2016685742272131E-3</v>
      </c>
      <c r="J253" s="14">
        <f>LN(VLOOKUP($A253,data!$A:$AF,MATCH(RIGHT(J$1,4),data!$A$1:$AF$1,0),0))-LN(VLOOKUP($A252,data!$A:$AF,MATCH(RIGHT(J$1,4),data!$A$1:$AF$1,0),0))</f>
        <v>-1.0567727746790823E-3</v>
      </c>
      <c r="K253" s="14">
        <f>LN(VLOOKUP($A253,data!$A:$AF,MATCH(RIGHT(K$1,4),data!$A$1:$AF$1,0),0))-LN(VLOOKUP($A252,data!$A:$AF,MATCH(RIGHT(K$1,4),data!$A$1:$AF$1,0),0))</f>
        <v>-1.5891295002619543E-2</v>
      </c>
      <c r="L253" s="14"/>
    </row>
    <row r="254" spans="1:12" x14ac:dyDescent="0.55000000000000004">
      <c r="A254" s="2" t="s">
        <v>296</v>
      </c>
      <c r="B254" s="3">
        <f t="shared" si="2"/>
        <v>-36</v>
      </c>
      <c r="C254" s="14">
        <f>LN(VLOOKUP($A254,data!$A:$AF,MATCH(RIGHT(C$1,4),data!$A$1:$AF$1,0),0))-LN(VLOOKUP($A253,data!$A:$AF,MATCH(RIGHT(C$1,4),data!$A$1:$AF$1,0),0))</f>
        <v>1.1071363202677986E-2</v>
      </c>
      <c r="D254" s="14">
        <f>LN(VLOOKUP($A254,data!$A:$AF,MATCH(RIGHT(D$1,4),data!$A$1:$AF$1,0),0))-LN(VLOOKUP($A253,data!$A:$AF,MATCH(RIGHT(D$1,4),data!$A$1:$AF$1,0),0))</f>
        <v>3.6504847721576361E-2</v>
      </c>
      <c r="E254" s="14">
        <f>LN(VLOOKUP($A254,data!$A:$AF,MATCH(RIGHT(E$1,4),data!$A$1:$AF$1,0),0))-LN(VLOOKUP($A253,data!$A:$AF,MATCH(RIGHT(E$1,4),data!$A$1:$AF$1,0),0))</f>
        <v>8.95723452746644E-3</v>
      </c>
      <c r="F254" s="14">
        <f>LN(VLOOKUP($A254,data!$A:$AF,MATCH(RIGHT(F$1,3),data!$A$1:$AF$1,0),0))-LN(VLOOKUP($A253,data!$A:$AF,MATCH(RIGHT(F$1,3),data!$A$1:$AF$1,0),0))</f>
        <v>4.311548054420733E-2</v>
      </c>
      <c r="G254" s="14">
        <f>LN(VLOOKUP($A254,data!$A:$AF,MATCH(RIGHT(G$1,4),data!$A$1:$AF$1,0),0))-LN(VLOOKUP($A253,data!$A:$AF,MATCH(RIGHT(G$1,4),data!$A$1:$AF$1,0),0))</f>
        <v>1.3288727241355325E-2</v>
      </c>
      <c r="H254" s="14">
        <f>LN(VLOOKUP($A254,data!$A:$AF,MATCH(RIGHT(H$1,4),data!$A$1:$AF$1,0),0))-LN(VLOOKUP($A253,data!$A:$AF,MATCH(RIGHT(H$1,4),data!$A$1:$AF$1,0),0))</f>
        <v>2.5590543038426006E-2</v>
      </c>
      <c r="I254" s="14">
        <f>LN(VLOOKUP($A254,data!$A:$AF,MATCH(RIGHT(I$1,4),data!$A$1:$AF$1,0),0))-LN(VLOOKUP($A253,data!$A:$AF,MATCH(RIGHT(I$1,4),data!$A$1:$AF$1,0),0))</f>
        <v>4.501178565787356E-3</v>
      </c>
      <c r="J254" s="14">
        <f>LN(VLOOKUP($A254,data!$A:$AF,MATCH(RIGHT(J$1,4),data!$A$1:$AF$1,0),0))-LN(VLOOKUP($A253,data!$A:$AF,MATCH(RIGHT(J$1,4),data!$A$1:$AF$1,0),0))</f>
        <v>-7.5933186598159175E-2</v>
      </c>
      <c r="K254" s="14">
        <f>LN(VLOOKUP($A254,data!$A:$AF,MATCH(RIGHT(K$1,4),data!$A$1:$AF$1,0),0))-LN(VLOOKUP($A253,data!$A:$AF,MATCH(RIGHT(K$1,4),data!$A$1:$AF$1,0),0))</f>
        <v>-8.4514006586067225E-3</v>
      </c>
      <c r="L254" s="14"/>
    </row>
    <row r="255" spans="1:12" x14ac:dyDescent="0.55000000000000004">
      <c r="A255" s="2" t="s">
        <v>298</v>
      </c>
      <c r="B255" s="3">
        <f t="shared" si="2"/>
        <v>-35</v>
      </c>
      <c r="C255" s="14">
        <f>LN(VLOOKUP($A255,data!$A:$AF,MATCH(RIGHT(C$1,4),data!$A$1:$AF$1,0),0))-LN(VLOOKUP($A254,data!$A:$AF,MATCH(RIGHT(C$1,4),data!$A$1:$AF$1,0),0))</f>
        <v>-1.3546815010700541E-2</v>
      </c>
      <c r="D255" s="14">
        <f>LN(VLOOKUP($A255,data!$A:$AF,MATCH(RIGHT(D$1,4),data!$A$1:$AF$1,0),0))-LN(VLOOKUP($A254,data!$A:$AF,MATCH(RIGHT(D$1,4),data!$A$1:$AF$1,0),0))</f>
        <v>-1.0946829050395124E-2</v>
      </c>
      <c r="E255" s="14">
        <f>LN(VLOOKUP($A255,data!$A:$AF,MATCH(RIGHT(E$1,4),data!$A$1:$AF$1,0),0))-LN(VLOOKUP($A254,data!$A:$AF,MATCH(RIGHT(E$1,4),data!$A$1:$AF$1,0),0))</f>
        <v>-1.9683498380095976E-2</v>
      </c>
      <c r="F255" s="14">
        <f>LN(VLOOKUP($A255,data!$A:$AF,MATCH(RIGHT(F$1,3),data!$A$1:$AF$1,0),0))-LN(VLOOKUP($A254,data!$A:$AF,MATCH(RIGHT(F$1,3),data!$A$1:$AF$1,0),0))</f>
        <v>-3.950834367819045E-2</v>
      </c>
      <c r="G255" s="14">
        <f>LN(VLOOKUP($A255,data!$A:$AF,MATCH(RIGHT(G$1,4),data!$A$1:$AF$1,0),0))-LN(VLOOKUP($A254,data!$A:$AF,MATCH(RIGHT(G$1,4),data!$A$1:$AF$1,0),0))</f>
        <v>-3.2684805309504128E-3</v>
      </c>
      <c r="H255" s="14">
        <f>LN(VLOOKUP($A255,data!$A:$AF,MATCH(RIGHT(H$1,4),data!$A$1:$AF$1,0),0))-LN(VLOOKUP($A254,data!$A:$AF,MATCH(RIGHT(H$1,4),data!$A$1:$AF$1,0),0))</f>
        <v>1.4249943523889641E-3</v>
      </c>
      <c r="I255" s="14">
        <f>LN(VLOOKUP($A255,data!$A:$AF,MATCH(RIGHT(I$1,4),data!$A$1:$AF$1,0),0))-LN(VLOOKUP($A254,data!$A:$AF,MATCH(RIGHT(I$1,4),data!$A$1:$AF$1,0),0))</f>
        <v>-2.5164335749352063E-2</v>
      </c>
      <c r="J255" s="14">
        <f>LN(VLOOKUP($A255,data!$A:$AF,MATCH(RIGHT(J$1,4),data!$A$1:$AF$1,0),0))-LN(VLOOKUP($A254,data!$A:$AF,MATCH(RIGHT(J$1,4),data!$A$1:$AF$1,0),0))</f>
        <v>-3.3516491633982071E-2</v>
      </c>
      <c r="K255" s="14">
        <f>LN(VLOOKUP($A255,data!$A:$AF,MATCH(RIGHT(K$1,4),data!$A$1:$AF$1,0),0))-LN(VLOOKUP($A254,data!$A:$AF,MATCH(RIGHT(K$1,4),data!$A$1:$AF$1,0),0))</f>
        <v>-1.0466845129181834E-2</v>
      </c>
      <c r="L255" s="14"/>
    </row>
    <row r="256" spans="1:12" x14ac:dyDescent="0.55000000000000004">
      <c r="A256" s="2" t="s">
        <v>299</v>
      </c>
      <c r="B256" s="3">
        <f t="shared" si="2"/>
        <v>-34</v>
      </c>
      <c r="C256" s="14">
        <f>LN(VLOOKUP($A256,data!$A:$AF,MATCH(RIGHT(C$1,4),data!$A$1:$AF$1,0),0))-LN(VLOOKUP($A255,data!$A:$AF,MATCH(RIGHT(C$1,4),data!$A$1:$AF$1,0),0))</f>
        <v>-3.1698519978496265E-2</v>
      </c>
      <c r="D256" s="14">
        <f>LN(VLOOKUP($A256,data!$A:$AF,MATCH(RIGHT(D$1,4),data!$A$1:$AF$1,0),0))-LN(VLOOKUP($A255,data!$A:$AF,MATCH(RIGHT(D$1,4),data!$A$1:$AF$1,0),0))</f>
        <v>-5.1354943637699435E-2</v>
      </c>
      <c r="E256" s="14">
        <f>LN(VLOOKUP($A256,data!$A:$AF,MATCH(RIGHT(E$1,4),data!$A$1:$AF$1,0),0))-LN(VLOOKUP($A255,data!$A:$AF,MATCH(RIGHT(E$1,4),data!$A$1:$AF$1,0),0))</f>
        <v>-5.1143824214006095E-2</v>
      </c>
      <c r="F256" s="14">
        <f>LN(VLOOKUP($A256,data!$A:$AF,MATCH(RIGHT(F$1,3),data!$A$1:$AF$1,0),0))-LN(VLOOKUP($A255,data!$A:$AF,MATCH(RIGHT(F$1,3),data!$A$1:$AF$1,0),0))</f>
        <v>-5.8968534053937205E-2</v>
      </c>
      <c r="G256" s="14">
        <f>LN(VLOOKUP($A256,data!$A:$AF,MATCH(RIGHT(G$1,4),data!$A$1:$AF$1,0),0))-LN(VLOOKUP($A255,data!$A:$AF,MATCH(RIGHT(G$1,4),data!$A$1:$AF$1,0),0))</f>
        <v>-1.3634132051797643E-2</v>
      </c>
      <c r="H256" s="14">
        <f>LN(VLOOKUP($A256,data!$A:$AF,MATCH(RIGHT(H$1,4),data!$A$1:$AF$1,0),0))-LN(VLOOKUP($A255,data!$A:$AF,MATCH(RIGHT(H$1,4),data!$A$1:$AF$1,0),0))</f>
        <v>-2.1168256080367875E-2</v>
      </c>
      <c r="I256" s="14">
        <f>LN(VLOOKUP($A256,data!$A:$AF,MATCH(RIGHT(I$1,4),data!$A$1:$AF$1,0),0))-LN(VLOOKUP($A255,data!$A:$AF,MATCH(RIGHT(I$1,4),data!$A$1:$AF$1,0),0))</f>
        <v>-1.0028650580946596E-2</v>
      </c>
      <c r="J256" s="14">
        <f>LN(VLOOKUP($A256,data!$A:$AF,MATCH(RIGHT(J$1,4),data!$A$1:$AF$1,0),0))-LN(VLOOKUP($A255,data!$A:$AF,MATCH(RIGHT(J$1,4),data!$A$1:$AF$1,0),0))</f>
        <v>-5.9637650284985355E-2</v>
      </c>
      <c r="K256" s="14">
        <f>LN(VLOOKUP($A256,data!$A:$AF,MATCH(RIGHT(K$1,4),data!$A$1:$AF$1,0),0))-LN(VLOOKUP($A255,data!$A:$AF,MATCH(RIGHT(K$1,4),data!$A$1:$AF$1,0),0))</f>
        <v>-4.0793808167991052E-2</v>
      </c>
      <c r="L256" s="14"/>
    </row>
    <row r="257" spans="1:16" x14ac:dyDescent="0.55000000000000004">
      <c r="A257" s="2" t="s">
        <v>300</v>
      </c>
      <c r="B257" s="3">
        <f t="shared" si="2"/>
        <v>-33</v>
      </c>
      <c r="C257" s="14">
        <f>LN(VLOOKUP($A257,data!$A:$AF,MATCH(RIGHT(C$1,4),data!$A$1:$AF$1,0),0))-LN(VLOOKUP($A256,data!$A:$AF,MATCH(RIGHT(C$1,4),data!$A$1:$AF$1,0),0))</f>
        <v>-4.0713405441650252E-4</v>
      </c>
      <c r="D257" s="14">
        <f>LN(VLOOKUP($A257,data!$A:$AF,MATCH(RIGHT(D$1,4),data!$A$1:$AF$1,0),0))-LN(VLOOKUP($A256,data!$A:$AF,MATCH(RIGHT(D$1,4),data!$A$1:$AF$1,0),0))</f>
        <v>-1.5528262326555797E-2</v>
      </c>
      <c r="E257" s="14">
        <f>LN(VLOOKUP($A257,data!$A:$AF,MATCH(RIGHT(E$1,4),data!$A$1:$AF$1,0),0))-LN(VLOOKUP($A256,data!$A:$AF,MATCH(RIGHT(E$1,4),data!$A$1:$AF$1,0),0))</f>
        <v>-7.9489047414327274E-4</v>
      </c>
      <c r="F257" s="14">
        <f>LN(VLOOKUP($A257,data!$A:$AF,MATCH(RIGHT(F$1,3),data!$A$1:$AF$1,0),0))-LN(VLOOKUP($A256,data!$A:$AF,MATCH(RIGHT(F$1,3),data!$A$1:$AF$1,0),0))</f>
        <v>5.8742812543499667E-4</v>
      </c>
      <c r="G257" s="14">
        <f>LN(VLOOKUP($A257,data!$A:$AF,MATCH(RIGHT(G$1,4),data!$A$1:$AF$1,0),0))-LN(VLOOKUP($A256,data!$A:$AF,MATCH(RIGHT(G$1,4),data!$A$1:$AF$1,0),0))</f>
        <v>-3.7972453995965161E-2</v>
      </c>
      <c r="H257" s="14">
        <f>LN(VLOOKUP($A257,data!$A:$AF,MATCH(RIGHT(H$1,4),data!$A$1:$AF$1,0),0))-LN(VLOOKUP($A256,data!$A:$AF,MATCH(RIGHT(H$1,4),data!$A$1:$AF$1,0),0))</f>
        <v>6.8837738284015515E-3</v>
      </c>
      <c r="I257" s="14">
        <f>LN(VLOOKUP($A257,data!$A:$AF,MATCH(RIGHT(I$1,4),data!$A$1:$AF$1,0),0))-LN(VLOOKUP($A256,data!$A:$AF,MATCH(RIGHT(I$1,4),data!$A$1:$AF$1,0),0))</f>
        <v>3.5342593497560415E-2</v>
      </c>
      <c r="J257" s="14">
        <f>LN(VLOOKUP($A257,data!$A:$AF,MATCH(RIGHT(J$1,4),data!$A$1:$AF$1,0),0))-LN(VLOOKUP($A256,data!$A:$AF,MATCH(RIGHT(J$1,4),data!$A$1:$AF$1,0),0))</f>
        <v>3.4044357058436781E-2</v>
      </c>
      <c r="K257" s="14">
        <f>LN(VLOOKUP($A257,data!$A:$AF,MATCH(RIGHT(K$1,4),data!$A$1:$AF$1,0),0))-LN(VLOOKUP($A256,data!$A:$AF,MATCH(RIGHT(K$1,4),data!$A$1:$AF$1,0),0))</f>
        <v>-2.5393788790305294E-2</v>
      </c>
      <c r="L257" s="14"/>
    </row>
    <row r="258" spans="1:16" x14ac:dyDescent="0.55000000000000004">
      <c r="A258" s="2" t="s">
        <v>301</v>
      </c>
      <c r="B258" s="3">
        <f t="shared" si="2"/>
        <v>-32</v>
      </c>
      <c r="C258" s="14">
        <f>LN(VLOOKUP($A258,data!$A:$AF,MATCH(RIGHT(C$1,4),data!$A$1:$AF$1,0),0))-LN(VLOOKUP($A257,data!$A:$AF,MATCH(RIGHT(C$1,4),data!$A$1:$AF$1,0),0))</f>
        <v>-1.1044975005686908E-2</v>
      </c>
      <c r="D258" s="14">
        <f>LN(VLOOKUP($A258,data!$A:$AF,MATCH(RIGHT(D$1,4),data!$A$1:$AF$1,0),0))-LN(VLOOKUP($A257,data!$A:$AF,MATCH(RIGHT(D$1,4),data!$A$1:$AF$1,0),0))</f>
        <v>3.8678872943654241E-2</v>
      </c>
      <c r="E258" s="14">
        <f>LN(VLOOKUP($A258,data!$A:$AF,MATCH(RIGHT(E$1,4),data!$A$1:$AF$1,0),0))-LN(VLOOKUP($A257,data!$A:$AF,MATCH(RIGHT(E$1,4),data!$A$1:$AF$1,0),0))</f>
        <v>-6.8004671108115033E-3</v>
      </c>
      <c r="F258" s="14">
        <f>LN(VLOOKUP($A258,data!$A:$AF,MATCH(RIGHT(F$1,3),data!$A$1:$AF$1,0),0))-LN(VLOOKUP($A257,data!$A:$AF,MATCH(RIGHT(F$1,3),data!$A$1:$AF$1,0),0))</f>
        <v>-3.1542679829482445E-2</v>
      </c>
      <c r="G258" s="14">
        <f>LN(VLOOKUP($A258,data!$A:$AF,MATCH(RIGHT(G$1,4),data!$A$1:$AF$1,0),0))-LN(VLOOKUP($A257,data!$A:$AF,MATCH(RIGHT(G$1,4),data!$A$1:$AF$1,0),0))</f>
        <v>3.4412863564163843E-3</v>
      </c>
      <c r="H258" s="14">
        <f>LN(VLOOKUP($A258,data!$A:$AF,MATCH(RIGHT(H$1,4),data!$A$1:$AF$1,0),0))-LN(VLOOKUP($A257,data!$A:$AF,MATCH(RIGHT(H$1,4),data!$A$1:$AF$1,0),0))</f>
        <v>1.8953896067497311E-3</v>
      </c>
      <c r="I258" s="14">
        <f>LN(VLOOKUP($A258,data!$A:$AF,MATCH(RIGHT(I$1,4),data!$A$1:$AF$1,0),0))-LN(VLOOKUP($A257,data!$A:$AF,MATCH(RIGHT(I$1,4),data!$A$1:$AF$1,0),0))</f>
        <v>-7.3612271693832554E-3</v>
      </c>
      <c r="J258" s="14">
        <f>LN(VLOOKUP($A258,data!$A:$AF,MATCH(RIGHT(J$1,4),data!$A$1:$AF$1,0),0))-LN(VLOOKUP($A257,data!$A:$AF,MATCH(RIGHT(J$1,4),data!$A$1:$AF$1,0),0))</f>
        <v>2.0997165423288777E-3</v>
      </c>
      <c r="K258" s="14">
        <f>LN(VLOOKUP($A258,data!$A:$AF,MATCH(RIGHT(K$1,4),data!$A$1:$AF$1,0),0))-LN(VLOOKUP($A257,data!$A:$AF,MATCH(RIGHT(K$1,4),data!$A$1:$AF$1,0),0))</f>
        <v>-2.2352062735333966E-2</v>
      </c>
      <c r="L258" s="14"/>
    </row>
    <row r="259" spans="1:16" x14ac:dyDescent="0.55000000000000004">
      <c r="A259" s="2" t="s">
        <v>302</v>
      </c>
      <c r="B259" s="3">
        <f t="shared" si="2"/>
        <v>-31</v>
      </c>
      <c r="C259" s="14">
        <f>LN(VLOOKUP($A259,data!$A:$AF,MATCH(RIGHT(C$1,4),data!$A$1:$AF$1,0),0))-LN(VLOOKUP($A258,data!$A:$AF,MATCH(RIGHT(C$1,4),data!$A$1:$AF$1,0),0))</f>
        <v>1.4252912679300067E-3</v>
      </c>
      <c r="D259" s="14">
        <f>LN(VLOOKUP($A259,data!$A:$AF,MATCH(RIGHT(D$1,4),data!$A$1:$AF$1,0),0))-LN(VLOOKUP($A258,data!$A:$AF,MATCH(RIGHT(D$1,4),data!$A$1:$AF$1,0),0))</f>
        <v>-3.2687425864033948E-2</v>
      </c>
      <c r="E259" s="14">
        <f>LN(VLOOKUP($A259,data!$A:$AF,MATCH(RIGHT(E$1,4),data!$A$1:$AF$1,0),0))-LN(VLOOKUP($A258,data!$A:$AF,MATCH(RIGHT(E$1,4),data!$A$1:$AF$1,0),0))</f>
        <v>2.6684195728243765E-4</v>
      </c>
      <c r="F259" s="14">
        <f>LN(VLOOKUP($A259,data!$A:$AF,MATCH(RIGHT(F$1,3),data!$A$1:$AF$1,0),0))-LN(VLOOKUP($A258,data!$A:$AF,MATCH(RIGHT(F$1,3),data!$A$1:$AF$1,0),0))</f>
        <v>0</v>
      </c>
      <c r="G259" s="14">
        <f>LN(VLOOKUP($A259,data!$A:$AF,MATCH(RIGHT(G$1,4),data!$A$1:$AF$1,0),0))-LN(VLOOKUP($A258,data!$A:$AF,MATCH(RIGHT(G$1,4),data!$A$1:$AF$1,0),0))</f>
        <v>-1.4628657157311764E-2</v>
      </c>
      <c r="H259" s="14">
        <f>LN(VLOOKUP($A259,data!$A:$AF,MATCH(RIGHT(H$1,4),data!$A$1:$AF$1,0),0))-LN(VLOOKUP($A258,data!$A:$AF,MATCH(RIGHT(H$1,4),data!$A$1:$AF$1,0),0))</f>
        <v>-3.365652002656816E-3</v>
      </c>
      <c r="I259" s="14">
        <f>LN(VLOOKUP($A259,data!$A:$AF,MATCH(RIGHT(I$1,4),data!$A$1:$AF$1,0),0))-LN(VLOOKUP($A258,data!$A:$AF,MATCH(RIGHT(I$1,4),data!$A$1:$AF$1,0),0))</f>
        <v>-2.6741604313376577E-2</v>
      </c>
      <c r="J259" s="14">
        <f>LN(VLOOKUP($A259,data!$A:$AF,MATCH(RIGHT(J$1,4),data!$A$1:$AF$1,0),0))-LN(VLOOKUP($A258,data!$A:$AF,MATCH(RIGHT(J$1,4),data!$A$1:$AF$1,0),0))</f>
        <v>3.1439747527808315E-2</v>
      </c>
      <c r="K259" s="14">
        <f>LN(VLOOKUP($A259,data!$A:$AF,MATCH(RIGHT(K$1,4),data!$A$1:$AF$1,0),0))-LN(VLOOKUP($A258,data!$A:$AF,MATCH(RIGHT(K$1,4),data!$A$1:$AF$1,0),0))</f>
        <v>-2.2388959453998325E-3</v>
      </c>
      <c r="L259" s="14"/>
    </row>
    <row r="260" spans="1:16" x14ac:dyDescent="0.55000000000000004">
      <c r="A260" s="2" t="s">
        <v>303</v>
      </c>
      <c r="B260" s="3">
        <f t="shared" si="2"/>
        <v>-30</v>
      </c>
      <c r="C260" s="14">
        <f>LN(VLOOKUP($A260,data!$A:$AF,MATCH(RIGHT(C$1,4),data!$A$1:$AF$1,0),0))-LN(VLOOKUP($A259,data!$A:$AF,MATCH(RIGHT(C$1,4),data!$A$1:$AF$1,0),0))</f>
        <v>1.4602994279167447E-2</v>
      </c>
      <c r="D260" s="14">
        <f>LN(VLOOKUP($A260,data!$A:$AF,MATCH(RIGHT(D$1,4),data!$A$1:$AF$1,0),0))-LN(VLOOKUP($A259,data!$A:$AF,MATCH(RIGHT(D$1,4),data!$A$1:$AF$1,0),0))</f>
        <v>4.7986819072523446E-2</v>
      </c>
      <c r="E260" s="14">
        <f>LN(VLOOKUP($A260,data!$A:$AF,MATCH(RIGHT(E$1,4),data!$A$1:$AF$1,0),0))-LN(VLOOKUP($A259,data!$A:$AF,MATCH(RIGHT(E$1,4),data!$A$1:$AF$1,0),0))</f>
        <v>3.0920589964443579E-2</v>
      </c>
      <c r="F260" s="14">
        <f>LN(VLOOKUP($A260,data!$A:$AF,MATCH(RIGHT(F$1,3),data!$A$1:$AF$1,0),0))-LN(VLOOKUP($A259,data!$A:$AF,MATCH(RIGHT(F$1,3),data!$A$1:$AF$1,0),0))</f>
        <v>3.9439202967033182E-2</v>
      </c>
      <c r="G260" s="14">
        <f>LN(VLOOKUP($A260,data!$A:$AF,MATCH(RIGHT(G$1,4),data!$A$1:$AF$1,0),0))-LN(VLOOKUP($A259,data!$A:$AF,MATCH(RIGHT(G$1,4),data!$A$1:$AF$1,0),0))</f>
        <v>4.2500159749867983E-2</v>
      </c>
      <c r="H260" s="14">
        <f>LN(VLOOKUP($A260,data!$A:$AF,MATCH(RIGHT(H$1,4),data!$A$1:$AF$1,0),0))-LN(VLOOKUP($A259,data!$A:$AF,MATCH(RIGHT(H$1,4),data!$A$1:$AF$1,0),0))</f>
        <v>1.7574636470266469E-2</v>
      </c>
      <c r="I260" s="14">
        <f>LN(VLOOKUP($A260,data!$A:$AF,MATCH(RIGHT(I$1,4),data!$A$1:$AF$1,0),0))-LN(VLOOKUP($A259,data!$A:$AF,MATCH(RIGHT(I$1,4),data!$A$1:$AF$1,0),0))</f>
        <v>2.8398864358996079E-2</v>
      </c>
      <c r="J260" s="14">
        <f>LN(VLOOKUP($A260,data!$A:$AF,MATCH(RIGHT(J$1,4),data!$A$1:$AF$1,0),0))-LN(VLOOKUP($A259,data!$A:$AF,MATCH(RIGHT(J$1,4),data!$A$1:$AF$1,0),0))</f>
        <v>-3.5478893740918949E-3</v>
      </c>
      <c r="K260" s="14">
        <f>LN(VLOOKUP($A260,data!$A:$AF,MATCH(RIGHT(K$1,4),data!$A$1:$AF$1,0),0))-LN(VLOOKUP($A259,data!$A:$AF,MATCH(RIGHT(K$1,4),data!$A$1:$AF$1,0),0))</f>
        <v>1.8322581763037249E-3</v>
      </c>
      <c r="L260" s="14"/>
    </row>
    <row r="261" spans="1:16" x14ac:dyDescent="0.55000000000000004">
      <c r="A261" s="2" t="s">
        <v>304</v>
      </c>
      <c r="B261" s="3">
        <f t="shared" si="2"/>
        <v>-29</v>
      </c>
      <c r="C261" s="14">
        <f>LN(VLOOKUP($A261,data!$A:$AF,MATCH(RIGHT(C$1,4),data!$A$1:$AF$1,0),0))-LN(VLOOKUP($A260,data!$A:$AF,MATCH(RIGHT(C$1,4),data!$A$1:$AF$1,0),0))</f>
        <v>3.8413269803836414E-3</v>
      </c>
      <c r="D261" s="14">
        <f>LN(VLOOKUP($A261,data!$A:$AF,MATCH(RIGHT(D$1,4),data!$A$1:$AF$1,0),0))-LN(VLOOKUP($A260,data!$A:$AF,MATCH(RIGHT(D$1,4),data!$A$1:$AF$1,0),0))</f>
        <v>5.5004881699760588E-3</v>
      </c>
      <c r="E261" s="14">
        <f>LN(VLOOKUP($A261,data!$A:$AF,MATCH(RIGHT(E$1,4),data!$A$1:$AF$1,0),0))-LN(VLOOKUP($A260,data!$A:$AF,MATCH(RIGHT(E$1,4),data!$A$1:$AF$1,0),0))</f>
        <v>-3.8131907017451283E-3</v>
      </c>
      <c r="F261" s="14">
        <f>LN(VLOOKUP($A261,data!$A:$AF,MATCH(RIGHT(F$1,3),data!$A$1:$AF$1,0),0))-LN(VLOOKUP($A260,data!$A:$AF,MATCH(RIGHT(F$1,3),data!$A$1:$AF$1,0),0))</f>
        <v>1.1645948097021019E-3</v>
      </c>
      <c r="G261" s="14">
        <f>LN(VLOOKUP($A261,data!$A:$AF,MATCH(RIGHT(G$1,4),data!$A$1:$AF$1,0),0))-LN(VLOOKUP($A260,data!$A:$AF,MATCH(RIGHT(G$1,4),data!$A$1:$AF$1,0),0))</f>
        <v>-1.5919530247835212E-2</v>
      </c>
      <c r="H261" s="14">
        <f>LN(VLOOKUP($A261,data!$A:$AF,MATCH(RIGHT(H$1,4),data!$A$1:$AF$1,0),0))-LN(VLOOKUP($A260,data!$A:$AF,MATCH(RIGHT(H$1,4),data!$A$1:$AF$1,0),0))</f>
        <v>-1.3584833619785464E-2</v>
      </c>
      <c r="I261" s="14">
        <f>LN(VLOOKUP($A261,data!$A:$AF,MATCH(RIGHT(I$1,4),data!$A$1:$AF$1,0),0))-LN(VLOOKUP($A260,data!$A:$AF,MATCH(RIGHT(I$1,4),data!$A$1:$AF$1,0),0))</f>
        <v>-3.2278146145030995E-2</v>
      </c>
      <c r="J261" s="14">
        <f>LN(VLOOKUP($A261,data!$A:$AF,MATCH(RIGHT(J$1,4),data!$A$1:$AF$1,0),0))-LN(VLOOKUP($A260,data!$A:$AF,MATCH(RIGHT(J$1,4),data!$A$1:$AF$1,0),0))</f>
        <v>-8.5978305305056679E-3</v>
      </c>
      <c r="K261" s="14">
        <f>LN(VLOOKUP($A261,data!$A:$AF,MATCH(RIGHT(K$1,4),data!$A$1:$AF$1,0),0))-LN(VLOOKUP($A260,data!$A:$AF,MATCH(RIGHT(K$1,4),data!$A$1:$AF$1,0),0))</f>
        <v>-6.7158966419205157E-3</v>
      </c>
      <c r="L261" s="14"/>
    </row>
    <row r="262" spans="1:16" x14ac:dyDescent="0.55000000000000004">
      <c r="A262" s="2" t="s">
        <v>305</v>
      </c>
      <c r="B262" s="3">
        <f t="shared" si="2"/>
        <v>-28</v>
      </c>
      <c r="C262" s="14">
        <f>LN(VLOOKUP($A262,data!$A:$AF,MATCH(RIGHT(C$1,4),data!$A$1:$AF$1,0),0))-LN(VLOOKUP($A261,data!$A:$AF,MATCH(RIGHT(C$1,4),data!$A$1:$AF$1,0),0))</f>
        <v>-2.6082377043410432E-2</v>
      </c>
      <c r="D262" s="14">
        <f>LN(VLOOKUP($A262,data!$A:$AF,MATCH(RIGHT(D$1,4),data!$A$1:$AF$1,0),0))-LN(VLOOKUP($A261,data!$A:$AF,MATCH(RIGHT(D$1,4),data!$A$1:$AF$1,0),0))</f>
        <v>-2.110105922321992E-2</v>
      </c>
      <c r="E262" s="14">
        <f>LN(VLOOKUP($A262,data!$A:$AF,MATCH(RIGHT(E$1,4),data!$A$1:$AF$1,0),0))-LN(VLOOKUP($A261,data!$A:$AF,MATCH(RIGHT(E$1,4),data!$A$1:$AF$1,0),0))</f>
        <v>-3.5604086560810266E-2</v>
      </c>
      <c r="F262" s="14">
        <f>LN(VLOOKUP($A262,data!$A:$AF,MATCH(RIGHT(F$1,3),data!$A$1:$AF$1,0),0))-LN(VLOOKUP($A261,data!$A:$AF,MATCH(RIGHT(F$1,3),data!$A$1:$AF$1,0),0))</f>
        <v>-3.5013351262444203E-2</v>
      </c>
      <c r="G262" s="14">
        <f>LN(VLOOKUP($A262,data!$A:$AF,MATCH(RIGHT(G$1,4),data!$A$1:$AF$1,0),0))-LN(VLOOKUP($A261,data!$A:$AF,MATCH(RIGHT(G$1,4),data!$A$1:$AF$1,0),0))</f>
        <v>-9.9240915414258168E-3</v>
      </c>
      <c r="H262" s="14">
        <f>LN(VLOOKUP($A262,data!$A:$AF,MATCH(RIGHT(H$1,4),data!$A$1:$AF$1,0),0))-LN(VLOOKUP($A261,data!$A:$AF,MATCH(RIGHT(H$1,4),data!$A$1:$AF$1,0),0))</f>
        <v>9.3481818752660928E-3</v>
      </c>
      <c r="I262" s="14">
        <f>LN(VLOOKUP($A262,data!$A:$AF,MATCH(RIGHT(I$1,4),data!$A$1:$AF$1,0),0))-LN(VLOOKUP($A261,data!$A:$AF,MATCH(RIGHT(I$1,4),data!$A$1:$AF$1,0),0))</f>
        <v>-1.6301315957170104E-2</v>
      </c>
      <c r="J262" s="14">
        <f>LN(VLOOKUP($A262,data!$A:$AF,MATCH(RIGHT(J$1,4),data!$A$1:$AF$1,0),0))-LN(VLOOKUP($A261,data!$A:$AF,MATCH(RIGHT(J$1,4),data!$A$1:$AF$1,0),0))</f>
        <v>-4.1076617548211125E-2</v>
      </c>
      <c r="K262" s="14">
        <f>LN(VLOOKUP($A262,data!$A:$AF,MATCH(RIGHT(K$1,4),data!$A$1:$AF$1,0),0))-LN(VLOOKUP($A261,data!$A:$AF,MATCH(RIGHT(K$1,4),data!$A$1:$AF$1,0),0))</f>
        <v>-3.4118450602631079E-2</v>
      </c>
      <c r="L262" s="14"/>
    </row>
    <row r="263" spans="1:16" x14ac:dyDescent="0.55000000000000004">
      <c r="A263" s="2" t="s">
        <v>306</v>
      </c>
      <c r="B263" s="3">
        <f t="shared" si="2"/>
        <v>-27</v>
      </c>
      <c r="C263" s="14">
        <f>LN(VLOOKUP($A263,data!$A:$AF,MATCH(RIGHT(C$1,4),data!$A$1:$AF$1,0),0))-LN(VLOOKUP($A262,data!$A:$AF,MATCH(RIGHT(C$1,4),data!$A$1:$AF$1,0),0))</f>
        <v>7.4561662058432177E-3</v>
      </c>
      <c r="D263" s="14">
        <f>LN(VLOOKUP($A263,data!$A:$AF,MATCH(RIGHT(D$1,4),data!$A$1:$AF$1,0),0))-LN(VLOOKUP($A262,data!$A:$AF,MATCH(RIGHT(D$1,4),data!$A$1:$AF$1,0),0))</f>
        <v>-1.2182304504245067E-2</v>
      </c>
      <c r="E263" s="14">
        <f>LN(VLOOKUP($A263,data!$A:$AF,MATCH(RIGHT(E$1,4),data!$A$1:$AF$1,0),0))-LN(VLOOKUP($A262,data!$A:$AF,MATCH(RIGHT(E$1,4),data!$A$1:$AF$1,0),0))</f>
        <v>-4.1212039918283594E-3</v>
      </c>
      <c r="F263" s="14">
        <f>LN(VLOOKUP($A263,data!$A:$AF,MATCH(RIGHT(F$1,3),data!$A$1:$AF$1,0),0))-LN(VLOOKUP($A262,data!$A:$AF,MATCH(RIGHT(F$1,3),data!$A$1:$AF$1,0),0))</f>
        <v>3.0712296155485319E-2</v>
      </c>
      <c r="G263" s="14">
        <f>LN(VLOOKUP($A263,data!$A:$AF,MATCH(RIGHT(G$1,4),data!$A$1:$AF$1,0),0))-LN(VLOOKUP($A262,data!$A:$AF,MATCH(RIGHT(G$1,4),data!$A$1:$AF$1,0),0))</f>
        <v>1.8833549011175954E-2</v>
      </c>
      <c r="H263" s="14">
        <f>LN(VLOOKUP($A263,data!$A:$AF,MATCH(RIGHT(H$1,4),data!$A$1:$AF$1,0),0))-LN(VLOOKUP($A262,data!$A:$AF,MATCH(RIGHT(H$1,4),data!$A$1:$AF$1,0),0))</f>
        <v>-3.2709372916270851E-3</v>
      </c>
      <c r="I263" s="14">
        <f>LN(VLOOKUP($A263,data!$A:$AF,MATCH(RIGHT(I$1,4),data!$A$1:$AF$1,0),0))-LN(VLOOKUP($A262,data!$A:$AF,MATCH(RIGHT(I$1,4),data!$A$1:$AF$1,0),0))</f>
        <v>2.682902015765265E-3</v>
      </c>
      <c r="J263" s="14">
        <f>LN(VLOOKUP($A263,data!$A:$AF,MATCH(RIGHT(J$1,4),data!$A$1:$AF$1,0),0))-LN(VLOOKUP($A262,data!$A:$AF,MATCH(RIGHT(J$1,4),data!$A$1:$AF$1,0),0))</f>
        <v>1.5022375799820686E-2</v>
      </c>
      <c r="K263" s="14">
        <f>LN(VLOOKUP($A263,data!$A:$AF,MATCH(RIGHT(K$1,4),data!$A$1:$AF$1,0),0))-LN(VLOOKUP($A262,data!$A:$AF,MATCH(RIGHT(K$1,4),data!$A$1:$AF$1,0),0))</f>
        <v>1.2422501131520214E-2</v>
      </c>
      <c r="L263" s="14"/>
    </row>
    <row r="264" spans="1:16" x14ac:dyDescent="0.55000000000000004">
      <c r="A264" s="2" t="s">
        <v>307</v>
      </c>
      <c r="B264" s="3">
        <f t="shared" si="2"/>
        <v>-26</v>
      </c>
      <c r="C264" s="14">
        <f>LN(VLOOKUP($A264,data!$A:$AF,MATCH(RIGHT(C$1,4),data!$A$1:$AF$1,0),0))-LN(VLOOKUP($A263,data!$A:$AF,MATCH(RIGHT(C$1,4),data!$A$1:$AF$1,0),0))</f>
        <v>-2.6010520373795032E-2</v>
      </c>
      <c r="D264" s="14">
        <f>LN(VLOOKUP($A264,data!$A:$AF,MATCH(RIGHT(D$1,4),data!$A$1:$AF$1,0),0))-LN(VLOOKUP($A263,data!$A:$AF,MATCH(RIGHT(D$1,4),data!$A$1:$AF$1,0),0))</f>
        <v>-5.8382353821153643E-2</v>
      </c>
      <c r="E264" s="14">
        <f>LN(VLOOKUP($A264,data!$A:$AF,MATCH(RIGHT(E$1,4),data!$A$1:$AF$1,0),0))-LN(VLOOKUP($A263,data!$A:$AF,MATCH(RIGHT(E$1,4),data!$A$1:$AF$1,0),0))</f>
        <v>-2.7665987923285229E-2</v>
      </c>
      <c r="F264" s="14">
        <f>LN(VLOOKUP($A264,data!$A:$AF,MATCH(RIGHT(F$1,3),data!$A$1:$AF$1,0),0))-LN(VLOOKUP($A263,data!$A:$AF,MATCH(RIGHT(F$1,3),data!$A$1:$AF$1,0),0))</f>
        <v>-3.6833241876411016E-2</v>
      </c>
      <c r="G264" s="14">
        <f>LN(VLOOKUP($A264,data!$A:$AF,MATCH(RIGHT(G$1,4),data!$A$1:$AF$1,0),0))-LN(VLOOKUP($A263,data!$A:$AF,MATCH(RIGHT(G$1,4),data!$A$1:$AF$1,0),0))</f>
        <v>0.23012324508427362</v>
      </c>
      <c r="H264" s="14">
        <f>LN(VLOOKUP($A264,data!$A:$AF,MATCH(RIGHT(H$1,4),data!$A$1:$AF$1,0),0))-LN(VLOOKUP($A263,data!$A:$AF,MATCH(RIGHT(H$1,4),data!$A$1:$AF$1,0),0))</f>
        <v>-2.7607868390832735E-2</v>
      </c>
      <c r="I264" s="14">
        <f>LN(VLOOKUP($A264,data!$A:$AF,MATCH(RIGHT(I$1,4),data!$A$1:$AF$1,0),0))-LN(VLOOKUP($A263,data!$A:$AF,MATCH(RIGHT(I$1,4),data!$A$1:$AF$1,0),0))</f>
        <v>-2.9428001251483593E-2</v>
      </c>
      <c r="J264" s="14">
        <f>LN(VLOOKUP($A264,data!$A:$AF,MATCH(RIGHT(J$1,4),data!$A$1:$AF$1,0),0))-LN(VLOOKUP($A263,data!$A:$AF,MATCH(RIGHT(J$1,4),data!$A$1:$AF$1,0),0))</f>
        <v>-1.3107890483829543E-2</v>
      </c>
      <c r="K264" s="14">
        <f>LN(VLOOKUP($A264,data!$A:$AF,MATCH(RIGHT(K$1,4),data!$A$1:$AF$1,0),0))-LN(VLOOKUP($A263,data!$A:$AF,MATCH(RIGHT(K$1,4),data!$A$1:$AF$1,0),0))</f>
        <v>-2.8733589772117263E-2</v>
      </c>
      <c r="L264" s="14"/>
    </row>
    <row r="265" spans="1:16" x14ac:dyDescent="0.55000000000000004">
      <c r="A265" s="2" t="s">
        <v>308</v>
      </c>
      <c r="B265" s="3">
        <f t="shared" si="2"/>
        <v>-25</v>
      </c>
      <c r="C265" s="14">
        <f>LN(VLOOKUP($A265,data!$A:$AF,MATCH(RIGHT(C$1,4),data!$A$1:$AF$1,0),0))-LN(VLOOKUP($A264,data!$A:$AF,MATCH(RIGHT(C$1,4),data!$A$1:$AF$1,0),0))</f>
        <v>-1.0768607824834575E-2</v>
      </c>
      <c r="D265" s="14">
        <f>LN(VLOOKUP($A265,data!$A:$AF,MATCH(RIGHT(D$1,4),data!$A$1:$AF$1,0),0))-LN(VLOOKUP($A264,data!$A:$AF,MATCH(RIGHT(D$1,4),data!$A$1:$AF$1,0),0))</f>
        <v>-7.1135650707176978E-4</v>
      </c>
      <c r="E265" s="14">
        <f>LN(VLOOKUP($A265,data!$A:$AF,MATCH(RIGHT(E$1,4),data!$A$1:$AF$1,0),0))-LN(VLOOKUP($A264,data!$A:$AF,MATCH(RIGHT(E$1,4),data!$A$1:$AF$1,0),0))</f>
        <v>9.1631720639160363E-3</v>
      </c>
      <c r="F265" s="14">
        <f>LN(VLOOKUP($A265,data!$A:$AF,MATCH(RIGHT(F$1,3),data!$A$1:$AF$1,0),0))-LN(VLOOKUP($A264,data!$A:$AF,MATCH(RIGHT(F$1,3),data!$A$1:$AF$1,0),0))</f>
        <v>-2.8133972759643022E-2</v>
      </c>
      <c r="G265" s="14">
        <f>LN(VLOOKUP($A265,data!$A:$AF,MATCH(RIGHT(G$1,4),data!$A$1:$AF$1,0),0))-LN(VLOOKUP($A264,data!$A:$AF,MATCH(RIGHT(G$1,4),data!$A$1:$AF$1,0),0))</f>
        <v>-1.9457142658589888E-3</v>
      </c>
      <c r="H265" s="14">
        <f>LN(VLOOKUP($A265,data!$A:$AF,MATCH(RIGHT(H$1,4),data!$A$1:$AF$1,0),0))-LN(VLOOKUP($A264,data!$A:$AF,MATCH(RIGHT(H$1,4),data!$A$1:$AF$1,0),0))</f>
        <v>-2.9907287004871108E-3</v>
      </c>
      <c r="I265" s="14">
        <f>LN(VLOOKUP($A265,data!$A:$AF,MATCH(RIGHT(I$1,4),data!$A$1:$AF$1,0),0))-LN(VLOOKUP($A264,data!$A:$AF,MATCH(RIGHT(I$1,4),data!$A$1:$AF$1,0),0))</f>
        <v>1.0976709030701137E-2</v>
      </c>
      <c r="J265" s="14">
        <f>LN(VLOOKUP($A265,data!$A:$AF,MATCH(RIGHT(J$1,4),data!$A$1:$AF$1,0),0))-LN(VLOOKUP($A264,data!$A:$AF,MATCH(RIGHT(J$1,4),data!$A$1:$AF$1,0),0))</f>
        <v>-4.2558014567495306E-3</v>
      </c>
      <c r="K265" s="14">
        <f>LN(VLOOKUP($A265,data!$A:$AF,MATCH(RIGHT(K$1,4),data!$A$1:$AF$1,0),0))-LN(VLOOKUP($A264,data!$A:$AF,MATCH(RIGHT(K$1,4),data!$A$1:$AF$1,0),0))</f>
        <v>9.8572821821001355E-3</v>
      </c>
      <c r="L265" s="14"/>
    </row>
    <row r="266" spans="1:16" x14ac:dyDescent="0.55000000000000004">
      <c r="A266" s="2" t="s">
        <v>309</v>
      </c>
      <c r="B266" s="3">
        <f t="shared" si="2"/>
        <v>-24</v>
      </c>
      <c r="C266" s="14">
        <f>LN(VLOOKUP($A266,data!$A:$AF,MATCH(RIGHT(C$1,4),data!$A$1:$AF$1,0),0))-LN(VLOOKUP($A265,data!$A:$AF,MATCH(RIGHT(C$1,4),data!$A$1:$AF$1,0),0))</f>
        <v>-1.3472998555158711E-2</v>
      </c>
      <c r="D266" s="14">
        <f>LN(VLOOKUP($A266,data!$A:$AF,MATCH(RIGHT(D$1,4),data!$A$1:$AF$1,0),0))-LN(VLOOKUP($A265,data!$A:$AF,MATCH(RIGHT(D$1,4),data!$A$1:$AF$1,0),0))</f>
        <v>2.1883259502893715E-2</v>
      </c>
      <c r="E266" s="14">
        <f>LN(VLOOKUP($A266,data!$A:$AF,MATCH(RIGHT(E$1,4),data!$A$1:$AF$1,0),0))-LN(VLOOKUP($A265,data!$A:$AF,MATCH(RIGHT(E$1,4),data!$A$1:$AF$1,0),0))</f>
        <v>-7.6565312231533511E-3</v>
      </c>
      <c r="F266" s="14">
        <f>LN(VLOOKUP($A266,data!$A:$AF,MATCH(RIGHT(F$1,3),data!$A$1:$AF$1,0),0))-LN(VLOOKUP($A265,data!$A:$AF,MATCH(RIGHT(F$1,3),data!$A$1:$AF$1,0),0))</f>
        <v>-5.1018456959748271E-2</v>
      </c>
      <c r="G266" s="14">
        <f>LN(VLOOKUP($A266,data!$A:$AF,MATCH(RIGHT(G$1,4),data!$A$1:$AF$1,0),0))-LN(VLOOKUP($A265,data!$A:$AF,MATCH(RIGHT(G$1,4),data!$A$1:$AF$1,0),0))</f>
        <v>-4.7587104741220188E-3</v>
      </c>
      <c r="H266" s="14">
        <f>LN(VLOOKUP($A266,data!$A:$AF,MATCH(RIGHT(H$1,4),data!$A$1:$AF$1,0),0))-LN(VLOOKUP($A265,data!$A:$AF,MATCH(RIGHT(H$1,4),data!$A$1:$AF$1,0),0))</f>
        <v>2.3510947314643538E-2</v>
      </c>
      <c r="I266" s="14">
        <f>LN(VLOOKUP($A266,data!$A:$AF,MATCH(RIGHT(I$1,4),data!$A$1:$AF$1,0),0))-LN(VLOOKUP($A265,data!$A:$AF,MATCH(RIGHT(I$1,4),data!$A$1:$AF$1,0),0))</f>
        <v>-2.5692499901872168E-2</v>
      </c>
      <c r="J266" s="14">
        <f>LN(VLOOKUP($A266,data!$A:$AF,MATCH(RIGHT(J$1,4),data!$A$1:$AF$1,0),0))-LN(VLOOKUP($A265,data!$A:$AF,MATCH(RIGHT(J$1,4),data!$A$1:$AF$1,0),0))</f>
        <v>-7.0898392196525606E-3</v>
      </c>
      <c r="K266" s="14">
        <f>LN(VLOOKUP($A266,data!$A:$AF,MATCH(RIGHT(K$1,4),data!$A$1:$AF$1,0),0))-LN(VLOOKUP($A265,data!$A:$AF,MATCH(RIGHT(K$1,4),data!$A$1:$AF$1,0),0))</f>
        <v>-1.4861929934157914E-2</v>
      </c>
      <c r="L266" s="14"/>
    </row>
    <row r="267" spans="1:16" x14ac:dyDescent="0.55000000000000004">
      <c r="A267" s="2" t="s">
        <v>310</v>
      </c>
      <c r="B267" s="3">
        <f t="shared" si="2"/>
        <v>-23</v>
      </c>
      <c r="C267" s="14">
        <f>LN(VLOOKUP($A267,data!$A:$AF,MATCH(RIGHT(C$1,4),data!$A$1:$AF$1,0),0))-LN(VLOOKUP($A266,data!$A:$AF,MATCH(RIGHT(C$1,4),data!$A$1:$AF$1,0),0))</f>
        <v>-2.7870099305253859E-2</v>
      </c>
      <c r="D267" s="14">
        <f>LN(VLOOKUP($A267,data!$A:$AF,MATCH(RIGHT(D$1,4),data!$A$1:$AF$1,0),0))-LN(VLOOKUP($A266,data!$A:$AF,MATCH(RIGHT(D$1,4),data!$A$1:$AF$1,0),0))</f>
        <v>-8.0704806209981328E-3</v>
      </c>
      <c r="E267" s="14">
        <f>LN(VLOOKUP($A267,data!$A:$AF,MATCH(RIGHT(E$1,4),data!$A$1:$AF$1,0),0))-LN(VLOOKUP($A266,data!$A:$AF,MATCH(RIGHT(E$1,4),data!$A$1:$AF$1,0),0))</f>
        <v>-5.3796538652653325E-2</v>
      </c>
      <c r="F267" s="14">
        <f>LN(VLOOKUP($A267,data!$A:$AF,MATCH(RIGHT(F$1,3),data!$A$1:$AF$1,0),0))-LN(VLOOKUP($A266,data!$A:$AF,MATCH(RIGHT(F$1,3),data!$A$1:$AF$1,0),0))</f>
        <v>-2.5593435738983317E-2</v>
      </c>
      <c r="G267" s="14">
        <f>LN(VLOOKUP($A267,data!$A:$AF,MATCH(RIGHT(G$1,4),data!$A$1:$AF$1,0),0))-LN(VLOOKUP($A266,data!$A:$AF,MATCH(RIGHT(G$1,4),data!$A$1:$AF$1,0),0))</f>
        <v>-5.0273376753722232E-3</v>
      </c>
      <c r="H267" s="14">
        <f>LN(VLOOKUP($A267,data!$A:$AF,MATCH(RIGHT(H$1,4),data!$A$1:$AF$1,0),0))-LN(VLOOKUP($A266,data!$A:$AF,MATCH(RIGHT(H$1,4),data!$A$1:$AF$1,0),0))</f>
        <v>-3.6735916603922725E-2</v>
      </c>
      <c r="I267" s="14">
        <f>LN(VLOOKUP($A267,data!$A:$AF,MATCH(RIGHT(I$1,4),data!$A$1:$AF$1,0),0))-LN(VLOOKUP($A266,data!$A:$AF,MATCH(RIGHT(I$1,4),data!$A$1:$AF$1,0),0))</f>
        <v>-1.9460043097696555E-2</v>
      </c>
      <c r="J267" s="14">
        <f>LN(VLOOKUP($A267,data!$A:$AF,MATCH(RIGHT(J$1,4),data!$A$1:$AF$1,0),0))-LN(VLOOKUP($A266,data!$A:$AF,MATCH(RIGHT(J$1,4),data!$A$1:$AF$1,0),0))</f>
        <v>-5.506409680326918E-2</v>
      </c>
      <c r="K267" s="14">
        <f>LN(VLOOKUP($A267,data!$A:$AF,MATCH(RIGHT(K$1,4),data!$A$1:$AF$1,0),0))-LN(VLOOKUP($A266,data!$A:$AF,MATCH(RIGHT(K$1,4),data!$A$1:$AF$1,0),0))</f>
        <v>-0.2457785184140695</v>
      </c>
      <c r="L267" s="14"/>
    </row>
    <row r="268" spans="1:16" x14ac:dyDescent="0.55000000000000004">
      <c r="A268" s="2" t="s">
        <v>311</v>
      </c>
      <c r="B268" s="3">
        <f>B269-1</f>
        <v>-22</v>
      </c>
      <c r="C268" s="14">
        <f>LN(VLOOKUP($A268,data!$A:$AF,MATCH(RIGHT(C$1,4),data!$A$1:$AF$1,0),0))-LN(VLOOKUP($A267,data!$A:$AF,MATCH(RIGHT(C$1,4),data!$A$1:$AF$1,0),0))</f>
        <v>4.9177752507212347E-3</v>
      </c>
      <c r="D268" s="14">
        <f>LN(VLOOKUP($A268,data!$A:$AF,MATCH(RIGHT(D$1,4),data!$A$1:$AF$1,0),0))-LN(VLOOKUP($A267,data!$A:$AF,MATCH(RIGHT(D$1,4),data!$A$1:$AF$1,0),0))</f>
        <v>-5.7988223957072371E-2</v>
      </c>
      <c r="E268" s="14">
        <f>LN(VLOOKUP($A268,data!$A:$AF,MATCH(RIGHT(E$1,4),data!$A$1:$AF$1,0),0))-LN(VLOOKUP($A267,data!$A:$AF,MATCH(RIGHT(E$1,4),data!$A$1:$AF$1,0),0))</f>
        <v>2.5427562023192074E-2</v>
      </c>
      <c r="F268" s="14">
        <f>LN(VLOOKUP($A268,data!$A:$AF,MATCH(RIGHT(F$1,3),data!$A$1:$AF$1,0),0))-LN(VLOOKUP($A267,data!$A:$AF,MATCH(RIGHT(F$1,3),data!$A$1:$AF$1,0),0))</f>
        <v>-1.9376817811638247E-2</v>
      </c>
      <c r="G268" s="14">
        <f>LN(VLOOKUP($A268,data!$A:$AF,MATCH(RIGHT(G$1,4),data!$A$1:$AF$1,0),0))-LN(VLOOKUP($A267,data!$A:$AF,MATCH(RIGHT(G$1,4),data!$A$1:$AF$1,0),0))</f>
        <v>-1.710923529977304E-2</v>
      </c>
      <c r="H268" s="14">
        <f>LN(VLOOKUP($A268,data!$A:$AF,MATCH(RIGHT(H$1,4),data!$A$1:$AF$1,0),0))-LN(VLOOKUP($A267,data!$A:$AF,MATCH(RIGHT(H$1,4),data!$A$1:$AF$1,0),0))</f>
        <v>1.6015446299224578E-3</v>
      </c>
      <c r="I268" s="14">
        <f>LN(VLOOKUP($A268,data!$A:$AF,MATCH(RIGHT(I$1,4),data!$A$1:$AF$1,0),0))-LN(VLOOKUP($A267,data!$A:$AF,MATCH(RIGHT(I$1,4),data!$A$1:$AF$1,0),0))</f>
        <v>2.0134055646705562E-3</v>
      </c>
      <c r="J268" s="14">
        <f>LN(VLOOKUP($A268,data!$A:$AF,MATCH(RIGHT(J$1,4),data!$A$1:$AF$1,0),0))-LN(VLOOKUP($A267,data!$A:$AF,MATCH(RIGHT(J$1,4),data!$A$1:$AF$1,0),0))</f>
        <v>5.9410946513738239E-3</v>
      </c>
      <c r="K268" s="14">
        <f>LN(VLOOKUP($A268,data!$A:$AF,MATCH(RIGHT(K$1,4),data!$A$1:$AF$1,0),0))-LN(VLOOKUP($A267,data!$A:$AF,MATCH(RIGHT(K$1,4),data!$A$1:$AF$1,0),0))</f>
        <v>-2.6382735026903248E-2</v>
      </c>
      <c r="L268" s="14"/>
    </row>
    <row r="269" spans="1:16" x14ac:dyDescent="0.55000000000000004">
      <c r="A269" s="2" t="s">
        <v>312</v>
      </c>
      <c r="B269" s="3">
        <f>B270-1</f>
        <v>-21</v>
      </c>
      <c r="C269" s="14">
        <f>LN(VLOOKUP($A269,data!$A:$AF,MATCH(RIGHT(C$1,4),data!$A$1:$AF$1,0),0))-LN(VLOOKUP($A268,data!$A:$AF,MATCH(RIGHT(C$1,4),data!$A$1:$AF$1,0),0))</f>
        <v>-2.5156686681835794E-2</v>
      </c>
      <c r="D269" s="14">
        <f>LN(VLOOKUP($A269,data!$A:$AF,MATCH(RIGHT(D$1,4),data!$A$1:$AF$1,0),0))-LN(VLOOKUP($A268,data!$A:$AF,MATCH(RIGHT(D$1,4),data!$A$1:$AF$1,0),0))</f>
        <v>-2.2841699053461006E-2</v>
      </c>
      <c r="E269" s="14">
        <f>LN(VLOOKUP($A269,data!$A:$AF,MATCH(RIGHT(E$1,4),data!$A$1:$AF$1,0),0))-LN(VLOOKUP($A268,data!$A:$AF,MATCH(RIGHT(E$1,4),data!$A$1:$AF$1,0),0))</f>
        <v>-4.8305290454647931E-2</v>
      </c>
      <c r="F269" s="14">
        <f>LN(VLOOKUP($A269,data!$A:$AF,MATCH(RIGHT(F$1,3),data!$A$1:$AF$1,0),0))-LN(VLOOKUP($A268,data!$A:$AF,MATCH(RIGHT(F$1,3),data!$A$1:$AF$1,0),0))</f>
        <v>-4.7448077627214147E-2</v>
      </c>
      <c r="G269" s="14">
        <f>LN(VLOOKUP($A269,data!$A:$AF,MATCH(RIGHT(G$1,4),data!$A$1:$AF$1,0),0))-LN(VLOOKUP($A268,data!$A:$AF,MATCH(RIGHT(G$1,4),data!$A$1:$AF$1,0),0))</f>
        <v>-1.0685857579725067E-2</v>
      </c>
      <c r="H269" s="14">
        <f>LN(VLOOKUP($A269,data!$A:$AF,MATCH(RIGHT(H$1,4),data!$A$1:$AF$1,0),0))-LN(VLOOKUP($A268,data!$A:$AF,MATCH(RIGHT(H$1,4),data!$A$1:$AF$1,0),0))</f>
        <v>-8.8060762003667747E-3</v>
      </c>
      <c r="I269" s="14">
        <f>LN(VLOOKUP($A269,data!$A:$AF,MATCH(RIGHT(I$1,4),data!$A$1:$AF$1,0),0))-LN(VLOOKUP($A268,data!$A:$AF,MATCH(RIGHT(I$1,4),data!$A$1:$AF$1,0),0))</f>
        <v>-2.512011821655058E-2</v>
      </c>
      <c r="J269" s="14">
        <f>LN(VLOOKUP($A269,data!$A:$AF,MATCH(RIGHT(J$1,4),data!$A$1:$AF$1,0),0))-LN(VLOOKUP($A268,data!$A:$AF,MATCH(RIGHT(J$1,4),data!$A$1:$AF$1,0),0))</f>
        <v>-6.1867282062919138E-2</v>
      </c>
      <c r="K269" s="14">
        <f>LN(VLOOKUP($A269,data!$A:$AF,MATCH(RIGHT(K$1,4),data!$A$1:$AF$1,0),0))-LN(VLOOKUP($A268,data!$A:$AF,MATCH(RIGHT(K$1,4),data!$A$1:$AF$1,0),0))</f>
        <v>-5.5031945958640804E-2</v>
      </c>
      <c r="L269" s="14"/>
    </row>
    <row r="270" spans="1:16" x14ac:dyDescent="0.55000000000000004">
      <c r="A270" s="2" t="s">
        <v>313</v>
      </c>
      <c r="B270" s="8">
        <f t="shared" ref="B270:B288" si="3">B271-1</f>
        <v>-20</v>
      </c>
      <c r="C270" s="14">
        <f>LN(VLOOKUP($A270,data!$A:$AF,MATCH(RIGHT(C$1,4),data!$A$1:$AF$1,0),0))-LN(VLOOKUP($A269,data!$A:$AF,MATCH(RIGHT(C$1,4),data!$A$1:$AF$1,0),0))</f>
        <v>1.6693562733216538E-3</v>
      </c>
      <c r="D270" s="14">
        <f>LN(VLOOKUP($A270,data!$A:$AF,MATCH(RIGHT(D$1,4),data!$A$1:$AF$1,0),0))-LN(VLOOKUP($A269,data!$A:$AF,MATCH(RIGHT(D$1,4),data!$A$1:$AF$1,0),0))</f>
        <v>-1.6882146290706501E-2</v>
      </c>
      <c r="E270" s="14">
        <f>LN(VLOOKUP($A270,data!$A:$AF,MATCH(RIGHT(E$1,4),data!$A$1:$AF$1,0),0))-LN(VLOOKUP($A269,data!$A:$AF,MATCH(RIGHT(E$1,4),data!$A$1:$AF$1,0),0))</f>
        <v>-2.1410533705230606E-3</v>
      </c>
      <c r="F270" s="14">
        <f>LN(VLOOKUP($A270,data!$A:$AF,MATCH(RIGHT(F$1,3),data!$A$1:$AF$1,0),0))-LN(VLOOKUP($A269,data!$A:$AF,MATCH(RIGHT(F$1,3),data!$A$1:$AF$1,0),0))</f>
        <v>-3.7865008807385081E-3</v>
      </c>
      <c r="G270" s="14">
        <f>LN(VLOOKUP($A270,data!$A:$AF,MATCH(RIGHT(G$1,4),data!$A$1:$AF$1,0),0))-LN(VLOOKUP($A269,data!$A:$AF,MATCH(RIGHT(G$1,4),data!$A$1:$AF$1,0),0))</f>
        <v>-4.3065799809163252E-3</v>
      </c>
      <c r="H270" s="14">
        <f>LN(VLOOKUP($A270,data!$A:$AF,MATCH(RIGHT(H$1,4),data!$A$1:$AF$1,0),0))-LN(VLOOKUP($A269,data!$A:$AF,MATCH(RIGHT(H$1,4),data!$A$1:$AF$1,0),0))</f>
        <v>1.7708106546242774E-2</v>
      </c>
      <c r="I270" s="14">
        <f>LN(VLOOKUP($A270,data!$A:$AF,MATCH(RIGHT(I$1,4),data!$A$1:$AF$1,0),0))-LN(VLOOKUP($A269,data!$A:$AF,MATCH(RIGHT(I$1,4),data!$A$1:$AF$1,0),0))</f>
        <v>-8.111205453828596E-3</v>
      </c>
      <c r="J270" s="14">
        <f>LN(VLOOKUP($A270,data!$A:$AF,MATCH(RIGHT(J$1,4),data!$A$1:$AF$1,0),0))-LN(VLOOKUP($A269,data!$A:$AF,MATCH(RIGHT(J$1,4),data!$A$1:$AF$1,0),0))</f>
        <v>-6.6165221730267731E-3</v>
      </c>
      <c r="K270" s="14">
        <f>LN(VLOOKUP($A270,data!$A:$AF,MATCH(RIGHT(K$1,4),data!$A$1:$AF$1,0),0))-LN(VLOOKUP($A269,data!$A:$AF,MATCH(RIGHT(K$1,4),data!$A$1:$AF$1,0),0))</f>
        <v>-1.8509868470564683E-2</v>
      </c>
      <c r="L270" s="14">
        <f>'abnb reg'!$B$17+'abnb reg'!$B$18*returns!C270</f>
        <v>2.0778727176303971E-3</v>
      </c>
      <c r="M270" s="14">
        <f>K270-L270</f>
        <v>-2.0587741188195081E-2</v>
      </c>
      <c r="N270" s="14">
        <f>M270</f>
        <v>-2.0587741188195081E-2</v>
      </c>
      <c r="O270" s="14">
        <f>N270/'abnb reg'!$B$7</f>
        <v>-0.81495353843539586</v>
      </c>
      <c r="P270" s="20" t="str">
        <f>IF(ABS(O270)&gt;_xlfn.T.INV.2T(0.05,150),"Rejeita H0","Não Rejeita H0")</f>
        <v>Não Rejeita H0</v>
      </c>
    </row>
    <row r="271" spans="1:16" x14ac:dyDescent="0.55000000000000004">
      <c r="A271" s="2" t="s">
        <v>314</v>
      </c>
      <c r="B271" s="8">
        <f t="shared" si="3"/>
        <v>-19</v>
      </c>
      <c r="C271" s="14">
        <f>LN(VLOOKUP($A271,data!$A:$AF,MATCH(RIGHT(C$1,4),data!$A$1:$AF$1,0),0))-LN(VLOOKUP($A270,data!$A:$AF,MATCH(RIGHT(C$1,4),data!$A$1:$AF$1,0),0))</f>
        <v>-1.2042322989875842E-2</v>
      </c>
      <c r="D271" s="14">
        <f>LN(VLOOKUP($A271,data!$A:$AF,MATCH(RIGHT(D$1,4),data!$A$1:$AF$1,0),0))-LN(VLOOKUP($A270,data!$A:$AF,MATCH(RIGHT(D$1,4),data!$A$1:$AF$1,0),0))</f>
        <v>-2.6592161737704956E-2</v>
      </c>
      <c r="E271" s="14">
        <f>LN(VLOOKUP($A271,data!$A:$AF,MATCH(RIGHT(E$1,4),data!$A$1:$AF$1,0),0))-LN(VLOOKUP($A270,data!$A:$AF,MATCH(RIGHT(E$1,4),data!$A$1:$AF$1,0),0))</f>
        <v>-2.0003243458163844E-2</v>
      </c>
      <c r="F271" s="14">
        <f>LN(VLOOKUP($A271,data!$A:$AF,MATCH(RIGHT(F$1,3),data!$A$1:$AF$1,0),0))-LN(VLOOKUP($A270,data!$A:$AF,MATCH(RIGHT(F$1,3),data!$A$1:$AF$1,0),0))</f>
        <v>-7.6076243737216664E-2</v>
      </c>
      <c r="G271" s="14">
        <f>LN(VLOOKUP($A271,data!$A:$AF,MATCH(RIGHT(G$1,4),data!$A$1:$AF$1,0),0))-LN(VLOOKUP($A270,data!$A:$AF,MATCH(RIGHT(G$1,4),data!$A$1:$AF$1,0),0))</f>
        <v>1.5221051435618804E-3</v>
      </c>
      <c r="H271" s="14">
        <f>LN(VLOOKUP($A271,data!$A:$AF,MATCH(RIGHT(H$1,4),data!$A$1:$AF$1,0),0))-LN(VLOOKUP($A270,data!$A:$AF,MATCH(RIGHT(H$1,4),data!$A$1:$AF$1,0),0))</f>
        <v>-4.6424316055890813E-3</v>
      </c>
      <c r="I271" s="14">
        <f>LN(VLOOKUP($A271,data!$A:$AF,MATCH(RIGHT(I$1,4),data!$A$1:$AF$1,0),0))-LN(VLOOKUP($A270,data!$A:$AF,MATCH(RIGHT(I$1,4),data!$A$1:$AF$1,0),0))</f>
        <v>-1.7656228669170382E-2</v>
      </c>
      <c r="J271" s="14">
        <f>LN(VLOOKUP($A271,data!$A:$AF,MATCH(RIGHT(J$1,4),data!$A$1:$AF$1,0),0))-LN(VLOOKUP($A270,data!$A:$AF,MATCH(RIGHT(J$1,4),data!$A$1:$AF$1,0),0))</f>
        <v>-5.2877623851328437E-3</v>
      </c>
      <c r="K271" s="14">
        <f>LN(VLOOKUP($A271,data!$A:$AF,MATCH(RIGHT(K$1,4),data!$A$1:$AF$1,0),0))-LN(VLOOKUP($A270,data!$A:$AF,MATCH(RIGHT(K$1,4),data!$A$1:$AF$1,0),0))</f>
        <v>7.2378845542159453E-2</v>
      </c>
      <c r="L271" s="14">
        <f>'abnb reg'!$B$17+'abnb reg'!$B$18*returns!C271</f>
        <v>-1.6269645107609566E-2</v>
      </c>
      <c r="M271" s="14">
        <f t="shared" ref="M271:M310" si="4">K271-L271</f>
        <v>8.8648490649769013E-2</v>
      </c>
      <c r="N271" s="14">
        <f>M271+N270</f>
        <v>6.8060749461573936E-2</v>
      </c>
      <c r="O271" s="14">
        <f>N271/'abnb reg'!$B$7</f>
        <v>2.6941444471858231</v>
      </c>
      <c r="P271" s="20" t="str">
        <f t="shared" ref="P271:P310" si="5">IF(ABS(O271)&gt;_xlfn.T.INV.2T(0.05,150),"Rejeita H0","Não Rejeita H0")</f>
        <v>Rejeita H0</v>
      </c>
    </row>
    <row r="272" spans="1:16" x14ac:dyDescent="0.55000000000000004">
      <c r="A272" s="2" t="s">
        <v>315</v>
      </c>
      <c r="B272" s="8">
        <f t="shared" si="3"/>
        <v>-18</v>
      </c>
      <c r="C272" s="14">
        <f>LN(VLOOKUP($A272,data!$A:$AF,MATCH(RIGHT(C$1,4),data!$A$1:$AF$1,0),0))-LN(VLOOKUP($A271,data!$A:$AF,MATCH(RIGHT(C$1,4),data!$A$1:$AF$1,0),0))</f>
        <v>3.1733946234162147E-2</v>
      </c>
      <c r="D272" s="14">
        <f>LN(VLOOKUP($A272,data!$A:$AF,MATCH(RIGHT(D$1,4),data!$A$1:$AF$1,0),0))-LN(VLOOKUP($A271,data!$A:$AF,MATCH(RIGHT(D$1,4),data!$A$1:$AF$1,0),0))</f>
        <v>3.1014652359578676E-2</v>
      </c>
      <c r="E272" s="14">
        <f>LN(VLOOKUP($A272,data!$A:$AF,MATCH(RIGHT(E$1,4),data!$A$1:$AF$1,0),0))-LN(VLOOKUP($A271,data!$A:$AF,MATCH(RIGHT(E$1,4),data!$A$1:$AF$1,0),0))</f>
        <v>4.6484189361844841E-2</v>
      </c>
      <c r="F272" s="14">
        <f>LN(VLOOKUP($A272,data!$A:$AF,MATCH(RIGHT(F$1,3),data!$A$1:$AF$1,0),0))-LN(VLOOKUP($A271,data!$A:$AF,MATCH(RIGHT(F$1,3),data!$A$1:$AF$1,0),0))</f>
        <v>2.5405518008877692E-2</v>
      </c>
      <c r="G272" s="14">
        <f>LN(VLOOKUP($A272,data!$A:$AF,MATCH(RIGHT(G$1,4),data!$A$1:$AF$1,0),0))-LN(VLOOKUP($A271,data!$A:$AF,MATCH(RIGHT(G$1,4),data!$A$1:$AF$1,0),0))</f>
        <v>3.0371810537443977E-3</v>
      </c>
      <c r="H272" s="14">
        <f>LN(VLOOKUP($A272,data!$A:$AF,MATCH(RIGHT(H$1,4),data!$A$1:$AF$1,0),0))-LN(VLOOKUP($A271,data!$A:$AF,MATCH(RIGHT(H$1,4),data!$A$1:$AF$1,0),0))</f>
        <v>2.2332635169141746E-2</v>
      </c>
      <c r="I272" s="14">
        <f>LN(VLOOKUP($A272,data!$A:$AF,MATCH(RIGHT(I$1,4),data!$A$1:$AF$1,0),0))-LN(VLOOKUP($A271,data!$A:$AF,MATCH(RIGHT(I$1,4),data!$A$1:$AF$1,0),0))</f>
        <v>1.4706149845119754E-2</v>
      </c>
      <c r="J272" s="14">
        <f>LN(VLOOKUP($A272,data!$A:$AF,MATCH(RIGHT(J$1,4),data!$A$1:$AF$1,0),0))-LN(VLOOKUP($A271,data!$A:$AF,MATCH(RIGHT(J$1,4),data!$A$1:$AF$1,0),0))</f>
        <v>4.5089910514438003E-2</v>
      </c>
      <c r="K272" s="14">
        <f>LN(VLOOKUP($A272,data!$A:$AF,MATCH(RIGHT(K$1,4),data!$A$1:$AF$1,0),0))-LN(VLOOKUP($A271,data!$A:$AF,MATCH(RIGHT(K$1,4),data!$A$1:$AF$1,0),0))</f>
        <v>-6.0696548826157937E-3</v>
      </c>
      <c r="L272" s="14">
        <f>'abnb reg'!$B$17+'abnb reg'!$B$18*returns!C272</f>
        <v>4.2307124702512258E-2</v>
      </c>
      <c r="M272" s="14">
        <f t="shared" si="4"/>
        <v>-4.8376779585128052E-2</v>
      </c>
      <c r="N272" s="14">
        <f t="shared" ref="N272:N310" si="6">M272+N271</f>
        <v>1.9683969876445884E-2</v>
      </c>
      <c r="O272" s="14">
        <f>N272/'abnb reg'!$B$7</f>
        <v>0.77917828646803911</v>
      </c>
      <c r="P272" s="20" t="str">
        <f t="shared" si="5"/>
        <v>Não Rejeita H0</v>
      </c>
    </row>
    <row r="273" spans="1:16" x14ac:dyDescent="0.55000000000000004">
      <c r="A273" s="2" t="s">
        <v>316</v>
      </c>
      <c r="B273" s="8">
        <f t="shared" si="3"/>
        <v>-17</v>
      </c>
      <c r="C273" s="14">
        <f>LN(VLOOKUP($A273,data!$A:$AF,MATCH(RIGHT(C$1,4),data!$A$1:$AF$1,0),0))-LN(VLOOKUP($A272,data!$A:$AF,MATCH(RIGHT(C$1,4),data!$A$1:$AF$1,0),0))</f>
        <v>3.2362528282952496E-2</v>
      </c>
      <c r="D273" s="14">
        <f>LN(VLOOKUP($A273,data!$A:$AF,MATCH(RIGHT(D$1,4),data!$A$1:$AF$1,0),0))-LN(VLOOKUP($A272,data!$A:$AF,MATCH(RIGHT(D$1,4),data!$A$1:$AF$1,0),0))</f>
        <v>7.5522812443412413E-2</v>
      </c>
      <c r="E273" s="14">
        <f>LN(VLOOKUP($A273,data!$A:$AF,MATCH(RIGHT(E$1,4),data!$A$1:$AF$1,0),0))-LN(VLOOKUP($A272,data!$A:$AF,MATCH(RIGHT(E$1,4),data!$A$1:$AF$1,0),0))</f>
        <v>4.190014849531476E-2</v>
      </c>
      <c r="F273" s="14">
        <f>LN(VLOOKUP($A273,data!$A:$AF,MATCH(RIGHT(F$1,3),data!$A$1:$AF$1,0),0))-LN(VLOOKUP($A272,data!$A:$AF,MATCH(RIGHT(F$1,3),data!$A$1:$AF$1,0),0))</f>
        <v>8.214559390088283E-2</v>
      </c>
      <c r="G273" s="14">
        <f>LN(VLOOKUP($A273,data!$A:$AF,MATCH(RIGHT(G$1,4),data!$A$1:$AF$1,0),0))-LN(VLOOKUP($A272,data!$A:$AF,MATCH(RIGHT(G$1,4),data!$A$1:$AF$1,0),0))</f>
        <v>-1.6439744728655725E-3</v>
      </c>
      <c r="H273" s="14">
        <f>LN(VLOOKUP($A273,data!$A:$AF,MATCH(RIGHT(H$1,4),data!$A$1:$AF$1,0),0))-LN(VLOOKUP($A272,data!$A:$AF,MATCH(RIGHT(H$1,4),data!$A$1:$AF$1,0),0))</f>
        <v>1.7740996030180867E-2</v>
      </c>
      <c r="I273" s="14">
        <f>LN(VLOOKUP($A273,data!$A:$AF,MATCH(RIGHT(I$1,4),data!$A$1:$AF$1,0),0))-LN(VLOOKUP($A272,data!$A:$AF,MATCH(RIGHT(I$1,4),data!$A$1:$AF$1,0),0))</f>
        <v>4.3030169747185987E-2</v>
      </c>
      <c r="J273" s="14">
        <f>LN(VLOOKUP($A273,data!$A:$AF,MATCH(RIGHT(J$1,4),data!$A$1:$AF$1,0),0))-LN(VLOOKUP($A272,data!$A:$AF,MATCH(RIGHT(J$1,4),data!$A$1:$AF$1,0),0))</f>
        <v>5.2065561528290338E-2</v>
      </c>
      <c r="K273" s="14">
        <f>LN(VLOOKUP($A273,data!$A:$AF,MATCH(RIGHT(K$1,4),data!$A$1:$AF$1,0),0))-LN(VLOOKUP($A272,data!$A:$AF,MATCH(RIGHT(K$1,4),data!$A$1:$AF$1,0),0))</f>
        <v>0.10553228734024334</v>
      </c>
      <c r="L273" s="14">
        <f>'abnb reg'!$B$17+'abnb reg'!$B$18*returns!C273</f>
        <v>4.3148226665549086E-2</v>
      </c>
      <c r="M273" s="14">
        <f t="shared" si="4"/>
        <v>6.238406067469425E-2</v>
      </c>
      <c r="N273" s="14">
        <f t="shared" si="6"/>
        <v>8.2068030551140134E-2</v>
      </c>
      <c r="O273" s="14">
        <f>N273/'abnb reg'!$B$7</f>
        <v>3.2486143709842947</v>
      </c>
      <c r="P273" s="20" t="str">
        <f t="shared" si="5"/>
        <v>Rejeita H0</v>
      </c>
    </row>
    <row r="274" spans="1:16" x14ac:dyDescent="0.55000000000000004">
      <c r="A274" s="2" t="s">
        <v>317</v>
      </c>
      <c r="B274" s="8">
        <f t="shared" si="3"/>
        <v>-16</v>
      </c>
      <c r="C274" s="14">
        <f>LN(VLOOKUP($A274,data!$A:$AF,MATCH(RIGHT(C$1,4),data!$A$1:$AF$1,0),0))-LN(VLOOKUP($A273,data!$A:$AF,MATCH(RIGHT(C$1,4),data!$A$1:$AF$1,0),0))</f>
        <v>5.9853729507608477E-3</v>
      </c>
      <c r="D274" s="14">
        <f>LN(VLOOKUP($A274,data!$A:$AF,MATCH(RIGHT(D$1,4),data!$A$1:$AF$1,0),0))-LN(VLOOKUP($A273,data!$A:$AF,MATCH(RIGHT(D$1,4),data!$A$1:$AF$1,0),0))</f>
        <v>1.9105796085614024E-2</v>
      </c>
      <c r="E274" s="14">
        <f>LN(VLOOKUP($A274,data!$A:$AF,MATCH(RIGHT(E$1,4),data!$A$1:$AF$1,0),0))-LN(VLOOKUP($A273,data!$A:$AF,MATCH(RIGHT(E$1,4),data!$A$1:$AF$1,0),0))</f>
        <v>-8.0026478422645653E-5</v>
      </c>
      <c r="F274" s="14">
        <f>LN(VLOOKUP($A274,data!$A:$AF,MATCH(RIGHT(F$1,3),data!$A$1:$AF$1,0),0))-LN(VLOOKUP($A273,data!$A:$AF,MATCH(RIGHT(F$1,3),data!$A$1:$AF$1,0),0))</f>
        <v>2.1902782628054673E-2</v>
      </c>
      <c r="G274" s="14">
        <f>LN(VLOOKUP($A274,data!$A:$AF,MATCH(RIGHT(G$1,4),data!$A$1:$AF$1,0),0))-LN(VLOOKUP($A273,data!$A:$AF,MATCH(RIGHT(G$1,4),data!$A$1:$AF$1,0),0))</f>
        <v>6.3257321600485028E-4</v>
      </c>
      <c r="H274" s="14">
        <f>LN(VLOOKUP($A274,data!$A:$AF,MATCH(RIGHT(H$1,4),data!$A$1:$AF$1,0),0))-LN(VLOOKUP($A273,data!$A:$AF,MATCH(RIGHT(H$1,4),data!$A$1:$AF$1,0),0))</f>
        <v>3.8644723483374221E-3</v>
      </c>
      <c r="I274" s="14">
        <f>LN(VLOOKUP($A274,data!$A:$AF,MATCH(RIGHT(I$1,4),data!$A$1:$AF$1,0),0))-LN(VLOOKUP($A273,data!$A:$AF,MATCH(RIGHT(I$1,4),data!$A$1:$AF$1,0),0))</f>
        <v>6.8021805207001407E-3</v>
      </c>
      <c r="J274" s="14">
        <f>LN(VLOOKUP($A274,data!$A:$AF,MATCH(RIGHT(J$1,4),data!$A$1:$AF$1,0),0))-LN(VLOOKUP($A273,data!$A:$AF,MATCH(RIGHT(J$1,4),data!$A$1:$AF$1,0),0))</f>
        <v>1.6482981638835881E-2</v>
      </c>
      <c r="K274" s="14">
        <f>LN(VLOOKUP($A274,data!$A:$AF,MATCH(RIGHT(K$1,4),data!$A$1:$AF$1,0),0))-LN(VLOOKUP($A273,data!$A:$AF,MATCH(RIGHT(K$1,4),data!$A$1:$AF$1,0),0))</f>
        <v>6.7855962380376056E-2</v>
      </c>
      <c r="L274" s="14">
        <f>'abnb reg'!$B$17+'abnb reg'!$B$18*returns!C274</f>
        <v>7.8531093902013301E-3</v>
      </c>
      <c r="M274" s="14">
        <f t="shared" si="4"/>
        <v>6.0002852990174729E-2</v>
      </c>
      <c r="N274" s="14">
        <f t="shared" si="6"/>
        <v>0.14207088354131486</v>
      </c>
      <c r="O274" s="14">
        <f>N274/'abnb reg'!$B$7</f>
        <v>5.6237917599734546</v>
      </c>
      <c r="P274" s="20" t="str">
        <f t="shared" si="5"/>
        <v>Rejeita H0</v>
      </c>
    </row>
    <row r="275" spans="1:16" x14ac:dyDescent="0.55000000000000004">
      <c r="A275" s="2" t="s">
        <v>319</v>
      </c>
      <c r="B275" s="8">
        <f t="shared" si="3"/>
        <v>-15</v>
      </c>
      <c r="C275" s="14">
        <f>LN(VLOOKUP($A275,data!$A:$AF,MATCH(RIGHT(C$1,4),data!$A$1:$AF$1,0),0))-LN(VLOOKUP($A274,data!$A:$AF,MATCH(RIGHT(C$1,4),data!$A$1:$AF$1,0),0))</f>
        <v>7.9617699148712973E-3</v>
      </c>
      <c r="D275" s="14">
        <f>LN(VLOOKUP($A275,data!$A:$AF,MATCH(RIGHT(D$1,4),data!$A$1:$AF$1,0),0))-LN(VLOOKUP($A274,data!$A:$AF,MATCH(RIGHT(D$1,4),data!$A$1:$AF$1,0),0))</f>
        <v>-3.3563292825266267E-2</v>
      </c>
      <c r="E275" s="14">
        <f>LN(VLOOKUP($A275,data!$A:$AF,MATCH(RIGHT(E$1,4),data!$A$1:$AF$1,0),0))-LN(VLOOKUP($A274,data!$A:$AF,MATCH(RIGHT(E$1,4),data!$A$1:$AF$1,0),0))</f>
        <v>-7.1117653430992078E-3</v>
      </c>
      <c r="F275" s="14">
        <f>LN(VLOOKUP($A275,data!$A:$AF,MATCH(RIGHT(F$1,3),data!$A$1:$AF$1,0),0))-LN(VLOOKUP($A274,data!$A:$AF,MATCH(RIGHT(F$1,3),data!$A$1:$AF$1,0),0))</f>
        <v>4.9939434750844391E-2</v>
      </c>
      <c r="G275" s="14">
        <f>LN(VLOOKUP($A275,data!$A:$AF,MATCH(RIGHT(G$1,4),data!$A$1:$AF$1,0),0))-LN(VLOOKUP($A274,data!$A:$AF,MATCH(RIGHT(G$1,4),data!$A$1:$AF$1,0),0))</f>
        <v>2.4003857692749264E-3</v>
      </c>
      <c r="H275" s="14">
        <f>LN(VLOOKUP($A275,data!$A:$AF,MATCH(RIGHT(H$1,4),data!$A$1:$AF$1,0),0))-LN(VLOOKUP($A274,data!$A:$AF,MATCH(RIGHT(H$1,4),data!$A$1:$AF$1,0),0))</f>
        <v>-1.0051775103756988E-2</v>
      </c>
      <c r="I275" s="14">
        <f>LN(VLOOKUP($A275,data!$A:$AF,MATCH(RIGHT(I$1,4),data!$A$1:$AF$1,0),0))-LN(VLOOKUP($A274,data!$A:$AF,MATCH(RIGHT(I$1,4),data!$A$1:$AF$1,0),0))</f>
        <v>-3.2602427399347711E-2</v>
      </c>
      <c r="J275" s="14">
        <f>LN(VLOOKUP($A275,data!$A:$AF,MATCH(RIGHT(J$1,4),data!$A$1:$AF$1,0),0))-LN(VLOOKUP($A274,data!$A:$AF,MATCH(RIGHT(J$1,4),data!$A$1:$AF$1,0),0))</f>
        <v>2.5162299447046621E-2</v>
      </c>
      <c r="K275" s="14">
        <f>LN(VLOOKUP($A275,data!$A:$AF,MATCH(RIGHT(K$1,4),data!$A$1:$AF$1,0),0))-LN(VLOOKUP($A274,data!$A:$AF,MATCH(RIGHT(K$1,4),data!$A$1:$AF$1,0),0))</f>
        <v>-6.2392624871971947E-2</v>
      </c>
      <c r="L275" s="14">
        <f>'abnb reg'!$B$17+'abnb reg'!$B$18*returns!C275</f>
        <v>1.0497714608330572E-2</v>
      </c>
      <c r="M275" s="14">
        <f t="shared" si="4"/>
        <v>-7.2890339480302518E-2</v>
      </c>
      <c r="N275" s="14">
        <f t="shared" si="6"/>
        <v>6.9180544061012345E-2</v>
      </c>
      <c r="O275" s="14">
        <f>N275/'abnb reg'!$B$7</f>
        <v>2.7384708530207891</v>
      </c>
      <c r="P275" s="20" t="str">
        <f t="shared" si="5"/>
        <v>Rejeita H0</v>
      </c>
    </row>
    <row r="276" spans="1:16" x14ac:dyDescent="0.55000000000000004">
      <c r="A276" s="2" t="s">
        <v>320</v>
      </c>
      <c r="B276" s="8">
        <f t="shared" si="3"/>
        <v>-14</v>
      </c>
      <c r="C276" s="14">
        <f>LN(VLOOKUP($A276,data!$A:$AF,MATCH(RIGHT(C$1,4),data!$A$1:$AF$1,0),0))-LN(VLOOKUP($A275,data!$A:$AF,MATCH(RIGHT(C$1,4),data!$A$1:$AF$1,0),0))</f>
        <v>-4.3097867826539016E-2</v>
      </c>
      <c r="D276" s="14">
        <f>LN(VLOOKUP($A276,data!$A:$AF,MATCH(RIGHT(D$1,4),data!$A$1:$AF$1,0),0))-LN(VLOOKUP($A275,data!$A:$AF,MATCH(RIGHT(D$1,4),data!$A$1:$AF$1,0),0))</f>
        <v>-1.4535729790632779E-2</v>
      </c>
      <c r="E276" s="14">
        <f>LN(VLOOKUP($A276,data!$A:$AF,MATCH(RIGHT(E$1,4),data!$A$1:$AF$1,0),0))-LN(VLOOKUP($A275,data!$A:$AF,MATCH(RIGHT(E$1,4),data!$A$1:$AF$1,0),0))</f>
        <v>-4.2167007739411844E-2</v>
      </c>
      <c r="F276" s="14">
        <f>LN(VLOOKUP($A276,data!$A:$AF,MATCH(RIGHT(F$1,3),data!$A$1:$AF$1,0),0))-LN(VLOOKUP($A275,data!$A:$AF,MATCH(RIGHT(F$1,3),data!$A$1:$AF$1,0),0))</f>
        <v>-2.2073044579389745E-2</v>
      </c>
      <c r="G276" s="14">
        <f>LN(VLOOKUP($A276,data!$A:$AF,MATCH(RIGHT(G$1,4),data!$A$1:$AF$1,0),0))-LN(VLOOKUP($A275,data!$A:$AF,MATCH(RIGHT(G$1,4),data!$A$1:$AF$1,0),0))</f>
        <v>-3.7927107100514945E-3</v>
      </c>
      <c r="H276" s="14">
        <f>LN(VLOOKUP($A276,data!$A:$AF,MATCH(RIGHT(H$1,4),data!$A$1:$AF$1,0),0))-LN(VLOOKUP($A275,data!$A:$AF,MATCH(RIGHT(H$1,4),data!$A$1:$AF$1,0),0))</f>
        <v>-1.418453015321397E-3</v>
      </c>
      <c r="I276" s="14">
        <f>LN(VLOOKUP($A276,data!$A:$AF,MATCH(RIGHT(I$1,4),data!$A$1:$AF$1,0),0))-LN(VLOOKUP($A275,data!$A:$AF,MATCH(RIGHT(I$1,4),data!$A$1:$AF$1,0),0))</f>
        <v>-2.3331262988644852E-2</v>
      </c>
      <c r="J276" s="14">
        <f>LN(VLOOKUP($A276,data!$A:$AF,MATCH(RIGHT(J$1,4),data!$A$1:$AF$1,0),0))-LN(VLOOKUP($A275,data!$A:$AF,MATCH(RIGHT(J$1,4),data!$A$1:$AF$1,0),0))</f>
        <v>-4.2453002718107591E-2</v>
      </c>
      <c r="K276" s="14">
        <f>LN(VLOOKUP($A276,data!$A:$AF,MATCH(RIGHT(K$1,4),data!$A$1:$AF$1,0),0))-LN(VLOOKUP($A275,data!$A:$AF,MATCH(RIGHT(K$1,4),data!$A$1:$AF$1,0),0))</f>
        <v>-5.7207732821381363E-2</v>
      </c>
      <c r="L276" s="14">
        <f>'abnb reg'!$B$17+'abnb reg'!$B$18*returns!C276</f>
        <v>-5.7824888015934682E-2</v>
      </c>
      <c r="M276" s="14">
        <f t="shared" si="4"/>
        <v>6.1715519455331908E-4</v>
      </c>
      <c r="N276" s="14">
        <f t="shared" si="6"/>
        <v>6.9797699255565671E-2</v>
      </c>
      <c r="O276" s="14">
        <f>N276/'abnb reg'!$B$7</f>
        <v>2.7629005757848102</v>
      </c>
      <c r="P276" s="20" t="str">
        <f t="shared" si="5"/>
        <v>Rejeita H0</v>
      </c>
    </row>
    <row r="277" spans="1:16" x14ac:dyDescent="0.55000000000000004">
      <c r="A277" s="2" t="s">
        <v>321</v>
      </c>
      <c r="B277" s="8">
        <f t="shared" si="3"/>
        <v>-13</v>
      </c>
      <c r="C277" s="14">
        <f>LN(VLOOKUP($A277,data!$A:$AF,MATCH(RIGHT(C$1,4),data!$A$1:$AF$1,0),0))-LN(VLOOKUP($A276,data!$A:$AF,MATCH(RIGHT(C$1,4),data!$A$1:$AF$1,0),0))</f>
        <v>1.323781711244898E-2</v>
      </c>
      <c r="D277" s="14">
        <f>LN(VLOOKUP($A277,data!$A:$AF,MATCH(RIGHT(D$1,4),data!$A$1:$AF$1,0),0))-LN(VLOOKUP($A276,data!$A:$AF,MATCH(RIGHT(D$1,4),data!$A$1:$AF$1,0),0))</f>
        <v>3.9266933953505223E-2</v>
      </c>
      <c r="E277" s="14">
        <f>LN(VLOOKUP($A277,data!$A:$AF,MATCH(RIGHT(E$1,4),data!$A$1:$AF$1,0),0))-LN(VLOOKUP($A276,data!$A:$AF,MATCH(RIGHT(E$1,4),data!$A$1:$AF$1,0),0))</f>
        <v>1.4530572927751173E-2</v>
      </c>
      <c r="F277" s="14">
        <f>LN(VLOOKUP($A277,data!$A:$AF,MATCH(RIGHT(F$1,3),data!$A$1:$AF$1,0),0))-LN(VLOOKUP($A276,data!$A:$AF,MATCH(RIGHT(F$1,3),data!$A$1:$AF$1,0),0))</f>
        <v>2.8892330104467234E-2</v>
      </c>
      <c r="G277" s="14">
        <f>LN(VLOOKUP($A277,data!$A:$AF,MATCH(RIGHT(G$1,4),data!$A$1:$AF$1,0),0))-LN(VLOOKUP($A276,data!$A:$AF,MATCH(RIGHT(G$1,4),data!$A$1:$AF$1,0),0))</f>
        <v>3.7927107100514945E-3</v>
      </c>
      <c r="H277" s="14">
        <f>LN(VLOOKUP($A277,data!$A:$AF,MATCH(RIGHT(H$1,4),data!$A$1:$AF$1,0),0))-LN(VLOOKUP($A276,data!$A:$AF,MATCH(RIGHT(H$1,4),data!$A$1:$AF$1,0),0))</f>
        <v>2.2169735902606291E-3</v>
      </c>
      <c r="I277" s="14">
        <f>LN(VLOOKUP($A277,data!$A:$AF,MATCH(RIGHT(I$1,4),data!$A$1:$AF$1,0),0))-LN(VLOOKUP($A276,data!$A:$AF,MATCH(RIGHT(I$1,4),data!$A$1:$AF$1,0),0))</f>
        <v>3.606163924634842E-2</v>
      </c>
      <c r="J277" s="14">
        <f>LN(VLOOKUP($A277,data!$A:$AF,MATCH(RIGHT(J$1,4),data!$A$1:$AF$1,0),0))-LN(VLOOKUP($A276,data!$A:$AF,MATCH(RIGHT(J$1,4),data!$A$1:$AF$1,0),0))</f>
        <v>5.671120793395712E-2</v>
      </c>
      <c r="K277" s="14">
        <f>LN(VLOOKUP($A277,data!$A:$AF,MATCH(RIGHT(K$1,4),data!$A$1:$AF$1,0),0))-LN(VLOOKUP($A276,data!$A:$AF,MATCH(RIGHT(K$1,4),data!$A$1:$AF$1,0),0))</f>
        <v>1.1204273319619595E-2</v>
      </c>
      <c r="L277" s="14">
        <f>'abnb reg'!$B$17+'abnb reg'!$B$18*returns!C277</f>
        <v>1.7557562504874061E-2</v>
      </c>
      <c r="M277" s="14">
        <f t="shared" si="4"/>
        <v>-6.3532891852544661E-3</v>
      </c>
      <c r="N277" s="14">
        <f t="shared" si="6"/>
        <v>6.3444410070311208E-2</v>
      </c>
      <c r="O277" s="14">
        <f>N277/'abnb reg'!$B$7</f>
        <v>2.5114093871742162</v>
      </c>
      <c r="P277" s="20" t="str">
        <f t="shared" si="5"/>
        <v>Rejeita H0</v>
      </c>
    </row>
    <row r="278" spans="1:16" x14ac:dyDescent="0.55000000000000004">
      <c r="A278" s="2" t="s">
        <v>322</v>
      </c>
      <c r="B278" s="8">
        <f t="shared" si="3"/>
        <v>-12</v>
      </c>
      <c r="C278" s="14">
        <f>LN(VLOOKUP($A278,data!$A:$AF,MATCH(RIGHT(C$1,4),data!$A$1:$AF$1,0),0))-LN(VLOOKUP($A277,data!$A:$AF,MATCH(RIGHT(C$1,4),data!$A$1:$AF$1,0),0))</f>
        <v>-8.4126303251110812E-3</v>
      </c>
      <c r="D278" s="14">
        <f>LN(VLOOKUP($A278,data!$A:$AF,MATCH(RIGHT(D$1,4),data!$A$1:$AF$1,0),0))-LN(VLOOKUP($A277,data!$A:$AF,MATCH(RIGHT(D$1,4),data!$A$1:$AF$1,0),0))</f>
        <v>1.4993780076431484E-2</v>
      </c>
      <c r="E278" s="14">
        <f>LN(VLOOKUP($A278,data!$A:$AF,MATCH(RIGHT(E$1,4),data!$A$1:$AF$1,0),0))-LN(VLOOKUP($A277,data!$A:$AF,MATCH(RIGHT(E$1,4),data!$A$1:$AF$1,0),0))</f>
        <v>-3.1554031150458073E-3</v>
      </c>
      <c r="F278" s="14">
        <f>LN(VLOOKUP($A278,data!$A:$AF,MATCH(RIGHT(F$1,3),data!$A$1:$AF$1,0),0))-LN(VLOOKUP($A277,data!$A:$AF,MATCH(RIGHT(F$1,3),data!$A$1:$AF$1,0),0))</f>
        <v>5.6618026969879054E-4</v>
      </c>
      <c r="G278" s="14">
        <f>LN(VLOOKUP($A278,data!$A:$AF,MATCH(RIGHT(G$1,4),data!$A$1:$AF$1,0),0))-LN(VLOOKUP($A277,data!$A:$AF,MATCH(RIGHT(G$1,4),data!$A$1:$AF$1,0),0))</f>
        <v>3.1496089028957286E-3</v>
      </c>
      <c r="H278" s="14">
        <f>LN(VLOOKUP($A278,data!$A:$AF,MATCH(RIGHT(H$1,4),data!$A$1:$AF$1,0),0))-LN(VLOOKUP($A277,data!$A:$AF,MATCH(RIGHT(H$1,4),data!$A$1:$AF$1,0),0))</f>
        <v>1.6289552331565815E-2</v>
      </c>
      <c r="I278" s="14">
        <f>LN(VLOOKUP($A278,data!$A:$AF,MATCH(RIGHT(I$1,4),data!$A$1:$AF$1,0),0))-LN(VLOOKUP($A277,data!$A:$AF,MATCH(RIGHT(I$1,4),data!$A$1:$AF$1,0),0))</f>
        <v>-1.0000933329474826E-2</v>
      </c>
      <c r="J278" s="14">
        <f>LN(VLOOKUP($A278,data!$A:$AF,MATCH(RIGHT(J$1,4),data!$A$1:$AF$1,0),0))-LN(VLOOKUP($A277,data!$A:$AF,MATCH(RIGHT(J$1,4),data!$A$1:$AF$1,0),0))</f>
        <v>-2.2879239442273658E-2</v>
      </c>
      <c r="K278" s="14">
        <f>LN(VLOOKUP($A278,data!$A:$AF,MATCH(RIGHT(K$1,4),data!$A$1:$AF$1,0),0))-LN(VLOOKUP($A277,data!$A:$AF,MATCH(RIGHT(K$1,4),data!$A$1:$AF$1,0),0))</f>
        <v>-1.9870911562382076E-2</v>
      </c>
      <c r="L278" s="14">
        <f>'abnb reg'!$B$17+'abnb reg'!$B$18*returns!C278</f>
        <v>-1.1412774582227659E-2</v>
      </c>
      <c r="M278" s="14">
        <f t="shared" si="4"/>
        <v>-8.4581369801544175E-3</v>
      </c>
      <c r="N278" s="14">
        <f t="shared" si="6"/>
        <v>5.4986273090156787E-2</v>
      </c>
      <c r="O278" s="14">
        <f>N278/'abnb reg'!$B$7</f>
        <v>2.1765990455472033</v>
      </c>
      <c r="P278" s="20" t="str">
        <f t="shared" si="5"/>
        <v>Rejeita H0</v>
      </c>
    </row>
    <row r="279" spans="1:16" x14ac:dyDescent="0.55000000000000004">
      <c r="A279" s="2" t="s">
        <v>323</v>
      </c>
      <c r="B279" s="8">
        <f t="shared" si="3"/>
        <v>-11</v>
      </c>
      <c r="C279" s="14">
        <f>LN(VLOOKUP($A279,data!$A:$AF,MATCH(RIGHT(C$1,4),data!$A$1:$AF$1,0),0))-LN(VLOOKUP($A278,data!$A:$AF,MATCH(RIGHT(C$1,4),data!$A$1:$AF$1,0),0))</f>
        <v>1.1991315868762342E-2</v>
      </c>
      <c r="D279" s="14">
        <f>LN(VLOOKUP($A279,data!$A:$AF,MATCH(RIGHT(D$1,4),data!$A$1:$AF$1,0),0))-LN(VLOOKUP($A278,data!$A:$AF,MATCH(RIGHT(D$1,4),data!$A$1:$AF$1,0),0))</f>
        <v>2.71746794431591E-2</v>
      </c>
      <c r="E279" s="14">
        <f>LN(VLOOKUP($A279,data!$A:$AF,MATCH(RIGHT(E$1,4),data!$A$1:$AF$1,0),0))-LN(VLOOKUP($A278,data!$A:$AF,MATCH(RIGHT(E$1,4),data!$A$1:$AF$1,0),0))</f>
        <v>2.5749022641328168E-3</v>
      </c>
      <c r="F279" s="14">
        <f>LN(VLOOKUP($A279,data!$A:$AF,MATCH(RIGHT(F$1,3),data!$A$1:$AF$1,0),0))-LN(VLOOKUP($A278,data!$A:$AF,MATCH(RIGHT(F$1,3),data!$A$1:$AF$1,0),0))</f>
        <v>3.6208780204302293E-2</v>
      </c>
      <c r="G279" s="14">
        <f>LN(VLOOKUP($A279,data!$A:$AF,MATCH(RIGHT(G$1,4),data!$A$1:$AF$1,0),0))-LN(VLOOKUP($A278,data!$A:$AF,MATCH(RIGHT(G$1,4),data!$A$1:$AF$1,0),0))</f>
        <v>9.1405299466531531E-3</v>
      </c>
      <c r="H279" s="14">
        <f>LN(VLOOKUP($A279,data!$A:$AF,MATCH(RIGHT(H$1,4),data!$A$1:$AF$1,0),0))-LN(VLOOKUP($A278,data!$A:$AF,MATCH(RIGHT(H$1,4),data!$A$1:$AF$1,0),0))</f>
        <v>2.3219531548452466E-2</v>
      </c>
      <c r="I279" s="14">
        <f>LN(VLOOKUP($A279,data!$A:$AF,MATCH(RIGHT(I$1,4),data!$A$1:$AF$1,0),0))-LN(VLOOKUP($A278,data!$A:$AF,MATCH(RIGHT(I$1,4),data!$A$1:$AF$1,0),0))</f>
        <v>1.7394659249017508E-2</v>
      </c>
      <c r="J279" s="14">
        <f>LN(VLOOKUP($A279,data!$A:$AF,MATCH(RIGHT(J$1,4),data!$A$1:$AF$1,0),0))-LN(VLOOKUP($A278,data!$A:$AF,MATCH(RIGHT(J$1,4),data!$A$1:$AF$1,0),0))</f>
        <v>2.4563941768443343E-2</v>
      </c>
      <c r="K279" s="14">
        <f>LN(VLOOKUP($A279,data!$A:$AF,MATCH(RIGHT(K$1,4),data!$A$1:$AF$1,0),0))-LN(VLOOKUP($A278,data!$A:$AF,MATCH(RIGHT(K$1,4),data!$A$1:$AF$1,0),0))</f>
        <v>3.5500022812113841E-3</v>
      </c>
      <c r="L279" s="14">
        <f>'abnb reg'!$B$17+'abnb reg'!$B$18*returns!C279</f>
        <v>1.588962648123117E-2</v>
      </c>
      <c r="M279" s="14">
        <f t="shared" si="4"/>
        <v>-1.2339624200019786E-2</v>
      </c>
      <c r="N279" s="14">
        <f t="shared" si="6"/>
        <v>4.2646648890137001E-2</v>
      </c>
      <c r="O279" s="14">
        <f>N279/'abnb reg'!$B$7</f>
        <v>1.6881423317754489</v>
      </c>
      <c r="P279" s="20" t="str">
        <f t="shared" si="5"/>
        <v>Não Rejeita H0</v>
      </c>
    </row>
    <row r="280" spans="1:16" x14ac:dyDescent="0.55000000000000004">
      <c r="A280" s="2" t="s">
        <v>324</v>
      </c>
      <c r="B280" s="8">
        <f t="shared" si="3"/>
        <v>-10</v>
      </c>
      <c r="C280" s="14">
        <f>LN(VLOOKUP($A280,data!$A:$AF,MATCH(RIGHT(C$1,4),data!$A$1:$AF$1,0),0))-LN(VLOOKUP($A279,data!$A:$AF,MATCH(RIGHT(C$1,4),data!$A$1:$AF$1,0),0))</f>
        <v>2.079861505070113E-2</v>
      </c>
      <c r="D280" s="14">
        <f>LN(VLOOKUP($A280,data!$A:$AF,MATCH(RIGHT(D$1,4),data!$A$1:$AF$1,0),0))-LN(VLOOKUP($A279,data!$A:$AF,MATCH(RIGHT(D$1,4),data!$A$1:$AF$1,0),0))</f>
        <v>4.3829941996516908E-2</v>
      </c>
      <c r="E280" s="14">
        <f>LN(VLOOKUP($A280,data!$A:$AF,MATCH(RIGHT(E$1,4),data!$A$1:$AF$1,0),0))-LN(VLOOKUP($A279,data!$A:$AF,MATCH(RIGHT(E$1,4),data!$A$1:$AF$1,0),0))</f>
        <v>4.1594779114246805E-2</v>
      </c>
      <c r="F280" s="14">
        <f>LN(VLOOKUP($A280,data!$A:$AF,MATCH(RIGHT(F$1,3),data!$A$1:$AF$1,0),0))-LN(VLOOKUP($A279,data!$A:$AF,MATCH(RIGHT(F$1,3),data!$A$1:$AF$1,0),0))</f>
        <v>3.5395224996435104E-2</v>
      </c>
      <c r="G280" s="14">
        <f>LN(VLOOKUP($A280,data!$A:$AF,MATCH(RIGHT(G$1,4),data!$A$1:$AF$1,0),0))-LN(VLOOKUP($A279,data!$A:$AF,MATCH(RIGHT(G$1,4),data!$A$1:$AF$1,0),0))</f>
        <v>1.5705468639877651E-2</v>
      </c>
      <c r="H280" s="14">
        <f>LN(VLOOKUP($A280,data!$A:$AF,MATCH(RIGHT(H$1,4),data!$A$1:$AF$1,0),0))-LN(VLOOKUP($A279,data!$A:$AF,MATCH(RIGHT(H$1,4),data!$A$1:$AF$1,0),0))</f>
        <v>3.3127695525061895E-2</v>
      </c>
      <c r="I280" s="14">
        <f>LN(VLOOKUP($A280,data!$A:$AF,MATCH(RIGHT(I$1,4),data!$A$1:$AF$1,0),0))-LN(VLOOKUP($A279,data!$A:$AF,MATCH(RIGHT(I$1,4),data!$A$1:$AF$1,0),0))</f>
        <v>1.4625506953006351E-2</v>
      </c>
      <c r="J280" s="14">
        <f>LN(VLOOKUP($A280,data!$A:$AF,MATCH(RIGHT(J$1,4),data!$A$1:$AF$1,0),0))-LN(VLOOKUP($A279,data!$A:$AF,MATCH(RIGHT(J$1,4),data!$A$1:$AF$1,0),0))</f>
        <v>4.6479628233131898E-2</v>
      </c>
      <c r="K280" s="14">
        <f>LN(VLOOKUP($A280,data!$A:$AF,MATCH(RIGHT(K$1,4),data!$A$1:$AF$1,0),0))-LN(VLOOKUP($A279,data!$A:$AF,MATCH(RIGHT(K$1,4),data!$A$1:$AF$1,0),0))</f>
        <v>2.2930417773832978E-2</v>
      </c>
      <c r="L280" s="14">
        <f>'abnb reg'!$B$17+'abnb reg'!$B$18*returns!C280</f>
        <v>2.7674622004468106E-2</v>
      </c>
      <c r="M280" s="14">
        <f t="shared" si="4"/>
        <v>-4.7442042306351274E-3</v>
      </c>
      <c r="N280" s="14">
        <f t="shared" si="6"/>
        <v>3.7902444659501877E-2</v>
      </c>
      <c r="O280" s="14">
        <f>N280/'abnb reg'!$B$7</f>
        <v>1.5003458178464129</v>
      </c>
      <c r="P280" s="20" t="str">
        <f t="shared" si="5"/>
        <v>Não Rejeita H0</v>
      </c>
    </row>
    <row r="281" spans="1:16" x14ac:dyDescent="0.55000000000000004">
      <c r="A281" s="2" t="s">
        <v>325</v>
      </c>
      <c r="B281" s="8">
        <f t="shared" si="3"/>
        <v>-9</v>
      </c>
      <c r="C281" s="14">
        <f>LN(VLOOKUP($A281,data!$A:$AF,MATCH(RIGHT(C$1,4),data!$A$1:$AF$1,0),0))-LN(VLOOKUP($A280,data!$A:$AF,MATCH(RIGHT(C$1,4),data!$A$1:$AF$1,0),0))</f>
        <v>-2.3609270407778382E-2</v>
      </c>
      <c r="D281" s="14">
        <f>LN(VLOOKUP($A281,data!$A:$AF,MATCH(RIGHT(D$1,4),data!$A$1:$AF$1,0),0))-LN(VLOOKUP($A280,data!$A:$AF,MATCH(RIGHT(D$1,4),data!$A$1:$AF$1,0),0))</f>
        <v>1.4173824020994097E-2</v>
      </c>
      <c r="E281" s="14">
        <f>LN(VLOOKUP($A281,data!$A:$AF,MATCH(RIGHT(E$1,4),data!$A$1:$AF$1,0),0))-LN(VLOOKUP($A280,data!$A:$AF,MATCH(RIGHT(E$1,4),data!$A$1:$AF$1,0),0))</f>
        <v>-5.235340744937389E-2</v>
      </c>
      <c r="F281" s="14">
        <f>LN(VLOOKUP($A281,data!$A:$AF,MATCH(RIGHT(F$1,3),data!$A$1:$AF$1,0),0))-LN(VLOOKUP($A280,data!$A:$AF,MATCH(RIGHT(F$1,3),data!$A$1:$AF$1,0),0))</f>
        <v>-5.4765902780718356E-2</v>
      </c>
      <c r="G281" s="14">
        <f>LN(VLOOKUP($A281,data!$A:$AF,MATCH(RIGHT(G$1,4),data!$A$1:$AF$1,0),0))-LN(VLOOKUP($A280,data!$A:$AF,MATCH(RIGHT(G$1,4),data!$A$1:$AF$1,0),0))</f>
        <v>-6.1372266663184405E-4</v>
      </c>
      <c r="H281" s="14">
        <f>LN(VLOOKUP($A281,data!$A:$AF,MATCH(RIGHT(H$1,4),data!$A$1:$AF$1,0),0))-LN(VLOOKUP($A280,data!$A:$AF,MATCH(RIGHT(H$1,4),data!$A$1:$AF$1,0),0))</f>
        <v>5.3275224276916333E-4</v>
      </c>
      <c r="I281" s="14">
        <f>LN(VLOOKUP($A281,data!$A:$AF,MATCH(RIGHT(I$1,4),data!$A$1:$AF$1,0),0))-LN(VLOOKUP($A280,data!$A:$AF,MATCH(RIGHT(I$1,4),data!$A$1:$AF$1,0),0))</f>
        <v>-3.014797421015647E-2</v>
      </c>
      <c r="J281" s="14">
        <f>LN(VLOOKUP($A281,data!$A:$AF,MATCH(RIGHT(J$1,4),data!$A$1:$AF$1,0),0))-LN(VLOOKUP($A280,data!$A:$AF,MATCH(RIGHT(J$1,4),data!$A$1:$AF$1,0),0))</f>
        <v>-1.3675460719236199E-2</v>
      </c>
      <c r="K281" s="14">
        <f>LN(VLOOKUP($A281,data!$A:$AF,MATCH(RIGHT(K$1,4),data!$A$1:$AF$1,0),0))-LN(VLOOKUP($A280,data!$A:$AF,MATCH(RIGHT(K$1,4),data!$A$1:$AF$1,0),0))</f>
        <v>-1.6163312977926836E-2</v>
      </c>
      <c r="L281" s="14">
        <f>'abnb reg'!$B$17+'abnb reg'!$B$18*returns!C281</f>
        <v>-3.1747309794764041E-2</v>
      </c>
      <c r="M281" s="14">
        <f t="shared" si="4"/>
        <v>1.5583996816837205E-2</v>
      </c>
      <c r="N281" s="14">
        <f t="shared" si="6"/>
        <v>5.3486441476339082E-2</v>
      </c>
      <c r="O281" s="14">
        <f>N281/'abnb reg'!$B$7</f>
        <v>2.117229099637894</v>
      </c>
      <c r="P281" s="20" t="str">
        <f t="shared" si="5"/>
        <v>Rejeita H0</v>
      </c>
    </row>
    <row r="282" spans="1:16" x14ac:dyDescent="0.55000000000000004">
      <c r="A282" s="2" t="s">
        <v>326</v>
      </c>
      <c r="B282" s="8">
        <f t="shared" si="3"/>
        <v>-8</v>
      </c>
      <c r="C282" s="14">
        <f>LN(VLOOKUP($A282,data!$A:$AF,MATCH(RIGHT(C$1,4),data!$A$1:$AF$1,0),0))-LN(VLOOKUP($A281,data!$A:$AF,MATCH(RIGHT(C$1,4),data!$A$1:$AF$1,0),0))</f>
        <v>-3.1204736628190233E-2</v>
      </c>
      <c r="D282" s="14">
        <f>LN(VLOOKUP($A282,data!$A:$AF,MATCH(RIGHT(D$1,4),data!$A$1:$AF$1,0),0))-LN(VLOOKUP($A281,data!$A:$AF,MATCH(RIGHT(D$1,4),data!$A$1:$AF$1,0),0))</f>
        <v>-3.2028253090391701E-2</v>
      </c>
      <c r="E282" s="14">
        <f>LN(VLOOKUP($A282,data!$A:$AF,MATCH(RIGHT(E$1,4),data!$A$1:$AF$1,0),0))-LN(VLOOKUP($A281,data!$A:$AF,MATCH(RIGHT(E$1,4),data!$A$1:$AF$1,0),0))</f>
        <v>-4.8930619886083271E-2</v>
      </c>
      <c r="F282" s="14">
        <f>LN(VLOOKUP($A282,data!$A:$AF,MATCH(RIGHT(F$1,3),data!$A$1:$AF$1,0),0))-LN(VLOOKUP($A281,data!$A:$AF,MATCH(RIGHT(F$1,3),data!$A$1:$AF$1,0),0))</f>
        <v>-0.10547534095726263</v>
      </c>
      <c r="G282" s="14">
        <f>LN(VLOOKUP($A282,data!$A:$AF,MATCH(RIGHT(G$1,4),data!$A$1:$AF$1,0),0))-LN(VLOOKUP($A281,data!$A:$AF,MATCH(RIGHT(G$1,4),data!$A$1:$AF$1,0),0))</f>
        <v>6.1372266663184405E-4</v>
      </c>
      <c r="H282" s="14">
        <f>LN(VLOOKUP($A282,data!$A:$AF,MATCH(RIGHT(H$1,4),data!$A$1:$AF$1,0),0))-LN(VLOOKUP($A281,data!$A:$AF,MATCH(RIGHT(H$1,4),data!$A$1:$AF$1,0),0))</f>
        <v>-3.8144383074572019E-2</v>
      </c>
      <c r="I282" s="14">
        <f>LN(VLOOKUP($A282,data!$A:$AF,MATCH(RIGHT(I$1,4),data!$A$1:$AF$1,0),0))-LN(VLOOKUP($A281,data!$A:$AF,MATCH(RIGHT(I$1,4),data!$A$1:$AF$1,0),0))</f>
        <v>-7.3385481013037435E-3</v>
      </c>
      <c r="J282" s="14">
        <f>LN(VLOOKUP($A282,data!$A:$AF,MATCH(RIGHT(J$1,4),data!$A$1:$AF$1,0),0))-LN(VLOOKUP($A281,data!$A:$AF,MATCH(RIGHT(J$1,4),data!$A$1:$AF$1,0),0))</f>
        <v>-4.7489365836839603E-2</v>
      </c>
      <c r="K282" s="14">
        <f>LN(VLOOKUP($A282,data!$A:$AF,MATCH(RIGHT(K$1,4),data!$A$1:$AF$1,0),0))-LN(VLOOKUP($A281,data!$A:$AF,MATCH(RIGHT(K$1,4),data!$A$1:$AF$1,0),0))</f>
        <v>-3.7517857669172372E-2</v>
      </c>
      <c r="L282" s="14">
        <f>'abnb reg'!$B$17+'abnb reg'!$B$18*returns!C282</f>
        <v>-4.1910758719948191E-2</v>
      </c>
      <c r="M282" s="14">
        <f t="shared" si="4"/>
        <v>4.3929010507758187E-3</v>
      </c>
      <c r="N282" s="14">
        <f t="shared" si="6"/>
        <v>5.7879342527114901E-2</v>
      </c>
      <c r="O282" s="14">
        <f>N282/'abnb reg'!$B$7</f>
        <v>2.2911194853096877</v>
      </c>
      <c r="P282" s="20" t="str">
        <f t="shared" si="5"/>
        <v>Rejeita H0</v>
      </c>
    </row>
    <row r="283" spans="1:16" x14ac:dyDescent="0.55000000000000004">
      <c r="A283" s="2" t="s">
        <v>327</v>
      </c>
      <c r="B283" s="8">
        <f t="shared" si="3"/>
        <v>-7</v>
      </c>
      <c r="C283" s="14">
        <f>LN(VLOOKUP($A283,data!$A:$AF,MATCH(RIGHT(C$1,4),data!$A$1:$AF$1,0),0))-LN(VLOOKUP($A282,data!$A:$AF,MATCH(RIGHT(C$1,4),data!$A$1:$AF$1,0),0))</f>
        <v>1.0342738312605348E-3</v>
      </c>
      <c r="D283" s="14">
        <f>LN(VLOOKUP($A283,data!$A:$AF,MATCH(RIGHT(D$1,4),data!$A$1:$AF$1,0),0))-LN(VLOOKUP($A282,data!$A:$AF,MATCH(RIGHT(D$1,4),data!$A$1:$AF$1,0),0))</f>
        <v>1.8620989924630571E-2</v>
      </c>
      <c r="E283" s="14">
        <f>LN(VLOOKUP($A283,data!$A:$AF,MATCH(RIGHT(E$1,4),data!$A$1:$AF$1,0),0))-LN(VLOOKUP($A282,data!$A:$AF,MATCH(RIGHT(E$1,4),data!$A$1:$AF$1,0),0))</f>
        <v>-1.0131973949887296E-3</v>
      </c>
      <c r="F283" s="14">
        <f>LN(VLOOKUP($A283,data!$A:$AF,MATCH(RIGHT(F$1,3),data!$A$1:$AF$1,0),0))-LN(VLOOKUP($A282,data!$A:$AF,MATCH(RIGHT(F$1,3),data!$A$1:$AF$1,0),0))</f>
        <v>9.5845653706643219E-3</v>
      </c>
      <c r="G283" s="14">
        <f>LN(VLOOKUP($A283,data!$A:$AF,MATCH(RIGHT(G$1,4),data!$A$1:$AF$1,0),0))-LN(VLOOKUP($A282,data!$A:$AF,MATCH(RIGHT(G$1,4),data!$A$1:$AF$1,0),0))</f>
        <v>0</v>
      </c>
      <c r="H283" s="14">
        <f>LN(VLOOKUP($A283,data!$A:$AF,MATCH(RIGHT(H$1,4),data!$A$1:$AF$1,0),0))-LN(VLOOKUP($A282,data!$A:$AF,MATCH(RIGHT(H$1,4),data!$A$1:$AF$1,0),0))</f>
        <v>6.1666547189487275E-3</v>
      </c>
      <c r="I283" s="14">
        <f>LN(VLOOKUP($A283,data!$A:$AF,MATCH(RIGHT(I$1,4),data!$A$1:$AF$1,0),0))-LN(VLOOKUP($A282,data!$A:$AF,MATCH(RIGHT(I$1,4),data!$A$1:$AF$1,0),0))</f>
        <v>-3.4317254094515803E-3</v>
      </c>
      <c r="J283" s="14">
        <f>LN(VLOOKUP($A283,data!$A:$AF,MATCH(RIGHT(J$1,4),data!$A$1:$AF$1,0),0))-LN(VLOOKUP($A282,data!$A:$AF,MATCH(RIGHT(J$1,4),data!$A$1:$AF$1,0),0))</f>
        <v>2.5786178633246948E-4</v>
      </c>
      <c r="K283" s="14">
        <f>LN(VLOOKUP($A283,data!$A:$AF,MATCH(RIGHT(K$1,4),data!$A$1:$AF$1,0),0))-LN(VLOOKUP($A282,data!$A:$AF,MATCH(RIGHT(K$1,4),data!$A$1:$AF$1,0),0))</f>
        <v>1.3352510238063608E-2</v>
      </c>
      <c r="L283" s="14">
        <f>'abnb reg'!$B$17+'abnb reg'!$B$18*returns!C283</f>
        <v>1.2280726163774397E-3</v>
      </c>
      <c r="M283" s="14">
        <f t="shared" si="4"/>
        <v>1.212443762168617E-2</v>
      </c>
      <c r="N283" s="14">
        <f t="shared" si="6"/>
        <v>7.000378014880107E-2</v>
      </c>
      <c r="O283" s="14">
        <f>N283/'abnb reg'!$B$7</f>
        <v>2.7710581658579945</v>
      </c>
      <c r="P283" s="20" t="str">
        <f t="shared" si="5"/>
        <v>Rejeita H0</v>
      </c>
    </row>
    <row r="284" spans="1:16" x14ac:dyDescent="0.55000000000000004">
      <c r="A284" s="2" t="s">
        <v>328</v>
      </c>
      <c r="B284" s="8">
        <f t="shared" si="3"/>
        <v>-6</v>
      </c>
      <c r="C284" s="14">
        <f>LN(VLOOKUP($A284,data!$A:$AF,MATCH(RIGHT(C$1,4),data!$A$1:$AF$1,0),0))-LN(VLOOKUP($A283,data!$A:$AF,MATCH(RIGHT(C$1,4),data!$A$1:$AF$1,0),0))</f>
        <v>2.4385954707053514E-2</v>
      </c>
      <c r="D284" s="14">
        <f>LN(VLOOKUP($A284,data!$A:$AF,MATCH(RIGHT(D$1,4),data!$A$1:$AF$1,0),0))-LN(VLOOKUP($A283,data!$A:$AF,MATCH(RIGHT(D$1,4),data!$A$1:$AF$1,0),0))</f>
        <v>5.9549248891119788E-2</v>
      </c>
      <c r="E284" s="14">
        <f>LN(VLOOKUP($A284,data!$A:$AF,MATCH(RIGHT(E$1,4),data!$A$1:$AF$1,0),0))-LN(VLOOKUP($A283,data!$A:$AF,MATCH(RIGHT(E$1,4),data!$A$1:$AF$1,0),0))</f>
        <v>2.8158682413904401E-2</v>
      </c>
      <c r="F284" s="14">
        <f>LN(VLOOKUP($A284,data!$A:$AF,MATCH(RIGHT(F$1,3),data!$A$1:$AF$1,0),0))-LN(VLOOKUP($A283,data!$A:$AF,MATCH(RIGHT(F$1,3),data!$A$1:$AF$1,0),0))</f>
        <v>6.1103288980188353E-2</v>
      </c>
      <c r="G284" s="14">
        <f>LN(VLOOKUP($A284,data!$A:$AF,MATCH(RIGHT(G$1,4),data!$A$1:$AF$1,0),0))-LN(VLOOKUP($A283,data!$A:$AF,MATCH(RIGHT(G$1,4),data!$A$1:$AF$1,0),0))</f>
        <v>2.453274883880141E-4</v>
      </c>
      <c r="H284" s="14">
        <f>LN(VLOOKUP($A284,data!$A:$AF,MATCH(RIGHT(H$1,4),data!$A$1:$AF$1,0),0))-LN(VLOOKUP($A283,data!$A:$AF,MATCH(RIGHT(H$1,4),data!$A$1:$AF$1,0),0))</f>
        <v>3.4553953979792773E-2</v>
      </c>
      <c r="I284" s="14">
        <f>LN(VLOOKUP($A284,data!$A:$AF,MATCH(RIGHT(I$1,4),data!$A$1:$AF$1,0),0))-LN(VLOOKUP($A283,data!$A:$AF,MATCH(RIGHT(I$1,4),data!$A$1:$AF$1,0),0))</f>
        <v>2.9635561249869546E-2</v>
      </c>
      <c r="J284" s="14">
        <f>LN(VLOOKUP($A284,data!$A:$AF,MATCH(RIGHT(J$1,4),data!$A$1:$AF$1,0),0))-LN(VLOOKUP($A283,data!$A:$AF,MATCH(RIGHT(J$1,4),data!$A$1:$AF$1,0),0))</f>
        <v>3.8154372568351747E-2</v>
      </c>
      <c r="K284" s="14">
        <f>LN(VLOOKUP($A284,data!$A:$AF,MATCH(RIGHT(K$1,4),data!$A$1:$AF$1,0),0))-LN(VLOOKUP($A283,data!$A:$AF,MATCH(RIGHT(K$1,4),data!$A$1:$AF$1,0),0))</f>
        <v>2.7090158654228702E-2</v>
      </c>
      <c r="L284" s="14">
        <f>'abnb reg'!$B$17+'abnb reg'!$B$18*returns!C284</f>
        <v>3.2474820217007608E-2</v>
      </c>
      <c r="M284" s="14">
        <f t="shared" si="4"/>
        <v>-5.3846615627789057E-3</v>
      </c>
      <c r="N284" s="14">
        <f t="shared" si="6"/>
        <v>6.4619118586022165E-2</v>
      </c>
      <c r="O284" s="14">
        <f>N284/'abnb reg'!$B$7</f>
        <v>2.5579095278529698</v>
      </c>
      <c r="P284" s="20" t="str">
        <f t="shared" si="5"/>
        <v>Rejeita H0</v>
      </c>
    </row>
    <row r="285" spans="1:16" x14ac:dyDescent="0.55000000000000004">
      <c r="A285" s="2" t="s">
        <v>329</v>
      </c>
      <c r="B285" s="8">
        <f t="shared" si="3"/>
        <v>-5</v>
      </c>
      <c r="C285" s="14">
        <f>LN(VLOOKUP($A285,data!$A:$AF,MATCH(RIGHT(C$1,4),data!$A$1:$AF$1,0),0))-LN(VLOOKUP($A284,data!$A:$AF,MATCH(RIGHT(C$1,4),data!$A$1:$AF$1,0),0))</f>
        <v>-1.1757730383887832E-3</v>
      </c>
      <c r="D285" s="14">
        <f>LN(VLOOKUP($A285,data!$A:$AF,MATCH(RIGHT(D$1,4),data!$A$1:$AF$1,0),0))-LN(VLOOKUP($A284,data!$A:$AF,MATCH(RIGHT(D$1,4),data!$A$1:$AF$1,0),0))</f>
        <v>3.5835919587269061E-2</v>
      </c>
      <c r="E285" s="14">
        <f>LN(VLOOKUP($A285,data!$A:$AF,MATCH(RIGHT(E$1,4),data!$A$1:$AF$1,0),0))-LN(VLOOKUP($A284,data!$A:$AF,MATCH(RIGHT(E$1,4),data!$A$1:$AF$1,0),0))</f>
        <v>1.5413627060691937E-3</v>
      </c>
      <c r="F285" s="14">
        <f>LN(VLOOKUP($A285,data!$A:$AF,MATCH(RIGHT(F$1,3),data!$A$1:$AF$1,0),0))-LN(VLOOKUP($A284,data!$A:$AF,MATCH(RIGHT(F$1,3),data!$A$1:$AF$1,0),0))</f>
        <v>-3.1613259127649229E-2</v>
      </c>
      <c r="G285" s="14">
        <f>LN(VLOOKUP($A285,data!$A:$AF,MATCH(RIGHT(G$1,4),data!$A$1:$AF$1,0),0))-LN(VLOOKUP($A284,data!$A:$AF,MATCH(RIGHT(G$1,4),data!$A$1:$AF$1,0),0))</f>
        <v>-7.3625675391930656E-4</v>
      </c>
      <c r="H285" s="14">
        <f>LN(VLOOKUP($A285,data!$A:$AF,MATCH(RIGHT(H$1,4),data!$A$1:$AF$1,0),0))-LN(VLOOKUP($A284,data!$A:$AF,MATCH(RIGHT(H$1,4),data!$A$1:$AF$1,0),0))</f>
        <v>2.5514587840660852E-2</v>
      </c>
      <c r="I285" s="14">
        <f>LN(VLOOKUP($A285,data!$A:$AF,MATCH(RIGHT(I$1,4),data!$A$1:$AF$1,0),0))-LN(VLOOKUP($A284,data!$A:$AF,MATCH(RIGHT(I$1,4),data!$A$1:$AF$1,0),0))</f>
        <v>-3.8786946379251397E-2</v>
      </c>
      <c r="J285" s="14">
        <f>LN(VLOOKUP($A285,data!$A:$AF,MATCH(RIGHT(J$1,4),data!$A$1:$AF$1,0),0))-LN(VLOOKUP($A284,data!$A:$AF,MATCH(RIGHT(J$1,4),data!$A$1:$AF$1,0),0))</f>
        <v>-6.4097673640146624E-3</v>
      </c>
      <c r="K285" s="14">
        <f>LN(VLOOKUP($A285,data!$A:$AF,MATCH(RIGHT(K$1,4),data!$A$1:$AF$1,0),0))-LN(VLOOKUP($A284,data!$A:$AF,MATCH(RIGHT(K$1,4),data!$A$1:$AF$1,0),0))</f>
        <v>-2.328979100305073E-2</v>
      </c>
      <c r="L285" s="14">
        <f>'abnb reg'!$B$17+'abnb reg'!$B$18*returns!C285</f>
        <v>-1.7291781737822217E-3</v>
      </c>
      <c r="M285" s="14">
        <f t="shared" si="4"/>
        <v>-2.1560612829268508E-2</v>
      </c>
      <c r="N285" s="14">
        <f t="shared" si="6"/>
        <v>4.3058505756753657E-2</v>
      </c>
      <c r="O285" s="14">
        <f>N285/'abnb reg'!$B$7</f>
        <v>1.7044454418500314</v>
      </c>
      <c r="P285" s="20" t="str">
        <f t="shared" si="5"/>
        <v>Não Rejeita H0</v>
      </c>
    </row>
    <row r="286" spans="1:16" x14ac:dyDescent="0.55000000000000004">
      <c r="A286" s="2" t="s">
        <v>330</v>
      </c>
      <c r="B286" s="8">
        <f t="shared" si="3"/>
        <v>-4</v>
      </c>
      <c r="C286" s="14">
        <f>LN(VLOOKUP($A286,data!$A:$AF,MATCH(RIGHT(C$1,4),data!$A$1:$AF$1,0),0))-LN(VLOOKUP($A285,data!$A:$AF,MATCH(RIGHT(C$1,4),data!$A$1:$AF$1,0),0))</f>
        <v>-3.0020931296629527E-2</v>
      </c>
      <c r="D286" s="14">
        <f>LN(VLOOKUP($A286,data!$A:$AF,MATCH(RIGHT(D$1,4),data!$A$1:$AF$1,0),0))-LN(VLOOKUP($A285,data!$A:$AF,MATCH(RIGHT(D$1,4),data!$A$1:$AF$1,0),0))</f>
        <v>-1.6422113013029538E-2</v>
      </c>
      <c r="E286" s="14">
        <f>LN(VLOOKUP($A286,data!$A:$AF,MATCH(RIGHT(E$1,4),data!$A$1:$AF$1,0),0))-LN(VLOOKUP($A285,data!$A:$AF,MATCH(RIGHT(E$1,4),data!$A$1:$AF$1,0),0))</f>
        <v>-4.5290289862577104E-2</v>
      </c>
      <c r="F286" s="14">
        <f>LN(VLOOKUP($A286,data!$A:$AF,MATCH(RIGHT(F$1,3),data!$A$1:$AF$1,0),0))-LN(VLOOKUP($A285,data!$A:$AF,MATCH(RIGHT(F$1,3),data!$A$1:$AF$1,0),0))</f>
        <v>-4.6257047271832441E-2</v>
      </c>
      <c r="G286" s="14">
        <f>LN(VLOOKUP($A286,data!$A:$AF,MATCH(RIGHT(G$1,4),data!$A$1:$AF$1,0),0))-LN(VLOOKUP($A285,data!$A:$AF,MATCH(RIGHT(G$1,4),data!$A$1:$AF$1,0),0))</f>
        <v>-6.0333602072706327E-3</v>
      </c>
      <c r="H286" s="14">
        <f>LN(VLOOKUP($A286,data!$A:$AF,MATCH(RIGHT(H$1,4),data!$A$1:$AF$1,0),0))-LN(VLOOKUP($A285,data!$A:$AF,MATCH(RIGHT(H$1,4),data!$A$1:$AF$1,0),0))</f>
        <v>-2.9777658286492148E-2</v>
      </c>
      <c r="I286" s="14">
        <f>LN(VLOOKUP($A286,data!$A:$AF,MATCH(RIGHT(I$1,4),data!$A$1:$AF$1,0),0))-LN(VLOOKUP($A285,data!$A:$AF,MATCH(RIGHT(I$1,4),data!$A$1:$AF$1,0),0))</f>
        <v>-3.3333536832405031E-2</v>
      </c>
      <c r="J286" s="14">
        <f>LN(VLOOKUP($A286,data!$A:$AF,MATCH(RIGHT(J$1,4),data!$A$1:$AF$1,0),0))-LN(VLOOKUP($A285,data!$A:$AF,MATCH(RIGHT(J$1,4),data!$A$1:$AF$1,0),0))</f>
        <v>-3.1132572661198843E-2</v>
      </c>
      <c r="K286" s="14">
        <f>LN(VLOOKUP($A286,data!$A:$AF,MATCH(RIGHT(K$1,4),data!$A$1:$AF$1,0),0))-LN(VLOOKUP($A285,data!$A:$AF,MATCH(RIGHT(K$1,4),data!$A$1:$AF$1,0),0))</f>
        <v>-2.908130556811539E-2</v>
      </c>
      <c r="L286" s="14">
        <f>'abnb reg'!$B$17+'abnb reg'!$B$18*returns!C286</f>
        <v>-4.0326715729625269E-2</v>
      </c>
      <c r="M286" s="14">
        <f t="shared" si="4"/>
        <v>1.1245410161509879E-2</v>
      </c>
      <c r="N286" s="14">
        <f t="shared" si="6"/>
        <v>5.4303915918263536E-2</v>
      </c>
      <c r="O286" s="14">
        <f>N286/'abnb reg'!$B$7</f>
        <v>2.1495883411368508</v>
      </c>
      <c r="P286" s="20" t="str">
        <f t="shared" si="5"/>
        <v>Rejeita H0</v>
      </c>
    </row>
    <row r="287" spans="1:16" x14ac:dyDescent="0.55000000000000004">
      <c r="A287" s="2" t="s">
        <v>331</v>
      </c>
      <c r="B287" s="8">
        <f t="shared" si="3"/>
        <v>-3</v>
      </c>
      <c r="C287" s="14">
        <f>LN(VLOOKUP($A287,data!$A:$AF,MATCH(RIGHT(C$1,4),data!$A$1:$AF$1,0),0))-LN(VLOOKUP($A286,data!$A:$AF,MATCH(RIGHT(C$1,4),data!$A$1:$AF$1,0),0))</f>
        <v>-1.1511328430760415E-2</v>
      </c>
      <c r="D287" s="14">
        <f>LN(VLOOKUP($A287,data!$A:$AF,MATCH(RIGHT(D$1,4),data!$A$1:$AF$1,0),0))-LN(VLOOKUP($A286,data!$A:$AF,MATCH(RIGHT(D$1,4),data!$A$1:$AF$1,0),0))</f>
        <v>-4.8545164302554511E-2</v>
      </c>
      <c r="E287" s="14">
        <f>LN(VLOOKUP($A287,data!$A:$AF,MATCH(RIGHT(E$1,4),data!$A$1:$AF$1,0),0))-LN(VLOOKUP($A286,data!$A:$AF,MATCH(RIGHT(E$1,4),data!$A$1:$AF$1,0),0))</f>
        <v>-2.9759382640004439E-2</v>
      </c>
      <c r="F287" s="14">
        <f>LN(VLOOKUP($A287,data!$A:$AF,MATCH(RIGHT(F$1,3),data!$A$1:$AF$1,0),0))-LN(VLOOKUP($A286,data!$A:$AF,MATCH(RIGHT(F$1,3),data!$A$1:$AF$1,0),0))</f>
        <v>1.2909101060873063E-2</v>
      </c>
      <c r="G287" s="14">
        <f>LN(VLOOKUP($A287,data!$A:$AF,MATCH(RIGHT(G$1,4),data!$A$1:$AF$1,0),0))-LN(VLOOKUP($A286,data!$A:$AF,MATCH(RIGHT(G$1,4),data!$A$1:$AF$1,0),0))</f>
        <v>9.8755506044945207E-4</v>
      </c>
      <c r="H287" s="14">
        <f>LN(VLOOKUP($A287,data!$A:$AF,MATCH(RIGHT(H$1,4),data!$A$1:$AF$1,0),0))-LN(VLOOKUP($A286,data!$A:$AF,MATCH(RIGHT(H$1,4),data!$A$1:$AF$1,0),0))</f>
        <v>-2.877681862506698E-3</v>
      </c>
      <c r="I287" s="14">
        <f>LN(VLOOKUP($A287,data!$A:$AF,MATCH(RIGHT(I$1,4),data!$A$1:$AF$1,0),0))-LN(VLOOKUP($A286,data!$A:$AF,MATCH(RIGHT(I$1,4),data!$A$1:$AF$1,0),0))</f>
        <v>-5.3947126708946413E-3</v>
      </c>
      <c r="J287" s="14">
        <f>LN(VLOOKUP($A287,data!$A:$AF,MATCH(RIGHT(J$1,4),data!$A$1:$AF$1,0),0))-LN(VLOOKUP($A286,data!$A:$AF,MATCH(RIGHT(J$1,4),data!$A$1:$AF$1,0),0))</f>
        <v>-1.8492872694157114E-2</v>
      </c>
      <c r="K287" s="14">
        <f>LN(VLOOKUP($A287,data!$A:$AF,MATCH(RIGHT(K$1,4),data!$A$1:$AF$1,0),0))-LN(VLOOKUP($A286,data!$A:$AF,MATCH(RIGHT(K$1,4),data!$A$1:$AF$1,0),0))</f>
        <v>1.1877344076725471E-2</v>
      </c>
      <c r="L287" s="14">
        <f>'abnb reg'!$B$17+'abnb reg'!$B$18*returns!C287</f>
        <v>-1.5559124393737217E-2</v>
      </c>
      <c r="M287" s="14">
        <f t="shared" si="4"/>
        <v>2.7436468470462688E-2</v>
      </c>
      <c r="N287" s="14">
        <f t="shared" si="6"/>
        <v>8.1740384388726217E-2</v>
      </c>
      <c r="O287" s="14">
        <f>N287/'abnb reg'!$B$7</f>
        <v>3.2356446917478419</v>
      </c>
      <c r="P287" s="20" t="str">
        <f t="shared" si="5"/>
        <v>Rejeita H0</v>
      </c>
    </row>
    <row r="288" spans="1:16" x14ac:dyDescent="0.55000000000000004">
      <c r="A288" s="2" t="s">
        <v>332</v>
      </c>
      <c r="B288" s="8">
        <f t="shared" si="3"/>
        <v>-2</v>
      </c>
      <c r="C288" s="14">
        <f>LN(VLOOKUP($A288,data!$A:$AF,MATCH(RIGHT(C$1,4),data!$A$1:$AF$1,0),0))-LN(VLOOKUP($A287,data!$A:$AF,MATCH(RIGHT(C$1,4),data!$A$1:$AF$1,0),0))</f>
        <v>-9.972063629419381E-3</v>
      </c>
      <c r="D288" s="14">
        <f>LN(VLOOKUP($A288,data!$A:$AF,MATCH(RIGHT(D$1,4),data!$A$1:$AF$1,0),0))-LN(VLOOKUP($A287,data!$A:$AF,MATCH(RIGHT(D$1,4),data!$A$1:$AF$1,0),0))</f>
        <v>-5.6815351355268717E-2</v>
      </c>
      <c r="E288" s="14">
        <f>LN(VLOOKUP($A288,data!$A:$AF,MATCH(RIGHT(E$1,4),data!$A$1:$AF$1,0),0))-LN(VLOOKUP($A287,data!$A:$AF,MATCH(RIGHT(E$1,4),data!$A$1:$AF$1,0),0))</f>
        <v>-5.5030427126299131E-3</v>
      </c>
      <c r="F288" s="14">
        <f>LN(VLOOKUP($A288,data!$A:$AF,MATCH(RIGHT(F$1,3),data!$A$1:$AF$1,0),0))-LN(VLOOKUP($A287,data!$A:$AF,MATCH(RIGHT(F$1,3),data!$A$1:$AF$1,0),0))</f>
        <v>1.5862278448388167E-2</v>
      </c>
      <c r="G288" s="14">
        <f>LN(VLOOKUP($A288,data!$A:$AF,MATCH(RIGHT(G$1,4),data!$A$1:$AF$1,0),0))-LN(VLOOKUP($A287,data!$A:$AF,MATCH(RIGHT(G$1,4),data!$A$1:$AF$1,0),0))</f>
        <v>2.2183925546759298E-3</v>
      </c>
      <c r="H288" s="14">
        <f>LN(VLOOKUP($A288,data!$A:$AF,MATCH(RIGHT(H$1,4),data!$A$1:$AF$1,0),0))-LN(VLOOKUP($A287,data!$A:$AF,MATCH(RIGHT(H$1,4),data!$A$1:$AF$1,0),0))</f>
        <v>-3.8250824450220655E-2</v>
      </c>
      <c r="I288" s="14">
        <f>LN(VLOOKUP($A288,data!$A:$AF,MATCH(RIGHT(I$1,4),data!$A$1:$AF$1,0),0))-LN(VLOOKUP($A287,data!$A:$AF,MATCH(RIGHT(I$1,4),data!$A$1:$AF$1,0),0))</f>
        <v>-5.6052503124393027E-3</v>
      </c>
      <c r="J288" s="14">
        <f>LN(VLOOKUP($A288,data!$A:$AF,MATCH(RIGHT(J$1,4),data!$A$1:$AF$1,0),0))-LN(VLOOKUP($A287,data!$A:$AF,MATCH(RIGHT(J$1,4),data!$A$1:$AF$1,0),0))</f>
        <v>-2.4741858872060263E-2</v>
      </c>
      <c r="K288" s="14">
        <f>LN(VLOOKUP($A288,data!$A:$AF,MATCH(RIGHT(K$1,4),data!$A$1:$AF$1,0),0))-LN(VLOOKUP($A287,data!$A:$AF,MATCH(RIGHT(K$1,4),data!$A$1:$AF$1,0),0))</f>
        <v>-3.6196344589839669E-2</v>
      </c>
      <c r="L288" s="14">
        <f>'abnb reg'!$B$17+'abnb reg'!$B$18*returns!C288</f>
        <v>-1.3499443165911935E-2</v>
      </c>
      <c r="M288" s="14">
        <f t="shared" si="4"/>
        <v>-2.2696901423927732E-2</v>
      </c>
      <c r="N288" s="14">
        <f t="shared" si="6"/>
        <v>5.9043482964798485E-2</v>
      </c>
      <c r="O288" s="14">
        <f>N288/'abnb reg'!$B$7</f>
        <v>2.3372012948804222</v>
      </c>
      <c r="P288" s="20" t="str">
        <f t="shared" si="5"/>
        <v>Rejeita H0</v>
      </c>
    </row>
    <row r="289" spans="1:16" x14ac:dyDescent="0.55000000000000004">
      <c r="A289" s="2" t="s">
        <v>333</v>
      </c>
      <c r="B289" s="8">
        <f>B290-1</f>
        <v>-1</v>
      </c>
      <c r="C289" s="14">
        <f>LN(VLOOKUP($A289,data!$A:$AF,MATCH(RIGHT(C$1,4),data!$A$1:$AF$1,0),0))-LN(VLOOKUP($A288,data!$A:$AF,MATCH(RIGHT(C$1,4),data!$A$1:$AF$1,0),0))</f>
        <v>-2.6378528298115711E-2</v>
      </c>
      <c r="D289" s="14">
        <f>LN(VLOOKUP($A289,data!$A:$AF,MATCH(RIGHT(D$1,4),data!$A$1:$AF$1,0),0))-LN(VLOOKUP($A288,data!$A:$AF,MATCH(RIGHT(D$1,4),data!$A$1:$AF$1,0),0))</f>
        <v>-9.6497115305613335E-2</v>
      </c>
      <c r="E289" s="14">
        <f>LN(VLOOKUP($A289,data!$A:$AF,MATCH(RIGHT(E$1,4),data!$A$1:$AF$1,0),0))-LN(VLOOKUP($A288,data!$A:$AF,MATCH(RIGHT(E$1,4),data!$A$1:$AF$1,0),0))</f>
        <v>-3.1226733184178457E-2</v>
      </c>
      <c r="F289" s="14">
        <f>LN(VLOOKUP($A289,data!$A:$AF,MATCH(RIGHT(F$1,3),data!$A$1:$AF$1,0),0))-LN(VLOOKUP($A288,data!$A:$AF,MATCH(RIGHT(F$1,3),data!$A$1:$AF$1,0),0))</f>
        <v>-5.2272218431066442E-2</v>
      </c>
      <c r="G289" s="14">
        <f>LN(VLOOKUP($A289,data!$A:$AF,MATCH(RIGHT(G$1,4),data!$A$1:$AF$1,0),0))-LN(VLOOKUP($A288,data!$A:$AF,MATCH(RIGHT(G$1,4),data!$A$1:$AF$1,0),0))</f>
        <v>-6.4222063962793285E-3</v>
      </c>
      <c r="H289" s="14">
        <f>LN(VLOOKUP($A289,data!$A:$AF,MATCH(RIGHT(H$1,4),data!$A$1:$AF$1,0),0))-LN(VLOOKUP($A288,data!$A:$AF,MATCH(RIGHT(H$1,4),data!$A$1:$AF$1,0),0))</f>
        <v>-1.9402937108809581E-2</v>
      </c>
      <c r="I289" s="14">
        <f>LN(VLOOKUP($A289,data!$A:$AF,MATCH(RIGHT(I$1,4),data!$A$1:$AF$1,0),0))-LN(VLOOKUP($A288,data!$A:$AF,MATCH(RIGHT(I$1,4),data!$A$1:$AF$1,0),0))</f>
        <v>-1.0206054778479245E-2</v>
      </c>
      <c r="J289" s="14">
        <f>LN(VLOOKUP($A289,data!$A:$AF,MATCH(RIGHT(J$1,4),data!$A$1:$AF$1,0),0))-LN(VLOOKUP($A288,data!$A:$AF,MATCH(RIGHT(J$1,4),data!$A$1:$AF$1,0),0))</f>
        <v>-4.4309576845225962E-2</v>
      </c>
      <c r="K289" s="14">
        <f>LN(VLOOKUP($A289,data!$A:$AF,MATCH(RIGHT(K$1,4),data!$A$1:$AF$1,0),0))-LN(VLOOKUP($A288,data!$A:$AF,MATCH(RIGHT(K$1,4),data!$A$1:$AF$1,0),0))</f>
        <v>-2.6638204360713402E-2</v>
      </c>
      <c r="L289" s="14">
        <f>'abnb reg'!$B$17+'abnb reg'!$B$18*returns!C289</f>
        <v>-3.5452837580993928E-2</v>
      </c>
      <c r="M289" s="14">
        <f t="shared" si="4"/>
        <v>8.8146332202805253E-3</v>
      </c>
      <c r="N289" s="14">
        <f t="shared" si="6"/>
        <v>6.7858116185079004E-2</v>
      </c>
      <c r="O289" s="14">
        <f>N289/'abnb reg'!$B$7</f>
        <v>2.6861233289788879</v>
      </c>
      <c r="P289" s="20" t="str">
        <f t="shared" si="5"/>
        <v>Rejeita H0</v>
      </c>
    </row>
    <row r="290" spans="1:16" x14ac:dyDescent="0.55000000000000004">
      <c r="A290" s="2" t="s">
        <v>334</v>
      </c>
      <c r="B290" s="8">
        <v>0</v>
      </c>
      <c r="C290" s="14">
        <f>LN(VLOOKUP($A290,data!$A:$AF,MATCH(RIGHT(C$1,4),data!$A$1:$AF$1,0),0))-LN(VLOOKUP($A289,data!$A:$AF,MATCH(RIGHT(C$1,4),data!$A$1:$AF$1,0),0))</f>
        <v>3.385846259577896E-2</v>
      </c>
      <c r="D290" s="14">
        <f>LN(VLOOKUP($A290,data!$A:$AF,MATCH(RIGHT(D$1,4),data!$A$1:$AF$1,0),0))-LN(VLOOKUP($A289,data!$A:$AF,MATCH(RIGHT(D$1,4),data!$A$1:$AF$1,0),0))</f>
        <v>5.3337335004798092E-2</v>
      </c>
      <c r="E290" s="14">
        <f>LN(VLOOKUP($A290,data!$A:$AF,MATCH(RIGHT(E$1,4),data!$A$1:$AF$1,0),0))-LN(VLOOKUP($A289,data!$A:$AF,MATCH(RIGHT(E$1,4),data!$A$1:$AF$1,0),0))</f>
        <v>4.2890414993199677E-2</v>
      </c>
      <c r="F290" s="14">
        <f>LN(VLOOKUP($A290,data!$A:$AF,MATCH(RIGHT(F$1,3),data!$A$1:$AF$1,0),0))-LN(VLOOKUP($A289,data!$A:$AF,MATCH(RIGHT(F$1,3),data!$A$1:$AF$1,0),0))</f>
        <v>6.0538855326051966E-2</v>
      </c>
      <c r="G290" s="14">
        <f>LN(VLOOKUP($A290,data!$A:$AF,MATCH(RIGHT(G$1,4),data!$A$1:$AF$1,0),0))-LN(VLOOKUP($A289,data!$A:$AF,MATCH(RIGHT(G$1,4),data!$A$1:$AF$1,0),0))</f>
        <v>3.7101582194978278E-3</v>
      </c>
      <c r="H290" s="14">
        <f>LN(VLOOKUP($A290,data!$A:$AF,MATCH(RIGHT(H$1,4),data!$A$1:$AF$1,0),0))-LN(VLOOKUP($A289,data!$A:$AF,MATCH(RIGHT(H$1,4),data!$A$1:$AF$1,0),0))</f>
        <v>-7.3416510479565211E-2</v>
      </c>
      <c r="I290" s="14">
        <f>LN(VLOOKUP($A290,data!$A:$AF,MATCH(RIGHT(I$1,4),data!$A$1:$AF$1,0),0))-LN(VLOOKUP($A289,data!$A:$AF,MATCH(RIGHT(I$1,4),data!$A$1:$AF$1,0),0))</f>
        <v>1.5450611522057844E-2</v>
      </c>
      <c r="J290" s="14">
        <f>LN(VLOOKUP($A290,data!$A:$AF,MATCH(RIGHT(J$1,4),data!$A$1:$AF$1,0),0))-LN(VLOOKUP($A289,data!$A:$AF,MATCH(RIGHT(J$1,4),data!$A$1:$AF$1,0),0))</f>
        <v>0.10639685313831571</v>
      </c>
      <c r="K290" s="14">
        <f>LN(VLOOKUP($A290,data!$A:$AF,MATCH(RIGHT(K$1,4),data!$A$1:$AF$1,0),0))-LN(VLOOKUP($A289,data!$A:$AF,MATCH(RIGHT(K$1,4),data!$A$1:$AF$1,0),0))</f>
        <v>5.9609210174849103E-2</v>
      </c>
      <c r="L290" s="14">
        <f>'abnb reg'!$B$17+'abnb reg'!$B$18*returns!C290</f>
        <v>4.5149927620124305E-2</v>
      </c>
      <c r="M290" s="14">
        <f t="shared" si="4"/>
        <v>1.4459282554724798E-2</v>
      </c>
      <c r="N290" s="14">
        <f t="shared" si="6"/>
        <v>8.2317398739803802E-2</v>
      </c>
      <c r="O290" s="14">
        <f>N290/'abnb reg'!$B$7</f>
        <v>3.2584854630029381</v>
      </c>
      <c r="P290" s="20" t="str">
        <f t="shared" si="5"/>
        <v>Rejeita H0</v>
      </c>
    </row>
    <row r="291" spans="1:16" x14ac:dyDescent="0.55000000000000004">
      <c r="A291" s="2" t="s">
        <v>335</v>
      </c>
      <c r="B291" s="8">
        <f>B290+1</f>
        <v>1</v>
      </c>
      <c r="C291" s="14">
        <f>LN(VLOOKUP($A291,data!$A:$AF,MATCH(RIGHT(C$1,4),data!$A$1:$AF$1,0),0))-LN(VLOOKUP($A290,data!$A:$AF,MATCH(RIGHT(C$1,4),data!$A$1:$AF$1,0),0))</f>
        <v>1.523190423817411E-2</v>
      </c>
      <c r="D291" s="14">
        <f>LN(VLOOKUP($A291,data!$A:$AF,MATCH(RIGHT(D$1,4),data!$A$1:$AF$1,0),0))-LN(VLOOKUP($A290,data!$A:$AF,MATCH(RIGHT(D$1,4),data!$A$1:$AF$1,0),0))</f>
        <v>-2.0233645512741205E-2</v>
      </c>
      <c r="E291" s="14">
        <f>LN(VLOOKUP($A291,data!$A:$AF,MATCH(RIGHT(E$1,4),data!$A$1:$AF$1,0),0))-LN(VLOOKUP($A290,data!$A:$AF,MATCH(RIGHT(E$1,4),data!$A$1:$AF$1,0),0))</f>
        <v>6.578381336566963E-3</v>
      </c>
      <c r="F291" s="14">
        <f>LN(VLOOKUP($A291,data!$A:$AF,MATCH(RIGHT(F$1,3),data!$A$1:$AF$1,0),0))-LN(VLOOKUP($A290,data!$A:$AF,MATCH(RIGHT(F$1,3),data!$A$1:$AF$1,0),0))</f>
        <v>3.7451231530259754E-2</v>
      </c>
      <c r="G291" s="14">
        <f>LN(VLOOKUP($A291,data!$A:$AF,MATCH(RIGHT(G$1,4),data!$A$1:$AF$1,0),0))-LN(VLOOKUP($A290,data!$A:$AF,MATCH(RIGHT(G$1,4),data!$A$1:$AF$1,0),0))</f>
        <v>5.2939525678272759E-3</v>
      </c>
      <c r="H291" s="14">
        <f>LN(VLOOKUP($A291,data!$A:$AF,MATCH(RIGHT(H$1,4),data!$A$1:$AF$1,0),0))-LN(VLOOKUP($A290,data!$A:$AF,MATCH(RIGHT(H$1,4),data!$A$1:$AF$1,0),0))</f>
        <v>-5.9172717278181963E-3</v>
      </c>
      <c r="I291" s="14">
        <f>LN(VLOOKUP($A291,data!$A:$AF,MATCH(RIGHT(I$1,4),data!$A$1:$AF$1,0),0))-LN(VLOOKUP($A290,data!$A:$AF,MATCH(RIGHT(I$1,4),data!$A$1:$AF$1,0),0))</f>
        <v>-1.5267475306527167E-2</v>
      </c>
      <c r="J291" s="14">
        <f>LN(VLOOKUP($A291,data!$A:$AF,MATCH(RIGHT(J$1,4),data!$A$1:$AF$1,0),0))-LN(VLOOKUP($A290,data!$A:$AF,MATCH(RIGHT(J$1,4),data!$A$1:$AF$1,0),0))</f>
        <v>2.6567584336942396E-2</v>
      </c>
      <c r="K291" s="14">
        <f>LN(VLOOKUP($A291,data!$A:$AF,MATCH(RIGHT(K$1,4),data!$A$1:$AF$1,0),0))-LN(VLOOKUP($A290,data!$A:$AF,MATCH(RIGHT(K$1,4),data!$A$1:$AF$1,0),0))</f>
        <v>1.9722328202007589E-3</v>
      </c>
      <c r="L291" s="14">
        <f>'abnb reg'!$B$17+'abnb reg'!$B$18*returns!C291</f>
        <v>2.0225838824793722E-2</v>
      </c>
      <c r="M291" s="14">
        <f t="shared" si="4"/>
        <v>-1.8253606004592964E-2</v>
      </c>
      <c r="N291" s="14">
        <f t="shared" si="6"/>
        <v>6.4063792735210845E-2</v>
      </c>
      <c r="O291" s="14">
        <f>N291/'abnb reg'!$B$7</f>
        <v>2.5359272830323074</v>
      </c>
      <c r="P291" s="20" t="str">
        <f t="shared" si="5"/>
        <v>Rejeita H0</v>
      </c>
    </row>
    <row r="292" spans="1:16" x14ac:dyDescent="0.55000000000000004">
      <c r="A292" s="2" t="s">
        <v>336</v>
      </c>
      <c r="B292" s="8">
        <f t="shared" ref="B292:B310" si="7">B291+1</f>
        <v>2</v>
      </c>
      <c r="C292" s="14">
        <f>LN(VLOOKUP($A292,data!$A:$AF,MATCH(RIGHT(C$1,4),data!$A$1:$AF$1,0),0))-LN(VLOOKUP($A291,data!$A:$AF,MATCH(RIGHT(C$1,4),data!$A$1:$AF$1,0),0))</f>
        <v>3.4227680280967121E-3</v>
      </c>
      <c r="D292" s="14">
        <f>LN(VLOOKUP($A292,data!$A:$AF,MATCH(RIGHT(D$1,4),data!$A$1:$AF$1,0),0))-LN(VLOOKUP($A291,data!$A:$AF,MATCH(RIGHT(D$1,4),data!$A$1:$AF$1,0),0))</f>
        <v>-2.3485917527422018E-2</v>
      </c>
      <c r="E292" s="14">
        <f>LN(VLOOKUP($A292,data!$A:$AF,MATCH(RIGHT(E$1,4),data!$A$1:$AF$1,0),0))-LN(VLOOKUP($A291,data!$A:$AF,MATCH(RIGHT(E$1,4),data!$A$1:$AF$1,0),0))</f>
        <v>2.7736774542441722E-3</v>
      </c>
      <c r="F292" s="14">
        <f>LN(VLOOKUP($A292,data!$A:$AF,MATCH(RIGHT(F$1,3),data!$A$1:$AF$1,0),0))-LN(VLOOKUP($A291,data!$A:$AF,MATCH(RIGHT(F$1,3),data!$A$1:$AF$1,0),0))</f>
        <v>1.8658469575544068E-2</v>
      </c>
      <c r="G292" s="14">
        <f>LN(VLOOKUP($A292,data!$A:$AF,MATCH(RIGHT(G$1,4),data!$A$1:$AF$1,0),0))-LN(VLOOKUP($A291,data!$A:$AF,MATCH(RIGHT(G$1,4),data!$A$1:$AF$1,0),0))</f>
        <v>7.3643746663076826E-4</v>
      </c>
      <c r="H292" s="14">
        <f>LN(VLOOKUP($A292,data!$A:$AF,MATCH(RIGHT(H$1,4),data!$A$1:$AF$1,0),0))-LN(VLOOKUP($A291,data!$A:$AF,MATCH(RIGHT(H$1,4),data!$A$1:$AF$1,0),0))</f>
        <v>-4.9052075047511856E-2</v>
      </c>
      <c r="I292" s="14">
        <f>LN(VLOOKUP($A292,data!$A:$AF,MATCH(RIGHT(I$1,4),data!$A$1:$AF$1,0),0))-LN(VLOOKUP($A291,data!$A:$AF,MATCH(RIGHT(I$1,4),data!$A$1:$AF$1,0),0))</f>
        <v>-1.8313621553067705E-4</v>
      </c>
      <c r="J292" s="14">
        <f>LN(VLOOKUP($A292,data!$A:$AF,MATCH(RIGHT(J$1,4),data!$A$1:$AF$1,0),0))-LN(VLOOKUP($A291,data!$A:$AF,MATCH(RIGHT(J$1,4),data!$A$1:$AF$1,0),0))</f>
        <v>5.8419237899005161E-2</v>
      </c>
      <c r="K292" s="14">
        <f>LN(VLOOKUP($A292,data!$A:$AF,MATCH(RIGHT(K$1,4),data!$A$1:$AF$1,0),0))-LN(VLOOKUP($A291,data!$A:$AF,MATCH(RIGHT(K$1,4),data!$A$1:$AF$1,0),0))</f>
        <v>9.4739193058428484E-3</v>
      </c>
      <c r="L292" s="14">
        <f>'abnb reg'!$B$17+'abnb reg'!$B$18*returns!C292</f>
        <v>4.4241027313434364E-3</v>
      </c>
      <c r="M292" s="14">
        <f t="shared" si="4"/>
        <v>5.049816574499412E-3</v>
      </c>
      <c r="N292" s="14">
        <f t="shared" si="6"/>
        <v>6.911360930971025E-2</v>
      </c>
      <c r="O292" s="14">
        <f>N292/'abnb reg'!$B$7</f>
        <v>2.7358212805436875</v>
      </c>
      <c r="P292" s="20" t="str">
        <f t="shared" si="5"/>
        <v>Rejeita H0</v>
      </c>
    </row>
    <row r="293" spans="1:16" x14ac:dyDescent="0.55000000000000004">
      <c r="A293" s="2" t="s">
        <v>337</v>
      </c>
      <c r="B293" s="8">
        <f t="shared" si="7"/>
        <v>3</v>
      </c>
      <c r="C293" s="14">
        <f>LN(VLOOKUP($A293,data!$A:$AF,MATCH(RIGHT(C$1,4),data!$A$1:$AF$1,0),0))-LN(VLOOKUP($A292,data!$A:$AF,MATCH(RIGHT(C$1,4),data!$A$1:$AF$1,0),0))</f>
        <v>-1.6415959855191176E-2</v>
      </c>
      <c r="D293" s="14">
        <f>LN(VLOOKUP($A293,data!$A:$AF,MATCH(RIGHT(D$1,4),data!$A$1:$AF$1,0),0))-LN(VLOOKUP($A292,data!$A:$AF,MATCH(RIGHT(D$1,4),data!$A$1:$AF$1,0),0))</f>
        <v>-3.1736290196029415E-3</v>
      </c>
      <c r="E293" s="14">
        <f>LN(VLOOKUP($A293,data!$A:$AF,MATCH(RIGHT(E$1,4),data!$A$1:$AF$1,0),0))-LN(VLOOKUP($A292,data!$A:$AF,MATCH(RIGHT(E$1,4),data!$A$1:$AF$1,0),0))</f>
        <v>-2.8696420368953035E-2</v>
      </c>
      <c r="F293" s="14">
        <f>LN(VLOOKUP($A293,data!$A:$AF,MATCH(RIGHT(F$1,3),data!$A$1:$AF$1,0),0))-LN(VLOOKUP($A292,data!$A:$AF,MATCH(RIGHT(F$1,3),data!$A$1:$AF$1,0),0))</f>
        <v>-8.0238616449177513E-2</v>
      </c>
      <c r="G293" s="14">
        <f>LN(VLOOKUP($A293,data!$A:$AF,MATCH(RIGHT(G$1,4),data!$A$1:$AF$1,0),0))-LN(VLOOKUP($A292,data!$A:$AF,MATCH(RIGHT(G$1,4),data!$A$1:$AF$1,0),0))</f>
        <v>-7.6364794933319047E-3</v>
      </c>
      <c r="H293" s="14">
        <f>LN(VLOOKUP($A293,data!$A:$AF,MATCH(RIGHT(H$1,4),data!$A$1:$AF$1,0),0))-LN(VLOOKUP($A292,data!$A:$AF,MATCH(RIGHT(H$1,4),data!$A$1:$AF$1,0),0))</f>
        <v>-4.7249172339942191E-2</v>
      </c>
      <c r="I293" s="14">
        <f>LN(VLOOKUP($A293,data!$A:$AF,MATCH(RIGHT(I$1,4),data!$A$1:$AF$1,0),0))-LN(VLOOKUP($A292,data!$A:$AF,MATCH(RIGHT(I$1,4),data!$A$1:$AF$1,0),0))</f>
        <v>-4.4061330966589374E-3</v>
      </c>
      <c r="J293" s="14">
        <f>LN(VLOOKUP($A293,data!$A:$AF,MATCH(RIGHT(J$1,4),data!$A$1:$AF$1,0),0))-LN(VLOOKUP($A292,data!$A:$AF,MATCH(RIGHT(J$1,4),data!$A$1:$AF$1,0),0))</f>
        <v>-1.9609341402148317E-2</v>
      </c>
      <c r="K293" s="14">
        <f>LN(VLOOKUP($A293,data!$A:$AF,MATCH(RIGHT(K$1,4),data!$A$1:$AF$1,0),0))-LN(VLOOKUP($A292,data!$A:$AF,MATCH(RIGHT(K$1,4),data!$A$1:$AF$1,0),0))</f>
        <v>-2.1210895613121394E-2</v>
      </c>
      <c r="L293" s="14">
        <f>'abnb reg'!$B$17+'abnb reg'!$B$18*returns!C293</f>
        <v>-2.212198301656871E-2</v>
      </c>
      <c r="M293" s="14">
        <f t="shared" si="4"/>
        <v>9.1108740344731515E-4</v>
      </c>
      <c r="N293" s="14">
        <f t="shared" si="6"/>
        <v>7.0024696713157558E-2</v>
      </c>
      <c r="O293" s="14">
        <f>N293/'abnb reg'!$B$7</f>
        <v>2.771886135666747</v>
      </c>
      <c r="P293" s="20" t="str">
        <f t="shared" si="5"/>
        <v>Rejeita H0</v>
      </c>
    </row>
    <row r="294" spans="1:16" x14ac:dyDescent="0.55000000000000004">
      <c r="A294" s="2" t="s">
        <v>339</v>
      </c>
      <c r="B294" s="8">
        <f t="shared" si="7"/>
        <v>4</v>
      </c>
      <c r="C294" s="14">
        <f>LN(VLOOKUP($A294,data!$A:$AF,MATCH(RIGHT(C$1,4),data!$A$1:$AF$1,0),0))-LN(VLOOKUP($A293,data!$A:$AF,MATCH(RIGHT(C$1,4),data!$A$1:$AF$1,0),0))</f>
        <v>1.6828919808745013E-2</v>
      </c>
      <c r="D294" s="14">
        <f>LN(VLOOKUP($A294,data!$A:$AF,MATCH(RIGHT(D$1,4),data!$A$1:$AF$1,0),0))-LN(VLOOKUP($A293,data!$A:$AF,MATCH(RIGHT(D$1,4),data!$A$1:$AF$1,0),0))</f>
        <v>4.2269885157321774E-2</v>
      </c>
      <c r="E294" s="14">
        <f>LN(VLOOKUP($A294,data!$A:$AF,MATCH(RIGHT(E$1,4),data!$A$1:$AF$1,0),0))-LN(VLOOKUP($A293,data!$A:$AF,MATCH(RIGHT(E$1,4),data!$A$1:$AF$1,0),0))</f>
        <v>1.1660695359025475E-2</v>
      </c>
      <c r="F294" s="14">
        <f>LN(VLOOKUP($A294,data!$A:$AF,MATCH(RIGHT(F$1,3),data!$A$1:$AF$1,0),0))-LN(VLOOKUP($A293,data!$A:$AF,MATCH(RIGHT(F$1,3),data!$A$1:$AF$1,0),0))</f>
        <v>3.8348561240826307E-2</v>
      </c>
      <c r="G294" s="14">
        <f>LN(VLOOKUP($A294,data!$A:$AF,MATCH(RIGHT(G$1,4),data!$A$1:$AF$1,0),0))-LN(VLOOKUP($A293,data!$A:$AF,MATCH(RIGHT(G$1,4),data!$A$1:$AF$1,0),0))</f>
        <v>7.3910918045987373E-3</v>
      </c>
      <c r="H294" s="14">
        <f>LN(VLOOKUP($A294,data!$A:$AF,MATCH(RIGHT(H$1,4),data!$A$1:$AF$1,0),0))-LN(VLOOKUP($A293,data!$A:$AF,MATCH(RIGHT(H$1,4),data!$A$1:$AF$1,0),0))</f>
        <v>4.3222209550473067E-2</v>
      </c>
      <c r="I294" s="14">
        <f>LN(VLOOKUP($A294,data!$A:$AF,MATCH(RIGHT(I$1,4),data!$A$1:$AF$1,0),0))-LN(VLOOKUP($A293,data!$A:$AF,MATCH(RIGHT(I$1,4),data!$A$1:$AF$1,0),0))</f>
        <v>1.3523628762248663E-2</v>
      </c>
      <c r="J294" s="14">
        <f>LN(VLOOKUP($A294,data!$A:$AF,MATCH(RIGHT(J$1,4),data!$A$1:$AF$1,0),0))-LN(VLOOKUP($A293,data!$A:$AF,MATCH(RIGHT(J$1,4),data!$A$1:$AF$1,0),0))</f>
        <v>2.04507629786983E-2</v>
      </c>
      <c r="K294" s="14">
        <f>LN(VLOOKUP($A294,data!$A:$AF,MATCH(RIGHT(K$1,4),data!$A$1:$AF$1,0),0))-LN(VLOOKUP($A293,data!$A:$AF,MATCH(RIGHT(K$1,4),data!$A$1:$AF$1,0),0))</f>
        <v>-1.620871886479236E-2</v>
      </c>
      <c r="L294" s="14">
        <f>'abnb reg'!$B$17+'abnb reg'!$B$18*returns!C294</f>
        <v>2.2362796019152899E-2</v>
      </c>
      <c r="M294" s="14">
        <f t="shared" si="4"/>
        <v>-3.8571514883945258E-2</v>
      </c>
      <c r="N294" s="14">
        <f t="shared" si="6"/>
        <v>3.14531818292123E-2</v>
      </c>
      <c r="O294" s="14">
        <f>N294/'abnb reg'!$B$7</f>
        <v>1.2450555693533898</v>
      </c>
      <c r="P294" s="20" t="str">
        <f t="shared" si="5"/>
        <v>Não Rejeita H0</v>
      </c>
    </row>
    <row r="295" spans="1:16" x14ac:dyDescent="0.55000000000000004">
      <c r="A295" s="2" t="s">
        <v>340</v>
      </c>
      <c r="B295" s="8">
        <f t="shared" si="7"/>
        <v>5</v>
      </c>
      <c r="C295" s="14">
        <f>LN(VLOOKUP($A295,data!$A:$AF,MATCH(RIGHT(C$1,4),data!$A$1:$AF$1,0),0))-LN(VLOOKUP($A294,data!$A:$AF,MATCH(RIGHT(C$1,4),data!$A$1:$AF$1,0),0))</f>
        <v>-1.4744862283759375E-2</v>
      </c>
      <c r="D295" s="14">
        <f>LN(VLOOKUP($A295,data!$A:$AF,MATCH(RIGHT(D$1,4),data!$A$1:$AF$1,0),0))-LN(VLOOKUP($A294,data!$A:$AF,MATCH(RIGHT(D$1,4),data!$A$1:$AF$1,0),0))</f>
        <v>-3.7776927870565302E-2</v>
      </c>
      <c r="E295" s="14">
        <f>LN(VLOOKUP($A295,data!$A:$AF,MATCH(RIGHT(E$1,4),data!$A$1:$AF$1,0),0))-LN(VLOOKUP($A294,data!$A:$AF,MATCH(RIGHT(E$1,4),data!$A$1:$AF$1,0),0))</f>
        <v>-3.0529179663408179E-2</v>
      </c>
      <c r="F295" s="14">
        <f>LN(VLOOKUP($A295,data!$A:$AF,MATCH(RIGHT(F$1,3),data!$A$1:$AF$1,0),0))-LN(VLOOKUP($A294,data!$A:$AF,MATCH(RIGHT(F$1,3),data!$A$1:$AF$1,0),0))</f>
        <v>-5.4734370765100238E-2</v>
      </c>
      <c r="G295" s="14">
        <f>LN(VLOOKUP($A295,data!$A:$AF,MATCH(RIGHT(G$1,4),data!$A$1:$AF$1,0),0))-LN(VLOOKUP($A294,data!$A:$AF,MATCH(RIGHT(G$1,4),data!$A$1:$AF$1,0),0))</f>
        <v>2.4538768873316741E-4</v>
      </c>
      <c r="H295" s="14">
        <f>LN(VLOOKUP($A295,data!$A:$AF,MATCH(RIGHT(H$1,4),data!$A$1:$AF$1,0),0))-LN(VLOOKUP($A294,data!$A:$AF,MATCH(RIGHT(H$1,4),data!$A$1:$AF$1,0),0))</f>
        <v>-2.8818689782309725E-2</v>
      </c>
      <c r="I295" s="14">
        <f>LN(VLOOKUP($A295,data!$A:$AF,MATCH(RIGHT(I$1,4),data!$A$1:$AF$1,0),0))-LN(VLOOKUP($A294,data!$A:$AF,MATCH(RIGHT(I$1,4),data!$A$1:$AF$1,0),0))</f>
        <v>-1.2236514546040134E-2</v>
      </c>
      <c r="J295" s="14">
        <f>LN(VLOOKUP($A295,data!$A:$AF,MATCH(RIGHT(J$1,4),data!$A$1:$AF$1,0),0))-LN(VLOOKUP($A294,data!$A:$AF,MATCH(RIGHT(J$1,4),data!$A$1:$AF$1,0),0))</f>
        <v>-2.4841230990787722E-2</v>
      </c>
      <c r="K295" s="14">
        <f>LN(VLOOKUP($A295,data!$A:$AF,MATCH(RIGHT(K$1,4),data!$A$1:$AF$1,0),0))-LN(VLOOKUP($A294,data!$A:$AF,MATCH(RIGHT(K$1,4),data!$A$1:$AF$1,0),0))</f>
        <v>-3.1977036390365754E-2</v>
      </c>
      <c r="L295" s="14">
        <f>'abnb reg'!$B$17+'abnb reg'!$B$18*returns!C295</f>
        <v>-1.9885897130148239E-2</v>
      </c>
      <c r="M295" s="14">
        <f t="shared" si="4"/>
        <v>-1.2091139260217515E-2</v>
      </c>
      <c r="N295" s="14">
        <f t="shared" si="6"/>
        <v>1.9362042568994785E-2</v>
      </c>
      <c r="O295" s="14">
        <f>N295/'abnb reg'!$B$7</f>
        <v>0.76643498471735039</v>
      </c>
      <c r="P295" s="20" t="str">
        <f t="shared" si="5"/>
        <v>Não Rejeita H0</v>
      </c>
    </row>
    <row r="296" spans="1:16" x14ac:dyDescent="0.55000000000000004">
      <c r="A296" s="2" t="s">
        <v>341</v>
      </c>
      <c r="B296" s="8">
        <f t="shared" si="7"/>
        <v>6</v>
      </c>
      <c r="C296" s="14">
        <f>LN(VLOOKUP($A296,data!$A:$AF,MATCH(RIGHT(C$1,4),data!$A$1:$AF$1,0),0))-LN(VLOOKUP($A295,data!$A:$AF,MATCH(RIGHT(C$1,4),data!$A$1:$AF$1,0),0))</f>
        <v>-1.4163017877615758E-2</v>
      </c>
      <c r="D296" s="14">
        <f>LN(VLOOKUP($A296,data!$A:$AF,MATCH(RIGHT(D$1,4),data!$A$1:$AF$1,0),0))-LN(VLOOKUP($A295,data!$A:$AF,MATCH(RIGHT(D$1,4),data!$A$1:$AF$1,0),0))</f>
        <v>-6.1094477601327135E-2</v>
      </c>
      <c r="E296" s="14">
        <f>LN(VLOOKUP($A296,data!$A:$AF,MATCH(RIGHT(E$1,4),data!$A$1:$AF$1,0),0))-LN(VLOOKUP($A295,data!$A:$AF,MATCH(RIGHT(E$1,4),data!$A$1:$AF$1,0),0))</f>
        <v>-1.1205386207040924E-2</v>
      </c>
      <c r="F296" s="14">
        <f>LN(VLOOKUP($A296,data!$A:$AF,MATCH(RIGHT(F$1,3),data!$A$1:$AF$1,0),0))-LN(VLOOKUP($A295,data!$A:$AF,MATCH(RIGHT(F$1,3),data!$A$1:$AF$1,0),0))</f>
        <v>-3.2399944445339557E-2</v>
      </c>
      <c r="G296" s="14">
        <f>LN(VLOOKUP($A296,data!$A:$AF,MATCH(RIGHT(G$1,4),data!$A$1:$AF$1,0),0))-LN(VLOOKUP($A295,data!$A:$AF,MATCH(RIGHT(G$1,4),data!$A$1:$AF$1,0),0))</f>
        <v>-8.5926102007061189E-4</v>
      </c>
      <c r="H296" s="14">
        <f>LN(VLOOKUP($A296,data!$A:$AF,MATCH(RIGHT(H$1,4),data!$A$1:$AF$1,0),0))-LN(VLOOKUP($A295,data!$A:$AF,MATCH(RIGHT(H$1,4),data!$A$1:$AF$1,0),0))</f>
        <v>-5.7278759417331848E-2</v>
      </c>
      <c r="I296" s="14">
        <f>LN(VLOOKUP($A296,data!$A:$AF,MATCH(RIGHT(I$1,4),data!$A$1:$AF$1,0),0))-LN(VLOOKUP($A295,data!$A:$AF,MATCH(RIGHT(I$1,4),data!$A$1:$AF$1,0),0))</f>
        <v>2.2530053647940029E-2</v>
      </c>
      <c r="J296" s="14">
        <f>LN(VLOOKUP($A296,data!$A:$AF,MATCH(RIGHT(J$1,4),data!$A$1:$AF$1,0),0))-LN(VLOOKUP($A295,data!$A:$AF,MATCH(RIGHT(J$1,4),data!$A$1:$AF$1,0),0))</f>
        <v>-2.6496038235803709E-3</v>
      </c>
      <c r="K296" s="14">
        <f>LN(VLOOKUP($A296,data!$A:$AF,MATCH(RIGHT(K$1,4),data!$A$1:$AF$1,0),0))-LN(VLOOKUP($A295,data!$A:$AF,MATCH(RIGHT(K$1,4),data!$A$1:$AF$1,0),0))</f>
        <v>-1.7375049815611554E-2</v>
      </c>
      <c r="L296" s="14">
        <f>'abnb reg'!$B$17+'abnb reg'!$B$18*returns!C296</f>
        <v>-1.9107334533377963E-2</v>
      </c>
      <c r="M296" s="14">
        <f t="shared" si="4"/>
        <v>1.7322847177664094E-3</v>
      </c>
      <c r="N296" s="14">
        <f t="shared" si="6"/>
        <v>2.1094327286761194E-2</v>
      </c>
      <c r="O296" s="14">
        <f>N296/'abnb reg'!$B$7</f>
        <v>0.83500644903762156</v>
      </c>
      <c r="P296" s="20" t="str">
        <f t="shared" si="5"/>
        <v>Não Rejeita H0</v>
      </c>
    </row>
    <row r="297" spans="1:16" x14ac:dyDescent="0.55000000000000004">
      <c r="A297" s="2" t="s">
        <v>342</v>
      </c>
      <c r="B297" s="8">
        <f t="shared" si="7"/>
        <v>7</v>
      </c>
      <c r="C297" s="14">
        <f>LN(VLOOKUP($A297,data!$A:$AF,MATCH(RIGHT(C$1,4),data!$A$1:$AF$1,0),0))-LN(VLOOKUP($A296,data!$A:$AF,MATCH(RIGHT(C$1,4),data!$A$1:$AF$1,0),0))</f>
        <v>-3.81860429505263E-2</v>
      </c>
      <c r="D297" s="14">
        <f>LN(VLOOKUP($A297,data!$A:$AF,MATCH(RIGHT(D$1,4),data!$A$1:$AF$1,0),0))-LN(VLOOKUP($A296,data!$A:$AF,MATCH(RIGHT(D$1,4),data!$A$1:$AF$1,0),0))</f>
        <v>-8.105350276460932E-2</v>
      </c>
      <c r="E297" s="14">
        <f>LN(VLOOKUP($A297,data!$A:$AF,MATCH(RIGHT(E$1,4),data!$A$1:$AF$1,0),0))-LN(VLOOKUP($A296,data!$A:$AF,MATCH(RIGHT(E$1,4),data!$A$1:$AF$1,0),0))</f>
        <v>-4.214517911296678E-2</v>
      </c>
      <c r="F297" s="14">
        <f>LN(VLOOKUP($A297,data!$A:$AF,MATCH(RIGHT(F$1,3),data!$A$1:$AF$1,0),0))-LN(VLOOKUP($A296,data!$A:$AF,MATCH(RIGHT(F$1,3),data!$A$1:$AF$1,0),0))</f>
        <v>-5.1676965622687199E-2</v>
      </c>
      <c r="G297" s="14">
        <f>LN(VLOOKUP($A297,data!$A:$AF,MATCH(RIGHT(G$1,4),data!$A$1:$AF$1,0),0))-LN(VLOOKUP($A296,data!$A:$AF,MATCH(RIGHT(G$1,4),data!$A$1:$AF$1,0),0))</f>
        <v>-1.0865611717260748E-2</v>
      </c>
      <c r="H297" s="14">
        <f>LN(VLOOKUP($A297,data!$A:$AF,MATCH(RIGHT(H$1,4),data!$A$1:$AF$1,0),0))-LN(VLOOKUP($A296,data!$A:$AF,MATCH(RIGHT(H$1,4),data!$A$1:$AF$1,0),0))</f>
        <v>-8.8364223164245637E-2</v>
      </c>
      <c r="I297" s="14">
        <f>LN(VLOOKUP($A297,data!$A:$AF,MATCH(RIGHT(I$1,4),data!$A$1:$AF$1,0),0))-LN(VLOOKUP($A296,data!$A:$AF,MATCH(RIGHT(I$1,4),data!$A$1:$AF$1,0),0))</f>
        <v>-1.4659594454202285E-2</v>
      </c>
      <c r="J297" s="14">
        <f>LN(VLOOKUP($A297,data!$A:$AF,MATCH(RIGHT(J$1,4),data!$A$1:$AF$1,0),0))-LN(VLOOKUP($A296,data!$A:$AF,MATCH(RIGHT(J$1,4),data!$A$1:$AF$1,0),0))</f>
        <v>-0.14090877836094773</v>
      </c>
      <c r="K297" s="14">
        <f>LN(VLOOKUP($A297,data!$A:$AF,MATCH(RIGHT(K$1,4),data!$A$1:$AF$1,0),0))-LN(VLOOKUP($A296,data!$A:$AF,MATCH(RIGHT(K$1,4),data!$A$1:$AF$1,0),0))</f>
        <v>-3.2222343828978595E-2</v>
      </c>
      <c r="L297" s="14">
        <f>'abnb reg'!$B$17+'abnb reg'!$B$18*returns!C297</f>
        <v>-5.1252403877614428E-2</v>
      </c>
      <c r="M297" s="14">
        <f t="shared" si="4"/>
        <v>1.9030060048635833E-2</v>
      </c>
      <c r="N297" s="14">
        <f t="shared" si="6"/>
        <v>4.0124387335397027E-2</v>
      </c>
      <c r="O297" s="14">
        <f>N297/'abnb reg'!$B$7</f>
        <v>1.5883001023581909</v>
      </c>
      <c r="P297" s="20" t="str">
        <f t="shared" si="5"/>
        <v>Não Rejeita H0</v>
      </c>
    </row>
    <row r="298" spans="1:16" x14ac:dyDescent="0.55000000000000004">
      <c r="A298" s="2" t="s">
        <v>343</v>
      </c>
      <c r="B298" s="8">
        <f t="shared" si="7"/>
        <v>8</v>
      </c>
      <c r="C298" s="14">
        <f>LN(VLOOKUP($A298,data!$A:$AF,MATCH(RIGHT(C$1,4),data!$A$1:$AF$1,0),0))-LN(VLOOKUP($A297,data!$A:$AF,MATCH(RIGHT(C$1,4),data!$A$1:$AF$1,0),0))</f>
        <v>-3.8943555642578787E-3</v>
      </c>
      <c r="D298" s="14">
        <f>LN(VLOOKUP($A298,data!$A:$AF,MATCH(RIGHT(D$1,4),data!$A$1:$AF$1,0),0))-LN(VLOOKUP($A297,data!$A:$AF,MATCH(RIGHT(D$1,4),data!$A$1:$AF$1,0),0))</f>
        <v>7.705116577311788E-2</v>
      </c>
      <c r="E298" s="14">
        <f>LN(VLOOKUP($A298,data!$A:$AF,MATCH(RIGHT(E$1,4),data!$A$1:$AF$1,0),0))-LN(VLOOKUP($A297,data!$A:$AF,MATCH(RIGHT(E$1,4),data!$A$1:$AF$1,0),0))</f>
        <v>-1.5897456325987491E-2</v>
      </c>
      <c r="F298" s="14">
        <f>LN(VLOOKUP($A298,data!$A:$AF,MATCH(RIGHT(F$1,3),data!$A$1:$AF$1,0),0))-LN(VLOOKUP($A297,data!$A:$AF,MATCH(RIGHT(F$1,3),data!$A$1:$AF$1,0),0))</f>
        <v>2.4751857284944556E-2</v>
      </c>
      <c r="G298" s="14">
        <f>LN(VLOOKUP($A298,data!$A:$AF,MATCH(RIGHT(G$1,4),data!$A$1:$AF$1,0),0))-LN(VLOOKUP($A297,data!$A:$AF,MATCH(RIGHT(G$1,4),data!$A$1:$AF$1,0),0))</f>
        <v>5.9412938983181007E-3</v>
      </c>
      <c r="H298" s="14">
        <f>LN(VLOOKUP($A298,data!$A:$AF,MATCH(RIGHT(H$1,4),data!$A$1:$AF$1,0),0))-LN(VLOOKUP($A297,data!$A:$AF,MATCH(RIGHT(H$1,4),data!$A$1:$AF$1,0),0))</f>
        <v>4.4331640990125543E-2</v>
      </c>
      <c r="I298" s="14">
        <f>LN(VLOOKUP($A298,data!$A:$AF,MATCH(RIGHT(I$1,4),data!$A$1:$AF$1,0),0))-LN(VLOOKUP($A297,data!$A:$AF,MATCH(RIGHT(I$1,4),data!$A$1:$AF$1,0),0))</f>
        <v>-2.8478202306968292E-2</v>
      </c>
      <c r="J298" s="14">
        <f>LN(VLOOKUP($A298,data!$A:$AF,MATCH(RIGHT(J$1,4),data!$A$1:$AF$1,0),0))-LN(VLOOKUP($A297,data!$A:$AF,MATCH(RIGHT(J$1,4),data!$A$1:$AF$1,0),0))</f>
        <v>-5.1190369565200733E-2</v>
      </c>
      <c r="K298" s="14">
        <f>LN(VLOOKUP($A298,data!$A:$AF,MATCH(RIGHT(K$1,4),data!$A$1:$AF$1,0),0))-LN(VLOOKUP($A297,data!$A:$AF,MATCH(RIGHT(K$1,4),data!$A$1:$AF$1,0),0))</f>
        <v>-2.4566998819305574E-2</v>
      </c>
      <c r="L298" s="14">
        <f>'abnb reg'!$B$17+'abnb reg'!$B$18*returns!C298</f>
        <v>-5.3668975512071509E-3</v>
      </c>
      <c r="M298" s="14">
        <f t="shared" si="4"/>
        <v>-1.9200101268098423E-2</v>
      </c>
      <c r="N298" s="14">
        <f t="shared" si="6"/>
        <v>2.0924286067298604E-2</v>
      </c>
      <c r="O298" s="14">
        <f>N298/'abnb reg'!$B$7</f>
        <v>0.82827546810026809</v>
      </c>
      <c r="P298" s="20" t="str">
        <f t="shared" si="5"/>
        <v>Não Rejeita H0</v>
      </c>
    </row>
    <row r="299" spans="1:16" x14ac:dyDescent="0.55000000000000004">
      <c r="A299" s="2" t="s">
        <v>344</v>
      </c>
      <c r="B299" s="8">
        <f t="shared" si="7"/>
        <v>9</v>
      </c>
      <c r="C299" s="14">
        <f>LN(VLOOKUP($A299,data!$A:$AF,MATCH(RIGHT(C$1,4),data!$A$1:$AF$1,0),0))-LN(VLOOKUP($A298,data!$A:$AF,MATCH(RIGHT(C$1,4),data!$A$1:$AF$1,0),0))</f>
        <v>3.5145651518021737E-2</v>
      </c>
      <c r="D299" s="14">
        <f>LN(VLOOKUP($A299,data!$A:$AF,MATCH(RIGHT(D$1,4),data!$A$1:$AF$1,0),0))-LN(VLOOKUP($A298,data!$A:$AF,MATCH(RIGHT(D$1,4),data!$A$1:$AF$1,0),0))</f>
        <v>4.2562495186889926E-2</v>
      </c>
      <c r="E299" s="14">
        <f>LN(VLOOKUP($A299,data!$A:$AF,MATCH(RIGHT(E$1,4),data!$A$1:$AF$1,0),0))-LN(VLOOKUP($A298,data!$A:$AF,MATCH(RIGHT(E$1,4),data!$A$1:$AF$1,0),0))</f>
        <v>4.4564956652342502E-2</v>
      </c>
      <c r="F299" s="14">
        <f>LN(VLOOKUP($A299,data!$A:$AF,MATCH(RIGHT(F$1,3),data!$A$1:$AF$1,0),0))-LN(VLOOKUP($A298,data!$A:$AF,MATCH(RIGHT(F$1,3),data!$A$1:$AF$1,0),0))</f>
        <v>5.0985316705729922E-2</v>
      </c>
      <c r="G299" s="14">
        <f>LN(VLOOKUP($A299,data!$A:$AF,MATCH(RIGHT(G$1,4),data!$A$1:$AF$1,0),0))-LN(VLOOKUP($A298,data!$A:$AF,MATCH(RIGHT(G$1,4),data!$A$1:$AF$1,0),0))</f>
        <v>-2.4712350088949009E-3</v>
      </c>
      <c r="H299" s="14">
        <f>LN(VLOOKUP($A299,data!$A:$AF,MATCH(RIGHT(H$1,4),data!$A$1:$AF$1,0),0))-LN(VLOOKUP($A298,data!$A:$AF,MATCH(RIGHT(H$1,4),data!$A$1:$AF$1,0),0))</f>
        <v>6.9120233491645422E-2</v>
      </c>
      <c r="I299" s="14">
        <f>LN(VLOOKUP($A299,data!$A:$AF,MATCH(RIGHT(I$1,4),data!$A$1:$AF$1,0),0))-LN(VLOOKUP($A298,data!$A:$AF,MATCH(RIGHT(I$1,4),data!$A$1:$AF$1,0),0))</f>
        <v>-4.7005820037013812E-3</v>
      </c>
      <c r="J299" s="14">
        <f>LN(VLOOKUP($A299,data!$A:$AF,MATCH(RIGHT(J$1,4),data!$A$1:$AF$1,0),0))-LN(VLOOKUP($A298,data!$A:$AF,MATCH(RIGHT(J$1,4),data!$A$1:$AF$1,0),0))</f>
        <v>3.7575775980935866E-2</v>
      </c>
      <c r="K299" s="14">
        <f>LN(VLOOKUP($A299,data!$A:$AF,MATCH(RIGHT(K$1,4),data!$A$1:$AF$1,0),0))-LN(VLOOKUP($A298,data!$A:$AF,MATCH(RIGHT(K$1,4),data!$A$1:$AF$1,0),0))</f>
        <v>4.8628518025854994E-2</v>
      </c>
      <c r="L299" s="14">
        <f>'abnb reg'!$B$17+'abnb reg'!$B$18*returns!C299</f>
        <v>4.687230758846915E-2</v>
      </c>
      <c r="M299" s="14">
        <f t="shared" si="4"/>
        <v>1.7562104373858439E-3</v>
      </c>
      <c r="N299" s="14">
        <f t="shared" si="6"/>
        <v>2.2680496504684448E-2</v>
      </c>
      <c r="O299" s="14">
        <f>N299/'abnb reg'!$B$7</f>
        <v>0.89779401785770474</v>
      </c>
      <c r="P299" s="20" t="str">
        <f t="shared" si="5"/>
        <v>Não Rejeita H0</v>
      </c>
    </row>
    <row r="300" spans="1:16" x14ac:dyDescent="0.55000000000000004">
      <c r="A300" s="2" t="s">
        <v>345</v>
      </c>
      <c r="B300" s="8">
        <f t="shared" si="7"/>
        <v>10</v>
      </c>
      <c r="C300" s="14">
        <f>LN(VLOOKUP($A300,data!$A:$AF,MATCH(RIGHT(C$1,4),data!$A$1:$AF$1,0),0))-LN(VLOOKUP($A299,data!$A:$AF,MATCH(RIGHT(C$1,4),data!$A$1:$AF$1,0),0))</f>
        <v>-1.1063595664655423E-2</v>
      </c>
      <c r="D300" s="14">
        <f>LN(VLOOKUP($A300,data!$A:$AF,MATCH(RIGHT(D$1,4),data!$A$1:$AF$1,0),0))-LN(VLOOKUP($A299,data!$A:$AF,MATCH(RIGHT(D$1,4),data!$A$1:$AF$1,0),0))</f>
        <v>2.3259223772972071E-2</v>
      </c>
      <c r="E300" s="14">
        <f>LN(VLOOKUP($A300,data!$A:$AF,MATCH(RIGHT(E$1,4),data!$A$1:$AF$1,0),0))-LN(VLOOKUP($A299,data!$A:$AF,MATCH(RIGHT(E$1,4),data!$A$1:$AF$1,0),0))</f>
        <v>-2.5157684416583947E-2</v>
      </c>
      <c r="F300" s="14">
        <f>LN(VLOOKUP($A300,data!$A:$AF,MATCH(RIGHT(F$1,3),data!$A$1:$AF$1,0),0))-LN(VLOOKUP($A299,data!$A:$AF,MATCH(RIGHT(F$1,3),data!$A$1:$AF$1,0),0))</f>
        <v>-4.2211258676490004E-2</v>
      </c>
      <c r="G300" s="14">
        <f>LN(VLOOKUP($A300,data!$A:$AF,MATCH(RIGHT(G$1,4),data!$A$1:$AF$1,0),0))-LN(VLOOKUP($A299,data!$A:$AF,MATCH(RIGHT(G$1,4),data!$A$1:$AF$1,0),0))</f>
        <v>-3.7120310258043077E-4</v>
      </c>
      <c r="H300" s="14">
        <f>LN(VLOOKUP($A300,data!$A:$AF,MATCH(RIGHT(H$1,4),data!$A$1:$AF$1,0),0))-LN(VLOOKUP($A299,data!$A:$AF,MATCH(RIGHT(H$1,4),data!$A$1:$AF$1,0),0))</f>
        <v>-2.5136260479818873E-3</v>
      </c>
      <c r="I300" s="14">
        <f>LN(VLOOKUP($A300,data!$A:$AF,MATCH(RIGHT(I$1,4),data!$A$1:$AF$1,0),0))-LN(VLOOKUP($A299,data!$A:$AF,MATCH(RIGHT(I$1,4),data!$A$1:$AF$1,0),0))</f>
        <v>-1.3280421892917449E-2</v>
      </c>
      <c r="J300" s="14">
        <f>LN(VLOOKUP($A300,data!$A:$AF,MATCH(RIGHT(J$1,4),data!$A$1:$AF$1,0),0))-LN(VLOOKUP($A299,data!$A:$AF,MATCH(RIGHT(J$1,4),data!$A$1:$AF$1,0),0))</f>
        <v>-2.3336638094253459E-3</v>
      </c>
      <c r="K300" s="14">
        <f>LN(VLOOKUP($A300,data!$A:$AF,MATCH(RIGHT(K$1,4),data!$A$1:$AF$1,0),0))-LN(VLOOKUP($A299,data!$A:$AF,MATCH(RIGHT(K$1,4),data!$A$1:$AF$1,0),0))</f>
        <v>-5.645997272628378E-3</v>
      </c>
      <c r="L300" s="14">
        <f>'abnb reg'!$B$17+'abnb reg'!$B$18*returns!C300</f>
        <v>-1.4960015798110711E-2</v>
      </c>
      <c r="M300" s="14">
        <f t="shared" si="4"/>
        <v>9.3140185254823333E-3</v>
      </c>
      <c r="N300" s="14">
        <f t="shared" si="6"/>
        <v>3.199451503016678E-2</v>
      </c>
      <c r="O300" s="14">
        <f>N300/'abnb reg'!$B$7</f>
        <v>1.2664839234189331</v>
      </c>
      <c r="P300" s="20" t="str">
        <f t="shared" si="5"/>
        <v>Não Rejeita H0</v>
      </c>
    </row>
    <row r="301" spans="1:16" x14ac:dyDescent="0.55000000000000004">
      <c r="A301" s="2" t="s">
        <v>346</v>
      </c>
      <c r="B301" s="8">
        <f t="shared" si="7"/>
        <v>11</v>
      </c>
      <c r="C301" s="14">
        <f>LN(VLOOKUP($A301,data!$A:$AF,MATCH(RIGHT(C$1,4),data!$A$1:$AF$1,0),0))-LN(VLOOKUP($A300,data!$A:$AF,MATCH(RIGHT(C$1,4),data!$A$1:$AF$1,0),0))</f>
        <v>-2.1506183352473229E-2</v>
      </c>
      <c r="D301" s="14">
        <f>LN(VLOOKUP($A301,data!$A:$AF,MATCH(RIGHT(D$1,4),data!$A$1:$AF$1,0),0))-LN(VLOOKUP($A300,data!$A:$AF,MATCH(RIGHT(D$1,4),data!$A$1:$AF$1,0),0))</f>
        <v>-4.4865095420603573E-2</v>
      </c>
      <c r="E301" s="14">
        <f>LN(VLOOKUP($A301,data!$A:$AF,MATCH(RIGHT(E$1,4),data!$A$1:$AF$1,0),0))-LN(VLOOKUP($A300,data!$A:$AF,MATCH(RIGHT(E$1,4),data!$A$1:$AF$1,0),0))</f>
        <v>-3.8158140679639629E-2</v>
      </c>
      <c r="F301" s="14">
        <f>LN(VLOOKUP($A301,data!$A:$AF,MATCH(RIGHT(F$1,3),data!$A$1:$AF$1,0),0))-LN(VLOOKUP($A300,data!$A:$AF,MATCH(RIGHT(F$1,3),data!$A$1:$AF$1,0),0))</f>
        <v>-2.0593830233087473E-2</v>
      </c>
      <c r="G301" s="14">
        <f>LN(VLOOKUP($A301,data!$A:$AF,MATCH(RIGHT(G$1,4),data!$A$1:$AF$1,0),0))-LN(VLOOKUP($A300,data!$A:$AF,MATCH(RIGHT(G$1,4),data!$A$1:$AF$1,0),0))</f>
        <v>-6.0828874957374879E-3</v>
      </c>
      <c r="H301" s="14">
        <f>LN(VLOOKUP($A301,data!$A:$AF,MATCH(RIGHT(H$1,4),data!$A$1:$AF$1,0),0))-LN(VLOOKUP($A300,data!$A:$AF,MATCH(RIGHT(H$1,4),data!$A$1:$AF$1,0),0))</f>
        <v>-6.4035442772683027E-3</v>
      </c>
      <c r="I301" s="14">
        <f>LN(VLOOKUP($A301,data!$A:$AF,MATCH(RIGHT(I$1,4),data!$A$1:$AF$1,0),0))-LN(VLOOKUP($A300,data!$A:$AF,MATCH(RIGHT(I$1,4),data!$A$1:$AF$1,0),0))</f>
        <v>-4.4920639261998296E-2</v>
      </c>
      <c r="J301" s="14">
        <f>LN(VLOOKUP($A301,data!$A:$AF,MATCH(RIGHT(J$1,4),data!$A$1:$AF$1,0),0))-LN(VLOOKUP($A300,data!$A:$AF,MATCH(RIGHT(J$1,4),data!$A$1:$AF$1,0),0))</f>
        <v>-2.6968022425505112E-2</v>
      </c>
      <c r="K301" s="14">
        <f>LN(VLOOKUP($A301,data!$A:$AF,MATCH(RIGHT(K$1,4),data!$A$1:$AF$1,0),0))-LN(VLOOKUP($A300,data!$A:$AF,MATCH(RIGHT(K$1,4),data!$A$1:$AF$1,0),0))</f>
        <v>-4.7204912686024336E-2</v>
      </c>
      <c r="L301" s="14">
        <f>'abnb reg'!$B$17+'abnb reg'!$B$18*returns!C301</f>
        <v>-2.8933181306591942E-2</v>
      </c>
      <c r="M301" s="14">
        <f t="shared" si="4"/>
        <v>-1.8271731379432395E-2</v>
      </c>
      <c r="N301" s="14">
        <f t="shared" si="6"/>
        <v>1.3722783650734385E-2</v>
      </c>
      <c r="O301" s="14">
        <f>N301/'abnb reg'!$B$7</f>
        <v>0.54320826122303867</v>
      </c>
      <c r="P301" s="20" t="str">
        <f t="shared" si="5"/>
        <v>Não Rejeita H0</v>
      </c>
    </row>
    <row r="302" spans="1:16" x14ac:dyDescent="0.55000000000000004">
      <c r="A302" s="2" t="s">
        <v>347</v>
      </c>
      <c r="B302" s="8">
        <f t="shared" si="7"/>
        <v>12</v>
      </c>
      <c r="C302" s="14">
        <f>LN(VLOOKUP($A302,data!$A:$AF,MATCH(RIGHT(C$1,4),data!$A$1:$AF$1,0),0))-LN(VLOOKUP($A301,data!$A:$AF,MATCH(RIGHT(C$1,4),data!$A$1:$AF$1,0),0))</f>
        <v>-1.9371023214413086E-2</v>
      </c>
      <c r="D302" s="14">
        <f>LN(VLOOKUP($A302,data!$A:$AF,MATCH(RIGHT(D$1,4),data!$A$1:$AF$1,0),0))-LN(VLOOKUP($A301,data!$A:$AF,MATCH(RIGHT(D$1,4),data!$A$1:$AF$1,0),0))</f>
        <v>-4.6828464017333538E-2</v>
      </c>
      <c r="E302" s="14">
        <f>LN(VLOOKUP($A302,data!$A:$AF,MATCH(RIGHT(E$1,4),data!$A$1:$AF$1,0),0))-LN(VLOOKUP($A301,data!$A:$AF,MATCH(RIGHT(E$1,4),data!$A$1:$AF$1,0),0))</f>
        <v>-1.8950204425626005E-2</v>
      </c>
      <c r="F302" s="14">
        <f>LN(VLOOKUP($A302,data!$A:$AF,MATCH(RIGHT(F$1,3),data!$A$1:$AF$1,0),0))-LN(VLOOKUP($A301,data!$A:$AF,MATCH(RIGHT(F$1,3),data!$A$1:$AF$1,0),0))</f>
        <v>-1.9754693988875083E-2</v>
      </c>
      <c r="G302" s="14">
        <f>LN(VLOOKUP($A302,data!$A:$AF,MATCH(RIGHT(G$1,4),data!$A$1:$AF$1,0),0))-LN(VLOOKUP($A301,data!$A:$AF,MATCH(RIGHT(G$1,4),data!$A$1:$AF$1,0),0))</f>
        <v>-9.5083226540326748E-3</v>
      </c>
      <c r="H302" s="14">
        <f>LN(VLOOKUP($A302,data!$A:$AF,MATCH(RIGHT(H$1,4),data!$A$1:$AF$1,0),0))-LN(VLOOKUP($A301,data!$A:$AF,MATCH(RIGHT(H$1,4),data!$A$1:$AF$1,0),0))</f>
        <v>-8.6874099075791023E-3</v>
      </c>
      <c r="I302" s="14">
        <f>LN(VLOOKUP($A302,data!$A:$AF,MATCH(RIGHT(I$1,4),data!$A$1:$AF$1,0),0))-LN(VLOOKUP($A301,data!$A:$AF,MATCH(RIGHT(I$1,4),data!$A$1:$AF$1,0),0))</f>
        <v>3.9750681249882458E-2</v>
      </c>
      <c r="J302" s="14">
        <f>LN(VLOOKUP($A302,data!$A:$AF,MATCH(RIGHT(J$1,4),data!$A$1:$AF$1,0),0))-LN(VLOOKUP($A301,data!$A:$AF,MATCH(RIGHT(J$1,4),data!$A$1:$AF$1,0),0))</f>
        <v>-1.3307812720285916E-2</v>
      </c>
      <c r="K302" s="14">
        <f>LN(VLOOKUP($A302,data!$A:$AF,MATCH(RIGHT(K$1,4),data!$A$1:$AF$1,0),0))-LN(VLOOKUP($A301,data!$A:$AF,MATCH(RIGHT(K$1,4),data!$A$1:$AF$1,0),0))</f>
        <v>-2.7737757069913549E-2</v>
      </c>
      <c r="L302" s="14">
        <f>'abnb reg'!$B$17+'abnb reg'!$B$18*returns!C302</f>
        <v>-2.6076136013974374E-2</v>
      </c>
      <c r="M302" s="14">
        <f t="shared" si="4"/>
        <v>-1.6616210559391754E-3</v>
      </c>
      <c r="N302" s="14">
        <f t="shared" si="6"/>
        <v>1.206116259479521E-2</v>
      </c>
      <c r="O302" s="14">
        <f>N302/'abnb reg'!$B$7</f>
        <v>0.47743397609394206</v>
      </c>
      <c r="P302" s="20" t="str">
        <f t="shared" si="5"/>
        <v>Não Rejeita H0</v>
      </c>
    </row>
    <row r="303" spans="1:16" x14ac:dyDescent="0.55000000000000004">
      <c r="A303" s="2" t="s">
        <v>348</v>
      </c>
      <c r="B303" s="8">
        <f t="shared" si="7"/>
        <v>13</v>
      </c>
      <c r="C303" s="14">
        <f>LN(VLOOKUP($A303,data!$A:$AF,MATCH(RIGHT(C$1,4),data!$A$1:$AF$1,0),0))-LN(VLOOKUP($A302,data!$A:$AF,MATCH(RIGHT(C$1,4),data!$A$1:$AF$1,0),0))</f>
        <v>3.1084700505115137E-2</v>
      </c>
      <c r="D303" s="14">
        <f>LN(VLOOKUP($A303,data!$A:$AF,MATCH(RIGHT(D$1,4),data!$A$1:$AF$1,0),0))-LN(VLOOKUP($A302,data!$A:$AF,MATCH(RIGHT(D$1,4),data!$A$1:$AF$1,0),0))</f>
        <v>3.8595670230666457E-2</v>
      </c>
      <c r="E303" s="14">
        <f>LN(VLOOKUP($A303,data!$A:$AF,MATCH(RIGHT(E$1,4),data!$A$1:$AF$1,0),0))-LN(VLOOKUP($A302,data!$A:$AF,MATCH(RIGHT(E$1,4),data!$A$1:$AF$1,0),0))</f>
        <v>1.957397696876928E-2</v>
      </c>
      <c r="F303" s="14">
        <f>LN(VLOOKUP($A303,data!$A:$AF,MATCH(RIGHT(F$1,3),data!$A$1:$AF$1,0),0))-LN(VLOOKUP($A302,data!$A:$AF,MATCH(RIGHT(F$1,3),data!$A$1:$AF$1,0),0))</f>
        <v>6.6950053271437326E-2</v>
      </c>
      <c r="G303" s="14">
        <f>LN(VLOOKUP($A303,data!$A:$AF,MATCH(RIGHT(G$1,4),data!$A$1:$AF$1,0),0))-LN(VLOOKUP($A302,data!$A:$AF,MATCH(RIGHT(G$1,4),data!$A$1:$AF$1,0),0))</f>
        <v>-5.0296636572344511E-4</v>
      </c>
      <c r="H303" s="14">
        <f>LN(VLOOKUP($A303,data!$A:$AF,MATCH(RIGHT(H$1,4),data!$A$1:$AF$1,0),0))-LN(VLOOKUP($A302,data!$A:$AF,MATCH(RIGHT(H$1,4),data!$A$1:$AF$1,0),0))</f>
        <v>3.9332239735521135E-2</v>
      </c>
      <c r="I303" s="14">
        <f>LN(VLOOKUP($A303,data!$A:$AF,MATCH(RIGHT(I$1,4),data!$A$1:$AF$1,0),0))-LN(VLOOKUP($A302,data!$A:$AF,MATCH(RIGHT(I$1,4),data!$A$1:$AF$1,0),0))</f>
        <v>3.4899297565567533E-2</v>
      </c>
      <c r="J303" s="14">
        <f>LN(VLOOKUP($A303,data!$A:$AF,MATCH(RIGHT(J$1,4),data!$A$1:$AF$1,0),0))-LN(VLOOKUP($A302,data!$A:$AF,MATCH(RIGHT(J$1,4),data!$A$1:$AF$1,0),0))</f>
        <v>2.8207198842893355E-2</v>
      </c>
      <c r="K303" s="14">
        <f>LN(VLOOKUP($A303,data!$A:$AF,MATCH(RIGHT(K$1,4),data!$A$1:$AF$1,0),0))-LN(VLOOKUP($A302,data!$A:$AF,MATCH(RIGHT(K$1,4),data!$A$1:$AF$1,0),0))</f>
        <v>3.7766033077206274E-2</v>
      </c>
      <c r="L303" s="14">
        <f>'abnb reg'!$B$17+'abnb reg'!$B$18*returns!C303</f>
        <v>4.1438372789781693E-2</v>
      </c>
      <c r="M303" s="14">
        <f t="shared" si="4"/>
        <v>-3.672339712575419E-3</v>
      </c>
      <c r="N303" s="14">
        <f t="shared" si="6"/>
        <v>8.3888228822197909E-3</v>
      </c>
      <c r="O303" s="14">
        <f>N303/'abnb reg'!$B$7</f>
        <v>0.33206658412302431</v>
      </c>
      <c r="P303" s="20" t="str">
        <f t="shared" si="5"/>
        <v>Não Rejeita H0</v>
      </c>
    </row>
    <row r="304" spans="1:16" x14ac:dyDescent="0.55000000000000004">
      <c r="A304" s="2" t="s">
        <v>349</v>
      </c>
      <c r="B304" s="8">
        <f t="shared" si="7"/>
        <v>14</v>
      </c>
      <c r="C304" s="14">
        <f>LN(VLOOKUP($A304,data!$A:$AF,MATCH(RIGHT(C$1,4),data!$A$1:$AF$1,0),0))-LN(VLOOKUP($A303,data!$A:$AF,MATCH(RIGHT(C$1,4),data!$A$1:$AF$1,0),0))</f>
        <v>3.6350828087320153E-2</v>
      </c>
      <c r="D304" s="14">
        <f>LN(VLOOKUP($A304,data!$A:$AF,MATCH(RIGHT(D$1,4),data!$A$1:$AF$1,0),0))-LN(VLOOKUP($A303,data!$A:$AF,MATCH(RIGHT(D$1,4),data!$A$1:$AF$1,0),0))</f>
        <v>7.8786161809502708E-2</v>
      </c>
      <c r="E304" s="14">
        <f>LN(VLOOKUP($A304,data!$A:$AF,MATCH(RIGHT(E$1,4),data!$A$1:$AF$1,0),0))-LN(VLOOKUP($A303,data!$A:$AF,MATCH(RIGHT(E$1,4),data!$A$1:$AF$1,0),0))</f>
        <v>6.0835562312121283E-2</v>
      </c>
      <c r="F304" s="14">
        <f>LN(VLOOKUP($A304,data!$A:$AF,MATCH(RIGHT(F$1,3),data!$A$1:$AF$1,0),0))-LN(VLOOKUP($A303,data!$A:$AF,MATCH(RIGHT(F$1,3),data!$A$1:$AF$1,0),0))</f>
        <v>5.3773530551575632E-2</v>
      </c>
      <c r="G304" s="14">
        <f>LN(VLOOKUP($A304,data!$A:$AF,MATCH(RIGHT(G$1,4),data!$A$1:$AF$1,0),0))-LN(VLOOKUP($A303,data!$A:$AF,MATCH(RIGHT(G$1,4),data!$A$1:$AF$1,0),0))</f>
        <v>-4.9171047522484912E-3</v>
      </c>
      <c r="H304" s="14">
        <f>LN(VLOOKUP($A304,data!$A:$AF,MATCH(RIGHT(H$1,4),data!$A$1:$AF$1,0),0))-LN(VLOOKUP($A303,data!$A:$AF,MATCH(RIGHT(H$1,4),data!$A$1:$AF$1,0),0))</f>
        <v>5.7111414514116277E-2</v>
      </c>
      <c r="I304" s="14">
        <f>LN(VLOOKUP($A304,data!$A:$AF,MATCH(RIGHT(I$1,4),data!$A$1:$AF$1,0),0))-LN(VLOOKUP($A303,data!$A:$AF,MATCH(RIGHT(I$1,4),data!$A$1:$AF$1,0),0))</f>
        <v>1.5270314901576931E-2</v>
      </c>
      <c r="J304" s="14">
        <f>LN(VLOOKUP($A304,data!$A:$AF,MATCH(RIGHT(J$1,4),data!$A$1:$AF$1,0),0))-LN(VLOOKUP($A303,data!$A:$AF,MATCH(RIGHT(J$1,4),data!$A$1:$AF$1,0),0))</f>
        <v>4.8971671710839715E-2</v>
      </c>
      <c r="K304" s="14">
        <f>LN(VLOOKUP($A304,data!$A:$AF,MATCH(RIGHT(K$1,4),data!$A$1:$AF$1,0),0))-LN(VLOOKUP($A303,data!$A:$AF,MATCH(RIGHT(K$1,4),data!$A$1:$AF$1,0),0))</f>
        <v>3.9304622302169356E-2</v>
      </c>
      <c r="L304" s="14">
        <f>'abnb reg'!$B$17+'abnb reg'!$B$18*returns!C304</f>
        <v>4.8484947307012846E-2</v>
      </c>
      <c r="M304" s="14">
        <f t="shared" si="4"/>
        <v>-9.1803250048434898E-3</v>
      </c>
      <c r="N304" s="14">
        <f t="shared" si="6"/>
        <v>-7.9150212262369887E-4</v>
      </c>
      <c r="O304" s="14">
        <f>N304/'abnb reg'!$B$7</f>
        <v>-3.1331142625844334E-2</v>
      </c>
      <c r="P304" s="20" t="str">
        <f t="shared" si="5"/>
        <v>Não Rejeita H0</v>
      </c>
    </row>
    <row r="305" spans="1:16" x14ac:dyDescent="0.55000000000000004">
      <c r="A305" s="2" t="s">
        <v>350</v>
      </c>
      <c r="B305" s="8">
        <f t="shared" si="7"/>
        <v>15</v>
      </c>
      <c r="C305" s="14">
        <f>LN(VLOOKUP($A305,data!$A:$AF,MATCH(RIGHT(C$1,4),data!$A$1:$AF$1,0),0))-LN(VLOOKUP($A304,data!$A:$AF,MATCH(RIGHT(C$1,4),data!$A$1:$AF$1,0),0))</f>
        <v>1.1526918341589365E-2</v>
      </c>
      <c r="D305" s="14">
        <f>LN(VLOOKUP($A305,data!$A:$AF,MATCH(RIGHT(D$1,4),data!$A$1:$AF$1,0),0))-LN(VLOOKUP($A304,data!$A:$AF,MATCH(RIGHT(D$1,4),data!$A$1:$AF$1,0),0))</f>
        <v>1.1490729905807129E-2</v>
      </c>
      <c r="E305" s="14">
        <f>LN(VLOOKUP($A305,data!$A:$AF,MATCH(RIGHT(E$1,4),data!$A$1:$AF$1,0),0))-LN(VLOOKUP($A304,data!$A:$AF,MATCH(RIGHT(E$1,4),data!$A$1:$AF$1,0),0))</f>
        <v>3.4365962646296211E-2</v>
      </c>
      <c r="F305" s="14">
        <f>LN(VLOOKUP($A305,data!$A:$AF,MATCH(RIGHT(F$1,3),data!$A$1:$AF$1,0),0))-LN(VLOOKUP($A304,data!$A:$AF,MATCH(RIGHT(F$1,3),data!$A$1:$AF$1,0),0))</f>
        <v>-3.2417180334419982E-2</v>
      </c>
      <c r="G305" s="14">
        <f>LN(VLOOKUP($A305,data!$A:$AF,MATCH(RIGHT(G$1,4),data!$A$1:$AF$1,0),0))-LN(VLOOKUP($A304,data!$A:$AF,MATCH(RIGHT(G$1,4),data!$A$1:$AF$1,0),0))</f>
        <v>-2.9112526583308096E-3</v>
      </c>
      <c r="H305" s="14">
        <f>LN(VLOOKUP($A305,data!$A:$AF,MATCH(RIGHT(H$1,4),data!$A$1:$AF$1,0),0))-LN(VLOOKUP($A304,data!$A:$AF,MATCH(RIGHT(H$1,4),data!$A$1:$AF$1,0),0))</f>
        <v>-1.8929999540375775E-2</v>
      </c>
      <c r="I305" s="14">
        <f>LN(VLOOKUP($A305,data!$A:$AF,MATCH(RIGHT(I$1,4),data!$A$1:$AF$1,0),0))-LN(VLOOKUP($A304,data!$A:$AF,MATCH(RIGHT(I$1,4),data!$A$1:$AF$1,0),0))</f>
        <v>1.6298762150631418E-2</v>
      </c>
      <c r="J305" s="14">
        <f>LN(VLOOKUP($A305,data!$A:$AF,MATCH(RIGHT(J$1,4),data!$A$1:$AF$1,0),0))-LN(VLOOKUP($A304,data!$A:$AF,MATCH(RIGHT(J$1,4),data!$A$1:$AF$1,0),0))</f>
        <v>1.9767048223373607E-2</v>
      </c>
      <c r="K305" s="14">
        <f>LN(VLOOKUP($A305,data!$A:$AF,MATCH(RIGHT(K$1,4),data!$A$1:$AF$1,0),0))-LN(VLOOKUP($A304,data!$A:$AF,MATCH(RIGHT(K$1,4),data!$A$1:$AF$1,0),0))</f>
        <v>3.806036120184686E-2</v>
      </c>
      <c r="L305" s="14">
        <f>'abnb reg'!$B$17+'abnb reg'!$B$18*returns!C305</f>
        <v>1.5268218866288418E-2</v>
      </c>
      <c r="M305" s="14">
        <f t="shared" si="4"/>
        <v>2.2792142335558443E-2</v>
      </c>
      <c r="N305" s="14">
        <f t="shared" si="6"/>
        <v>2.2000640212934745E-2</v>
      </c>
      <c r="O305" s="14">
        <f>N305/'abnb reg'!$B$7</f>
        <v>0.8708823093062743</v>
      </c>
      <c r="P305" s="20" t="str">
        <f t="shared" si="5"/>
        <v>Não Rejeita H0</v>
      </c>
    </row>
    <row r="306" spans="1:16" x14ac:dyDescent="0.55000000000000004">
      <c r="A306" s="2" t="s">
        <v>351</v>
      </c>
      <c r="B306" s="8">
        <f t="shared" si="7"/>
        <v>16</v>
      </c>
      <c r="C306" s="14">
        <f>LN(VLOOKUP($A306,data!$A:$AF,MATCH(RIGHT(C$1,4),data!$A$1:$AF$1,0),0))-LN(VLOOKUP($A305,data!$A:$AF,MATCH(RIGHT(C$1,4),data!$A$1:$AF$1,0),0))</f>
        <v>2.1128635769064985E-2</v>
      </c>
      <c r="D306" s="14">
        <f>LN(VLOOKUP($A306,data!$A:$AF,MATCH(RIGHT(D$1,4),data!$A$1:$AF$1,0),0))-LN(VLOOKUP($A305,data!$A:$AF,MATCH(RIGHT(D$1,4),data!$A$1:$AF$1,0),0))</f>
        <v>5.8250924843386009E-2</v>
      </c>
      <c r="E306" s="14">
        <f>LN(VLOOKUP($A306,data!$A:$AF,MATCH(RIGHT(E$1,4),data!$A$1:$AF$1,0),0))-LN(VLOOKUP($A305,data!$A:$AF,MATCH(RIGHT(E$1,4),data!$A$1:$AF$1,0),0))</f>
        <v>7.7657016554981695E-3</v>
      </c>
      <c r="F306" s="14">
        <f>LN(VLOOKUP($A306,data!$A:$AF,MATCH(RIGHT(F$1,3),data!$A$1:$AF$1,0),0))-LN(VLOOKUP($A305,data!$A:$AF,MATCH(RIGHT(F$1,3),data!$A$1:$AF$1,0),0))</f>
        <v>1.5723145417746665E-2</v>
      </c>
      <c r="G306" s="14">
        <f>LN(VLOOKUP($A306,data!$A:$AF,MATCH(RIGHT(G$1,4),data!$A$1:$AF$1,0),0))-LN(VLOOKUP($A305,data!$A:$AF,MATCH(RIGHT(G$1,4),data!$A$1:$AF$1,0),0))</f>
        <v>-1.6491884760396758E-3</v>
      </c>
      <c r="H306" s="14">
        <f>LN(VLOOKUP($A306,data!$A:$AF,MATCH(RIGHT(H$1,4),data!$A$1:$AF$1,0),0))-LN(VLOOKUP($A305,data!$A:$AF,MATCH(RIGHT(H$1,4),data!$A$1:$AF$1,0),0))</f>
        <v>1.1579407486214777E-2</v>
      </c>
      <c r="I306" s="14">
        <f>LN(VLOOKUP($A306,data!$A:$AF,MATCH(RIGHT(I$1,4),data!$A$1:$AF$1,0),0))-LN(VLOOKUP($A305,data!$A:$AF,MATCH(RIGHT(I$1,4),data!$A$1:$AF$1,0),0))</f>
        <v>6.2674086992071665E-3</v>
      </c>
      <c r="J306" s="14">
        <f>LN(VLOOKUP($A306,data!$A:$AF,MATCH(RIGHT(J$1,4),data!$A$1:$AF$1,0),0))-LN(VLOOKUP($A305,data!$A:$AF,MATCH(RIGHT(J$1,4),data!$A$1:$AF$1,0),0))</f>
        <v>5.2911498542988156E-2</v>
      </c>
      <c r="K306" s="14">
        <f>LN(VLOOKUP($A306,data!$A:$AF,MATCH(RIGHT(K$1,4),data!$A$1:$AF$1,0),0))-LN(VLOOKUP($A305,data!$A:$AF,MATCH(RIGHT(K$1,4),data!$A$1:$AF$1,0),0))</f>
        <v>2.446933841381238E-2</v>
      </c>
      <c r="L306" s="14">
        <f>'abnb reg'!$B$17+'abnb reg'!$B$18*returns!C306</f>
        <v>2.8116220797486206E-2</v>
      </c>
      <c r="M306" s="14">
        <f t="shared" si="4"/>
        <v>-3.6468823836738259E-3</v>
      </c>
      <c r="N306" s="14">
        <f t="shared" si="6"/>
        <v>1.8353757829260919E-2</v>
      </c>
      <c r="O306" s="14">
        <f>N306/'abnb reg'!$B$7</f>
        <v>0.726522630618607</v>
      </c>
      <c r="P306" s="20" t="str">
        <f t="shared" si="5"/>
        <v>Não Rejeita H0</v>
      </c>
    </row>
    <row r="307" spans="1:16" x14ac:dyDescent="0.55000000000000004">
      <c r="A307" s="2" t="s">
        <v>352</v>
      </c>
      <c r="B307" s="8">
        <f t="shared" si="7"/>
        <v>17</v>
      </c>
      <c r="C307" s="14">
        <f>LN(VLOOKUP($A307,data!$A:$AF,MATCH(RIGHT(C$1,4),data!$A$1:$AF$1,0),0))-LN(VLOOKUP($A306,data!$A:$AF,MATCH(RIGHT(C$1,4),data!$A$1:$AF$1,0),0))</f>
        <v>-3.0552860824375472E-3</v>
      </c>
      <c r="D307" s="14">
        <f>LN(VLOOKUP($A307,data!$A:$AF,MATCH(RIGHT(D$1,4),data!$A$1:$AF$1,0),0))-LN(VLOOKUP($A306,data!$A:$AF,MATCH(RIGHT(D$1,4),data!$A$1:$AF$1,0),0))</f>
        <v>-3.1632788931072575E-2</v>
      </c>
      <c r="E307" s="14">
        <f>LN(VLOOKUP($A307,data!$A:$AF,MATCH(RIGHT(E$1,4),data!$A$1:$AF$1,0),0))-LN(VLOOKUP($A306,data!$A:$AF,MATCH(RIGHT(E$1,4),data!$A$1:$AF$1,0),0))</f>
        <v>-4.322493818030182E-3</v>
      </c>
      <c r="F307" s="14">
        <f>LN(VLOOKUP($A307,data!$A:$AF,MATCH(RIGHT(F$1,3),data!$A$1:$AF$1,0),0))-LN(VLOOKUP($A306,data!$A:$AF,MATCH(RIGHT(F$1,3),data!$A$1:$AF$1,0),0))</f>
        <v>2.1449938387324785E-2</v>
      </c>
      <c r="G307" s="14">
        <f>LN(VLOOKUP($A307,data!$A:$AF,MATCH(RIGHT(G$1,4),data!$A$1:$AF$1,0),0))-LN(VLOOKUP($A306,data!$A:$AF,MATCH(RIGHT(G$1,4),data!$A$1:$AF$1,0),0))</f>
        <v>1.015154940411378E-3</v>
      </c>
      <c r="H307" s="14">
        <f>LN(VLOOKUP($A307,data!$A:$AF,MATCH(RIGHT(H$1,4),data!$A$1:$AF$1,0),0))-LN(VLOOKUP($A306,data!$A:$AF,MATCH(RIGHT(H$1,4),data!$A$1:$AF$1,0),0))</f>
        <v>-1.1463734483272425E-2</v>
      </c>
      <c r="I307" s="14">
        <f>LN(VLOOKUP($A307,data!$A:$AF,MATCH(RIGHT(I$1,4),data!$A$1:$AF$1,0),0))-LN(VLOOKUP($A306,data!$A:$AF,MATCH(RIGHT(I$1,4),data!$A$1:$AF$1,0),0))</f>
        <v>-1.257427672339162E-2</v>
      </c>
      <c r="J307" s="14">
        <f>LN(VLOOKUP($A307,data!$A:$AF,MATCH(RIGHT(J$1,4),data!$A$1:$AF$1,0),0))-LN(VLOOKUP($A306,data!$A:$AF,MATCH(RIGHT(J$1,4),data!$A$1:$AF$1,0),0))</f>
        <v>-1.7147787996703023E-2</v>
      </c>
      <c r="K307" s="14">
        <f>LN(VLOOKUP($A307,data!$A:$AF,MATCH(RIGHT(K$1,4),data!$A$1:$AF$1,0),0))-LN(VLOOKUP($A306,data!$A:$AF,MATCH(RIGHT(K$1,4),data!$A$1:$AF$1,0),0))</f>
        <v>-1.5916886162743005E-2</v>
      </c>
      <c r="L307" s="14">
        <f>'abnb reg'!$B$17+'abnb reg'!$B$18*returns!C307</f>
        <v>-4.244143585131417E-3</v>
      </c>
      <c r="M307" s="14">
        <f t="shared" si="4"/>
        <v>-1.1672742577611587E-2</v>
      </c>
      <c r="N307" s="14">
        <f t="shared" si="6"/>
        <v>6.6810152516493318E-3</v>
      </c>
      <c r="O307" s="14">
        <f>N307/'abnb reg'!$B$7</f>
        <v>0.26446403079879621</v>
      </c>
      <c r="P307" s="20" t="str">
        <f t="shared" si="5"/>
        <v>Não Rejeita H0</v>
      </c>
    </row>
    <row r="308" spans="1:16" x14ac:dyDescent="0.55000000000000004">
      <c r="A308" s="2" t="s">
        <v>353</v>
      </c>
      <c r="B308" s="8">
        <f t="shared" si="7"/>
        <v>18</v>
      </c>
      <c r="C308" s="14">
        <f>LN(VLOOKUP($A308,data!$A:$AF,MATCH(RIGHT(C$1,4),data!$A$1:$AF$1,0),0))-LN(VLOOKUP($A307,data!$A:$AF,MATCH(RIGHT(C$1,4),data!$A$1:$AF$1,0),0))</f>
        <v>1.9169461237039442E-2</v>
      </c>
      <c r="D308" s="14">
        <f>LN(VLOOKUP($A308,data!$A:$AF,MATCH(RIGHT(D$1,4),data!$A$1:$AF$1,0),0))-LN(VLOOKUP($A307,data!$A:$AF,MATCH(RIGHT(D$1,4),data!$A$1:$AF$1,0),0))</f>
        <v>2.8273875297442963E-2</v>
      </c>
      <c r="E308" s="14">
        <f>LN(VLOOKUP($A308,data!$A:$AF,MATCH(RIGHT(E$1,4),data!$A$1:$AF$1,0),0))-LN(VLOOKUP($A307,data!$A:$AF,MATCH(RIGHT(E$1,4),data!$A$1:$AF$1,0),0))</f>
        <v>1.9952175453362031E-2</v>
      </c>
      <c r="F308" s="14">
        <f>LN(VLOOKUP($A308,data!$A:$AF,MATCH(RIGHT(F$1,3),data!$A$1:$AF$1,0),0))-LN(VLOOKUP($A307,data!$A:$AF,MATCH(RIGHT(F$1,3),data!$A$1:$AF$1,0),0))</f>
        <v>-9.883040171522417E-3</v>
      </c>
      <c r="G308" s="14">
        <f>LN(VLOOKUP($A308,data!$A:$AF,MATCH(RIGHT(G$1,4),data!$A$1:$AF$1,0),0))-LN(VLOOKUP($A307,data!$A:$AF,MATCH(RIGHT(G$1,4),data!$A$1:$AF$1,0),0))</f>
        <v>5.817731289879724E-3</v>
      </c>
      <c r="H308" s="14">
        <f>LN(VLOOKUP($A308,data!$A:$AF,MATCH(RIGHT(H$1,4),data!$A$1:$AF$1,0),0))-LN(VLOOKUP($A307,data!$A:$AF,MATCH(RIGHT(H$1,4),data!$A$1:$AF$1,0),0))</f>
        <v>1.8596371546382606E-2</v>
      </c>
      <c r="I308" s="14">
        <f>LN(VLOOKUP($A308,data!$A:$AF,MATCH(RIGHT(I$1,4),data!$A$1:$AF$1,0),0))-LN(VLOOKUP($A307,data!$A:$AF,MATCH(RIGHT(I$1,4),data!$A$1:$AF$1,0),0))</f>
        <v>7.7429090602256778E-3</v>
      </c>
      <c r="J308" s="14">
        <f>LN(VLOOKUP($A308,data!$A:$AF,MATCH(RIGHT(J$1,4),data!$A$1:$AF$1,0),0))-LN(VLOOKUP($A307,data!$A:$AF,MATCH(RIGHT(J$1,4),data!$A$1:$AF$1,0),0))</f>
        <v>3.486655898861013E-2</v>
      </c>
      <c r="K308" s="14">
        <f>LN(VLOOKUP($A308,data!$A:$AF,MATCH(RIGHT(K$1,4),data!$A$1:$AF$1,0),0))-LN(VLOOKUP($A307,data!$A:$AF,MATCH(RIGHT(K$1,4),data!$A$1:$AF$1,0),0))</f>
        <v>2.199404040896713E-2</v>
      </c>
      <c r="L308" s="14">
        <f>'abnb reg'!$B$17+'abnb reg'!$B$18*returns!C308</f>
        <v>2.5494660814999247E-2</v>
      </c>
      <c r="M308" s="14">
        <f t="shared" si="4"/>
        <v>-3.5006204060321171E-3</v>
      </c>
      <c r="N308" s="14">
        <f t="shared" si="6"/>
        <v>3.1803948456172147E-3</v>
      </c>
      <c r="O308" s="14">
        <f>N308/'abnb reg'!$B$7</f>
        <v>0.12589404584819691</v>
      </c>
      <c r="P308" s="20" t="str">
        <f t="shared" si="5"/>
        <v>Não Rejeita H0</v>
      </c>
    </row>
    <row r="309" spans="1:16" x14ac:dyDescent="0.55000000000000004">
      <c r="A309" s="2" t="s">
        <v>354</v>
      </c>
      <c r="B309" s="8">
        <f t="shared" si="7"/>
        <v>19</v>
      </c>
      <c r="C309" s="14">
        <f>LN(VLOOKUP($A309,data!$A:$AF,MATCH(RIGHT(C$1,4),data!$A$1:$AF$1,0),0))-LN(VLOOKUP($A308,data!$A:$AF,MATCH(RIGHT(C$1,4),data!$A$1:$AF$1,0),0))</f>
        <v>-1.421102377256922E-2</v>
      </c>
      <c r="D309" s="14">
        <f>LN(VLOOKUP($A309,data!$A:$AF,MATCH(RIGHT(D$1,4),data!$A$1:$AF$1,0),0))-LN(VLOOKUP($A308,data!$A:$AF,MATCH(RIGHT(D$1,4),data!$A$1:$AF$1,0),0))</f>
        <v>-1.3793314492552611E-2</v>
      </c>
      <c r="E309" s="14">
        <f>LN(VLOOKUP($A309,data!$A:$AF,MATCH(RIGHT(E$1,4),data!$A$1:$AF$1,0),0))-LN(VLOOKUP($A308,data!$A:$AF,MATCH(RIGHT(E$1,4),data!$A$1:$AF$1,0),0))</f>
        <v>-4.3969381187359602E-2</v>
      </c>
      <c r="F309" s="14">
        <f>LN(VLOOKUP($A309,data!$A:$AF,MATCH(RIGHT(F$1,3),data!$A$1:$AF$1,0),0))-LN(VLOOKUP($A308,data!$A:$AF,MATCH(RIGHT(F$1,3),data!$A$1:$AF$1,0),0))</f>
        <v>-7.5208104545536614E-3</v>
      </c>
      <c r="G309" s="14">
        <f>LN(VLOOKUP($A309,data!$A:$AF,MATCH(RIGHT(G$1,4),data!$A$1:$AF$1,0),0))-LN(VLOOKUP($A308,data!$A:$AF,MATCH(RIGHT(G$1,4),data!$A$1:$AF$1,0),0))</f>
        <v>-2.9046349012364914E-3</v>
      </c>
      <c r="H309" s="14">
        <f>LN(VLOOKUP($A309,data!$A:$AF,MATCH(RIGHT(H$1,4),data!$A$1:$AF$1,0),0))-LN(VLOOKUP($A308,data!$A:$AF,MATCH(RIGHT(H$1,4),data!$A$1:$AF$1,0),0))</f>
        <v>-1.9355380834493729E-2</v>
      </c>
      <c r="I309" s="14">
        <f>LN(VLOOKUP($A309,data!$A:$AF,MATCH(RIGHT(I$1,4),data!$A$1:$AF$1,0),0))-LN(VLOOKUP($A308,data!$A:$AF,MATCH(RIGHT(I$1,4),data!$A$1:$AF$1,0),0))</f>
        <v>-2.6942365275584024E-3</v>
      </c>
      <c r="J309" s="14">
        <f>LN(VLOOKUP($A309,data!$A:$AF,MATCH(RIGHT(J$1,4),data!$A$1:$AF$1,0),0))-LN(VLOOKUP($A308,data!$A:$AF,MATCH(RIGHT(J$1,4),data!$A$1:$AF$1,0),0))</f>
        <v>-1.3166248414565374E-2</v>
      </c>
      <c r="K309" s="14">
        <f>LN(VLOOKUP($A309,data!$A:$AF,MATCH(RIGHT(K$1,4),data!$A$1:$AF$1,0),0))-LN(VLOOKUP($A308,data!$A:$AF,MATCH(RIGHT(K$1,4),data!$A$1:$AF$1,0),0))</f>
        <v>-2.2261050890897138E-2</v>
      </c>
      <c r="L309" s="14">
        <f>'abnb reg'!$B$17+'abnb reg'!$B$18*returns!C309</f>
        <v>-1.9171570940638399E-2</v>
      </c>
      <c r="M309" s="14">
        <f t="shared" si="4"/>
        <v>-3.0894799502587389E-3</v>
      </c>
      <c r="N309" s="14">
        <f t="shared" si="6"/>
        <v>9.0914895358475828E-5</v>
      </c>
      <c r="O309" s="14">
        <f>N309/'abnb reg'!$B$7</f>
        <v>3.5988122733618447E-3</v>
      </c>
      <c r="P309" s="20" t="str">
        <f t="shared" si="5"/>
        <v>Não Rejeita H0</v>
      </c>
    </row>
    <row r="310" spans="1:16" x14ac:dyDescent="0.55000000000000004">
      <c r="A310" s="2" t="s">
        <v>355</v>
      </c>
      <c r="B310" s="8">
        <f t="shared" si="7"/>
        <v>20</v>
      </c>
      <c r="C310" s="14">
        <f>LN(VLOOKUP($A310,data!$A:$AF,MATCH(RIGHT(C$1,4),data!$A$1:$AF$1,0),0))-LN(VLOOKUP($A309,data!$A:$AF,MATCH(RIGHT(C$1,4),data!$A$1:$AF$1,0),0))</f>
        <v>2.1781438849737711E-2</v>
      </c>
      <c r="D310" s="14">
        <f>LN(VLOOKUP($A310,data!$A:$AF,MATCH(RIGHT(D$1,4),data!$A$1:$AF$1,0),0))-LN(VLOOKUP($A309,data!$A:$AF,MATCH(RIGHT(D$1,4),data!$A$1:$AF$1,0),0))</f>
        <v>3.9827336386967005E-2</v>
      </c>
      <c r="E310" s="14">
        <f>LN(VLOOKUP($A310,data!$A:$AF,MATCH(RIGHT(E$1,4),data!$A$1:$AF$1,0),0))-LN(VLOOKUP($A309,data!$A:$AF,MATCH(RIGHT(E$1,4),data!$A$1:$AF$1,0),0))</f>
        <v>2.7166954037432411E-2</v>
      </c>
      <c r="F310" s="14">
        <f>LN(VLOOKUP($A310,data!$A:$AF,MATCH(RIGHT(F$1,3),data!$A$1:$AF$1,0),0))-LN(VLOOKUP($A309,data!$A:$AF,MATCH(RIGHT(F$1,3),data!$A$1:$AF$1,0),0))</f>
        <v>5.6402242881950393E-2</v>
      </c>
      <c r="G310" s="14">
        <f>LN(VLOOKUP($A310,data!$A:$AF,MATCH(RIGHT(G$1,4),data!$A$1:$AF$1,0),0))-LN(VLOOKUP($A309,data!$A:$AF,MATCH(RIGHT(G$1,4),data!$A$1:$AF$1,0),0))</f>
        <v>6.9318198450316615E-3</v>
      </c>
      <c r="H310" s="14">
        <f>LN(VLOOKUP($A310,data!$A:$AF,MATCH(RIGHT(H$1,4),data!$A$1:$AF$1,0),0))-LN(VLOOKUP($A309,data!$A:$AF,MATCH(RIGHT(H$1,4),data!$A$1:$AF$1,0),0))</f>
        <v>4.6252478243536288E-2</v>
      </c>
      <c r="I310" s="14">
        <f>LN(VLOOKUP($A310,data!$A:$AF,MATCH(RIGHT(I$1,4),data!$A$1:$AF$1,0),0))-LN(VLOOKUP($A309,data!$A:$AF,MATCH(RIGHT(I$1,4),data!$A$1:$AF$1,0),0))</f>
        <v>2.8895054609674453E-2</v>
      </c>
      <c r="J310" s="14">
        <f>LN(VLOOKUP($A310,data!$A:$AF,MATCH(RIGHT(J$1,4),data!$A$1:$AF$1,0),0))-LN(VLOOKUP($A309,data!$A:$AF,MATCH(RIGHT(J$1,4),data!$A$1:$AF$1,0),0))</f>
        <v>4.346789879931201E-2</v>
      </c>
      <c r="K310" s="14">
        <f>LN(VLOOKUP($A310,data!$A:$AF,MATCH(RIGHT(K$1,4),data!$A$1:$AF$1,0),0))-LN(VLOOKUP($A309,data!$A:$AF,MATCH(RIGHT(K$1,4),data!$A$1:$AF$1,0),0))</f>
        <v>3.252472209997137E-3</v>
      </c>
      <c r="L310" s="14">
        <f>'abnb reg'!$B$17+'abnb reg'!$B$18*returns!C310</f>
        <v>2.8989732781620915E-2</v>
      </c>
      <c r="M310" s="14">
        <f t="shared" si="4"/>
        <v>-2.5737260571623777E-2</v>
      </c>
      <c r="N310" s="14">
        <f t="shared" si="6"/>
        <v>-2.5646345676265302E-2</v>
      </c>
      <c r="O310" s="14">
        <f>N310/'abnb reg'!$B$7</f>
        <v>-1.0151954002993793</v>
      </c>
      <c r="P310" s="20" t="str">
        <f t="shared" si="5"/>
        <v>Não Rejeita H0</v>
      </c>
    </row>
    <row r="311" spans="1:16" x14ac:dyDescent="0.55000000000000004">
      <c r="A311" s="2"/>
      <c r="B311" s="3"/>
      <c r="C311" s="3"/>
    </row>
    <row r="312" spans="1:16" x14ac:dyDescent="0.55000000000000004">
      <c r="A312" s="2"/>
      <c r="B312" s="3"/>
      <c r="C312" s="3"/>
    </row>
    <row r="313" spans="1:16" x14ac:dyDescent="0.55000000000000004">
      <c r="A313" s="2"/>
      <c r="B313" s="3"/>
      <c r="C313" s="3"/>
    </row>
    <row r="314" spans="1:16" x14ac:dyDescent="0.55000000000000004">
      <c r="A314" s="2"/>
      <c r="B314" s="3"/>
      <c r="C314" s="3"/>
    </row>
    <row r="315" spans="1:16" x14ac:dyDescent="0.55000000000000004">
      <c r="A315" s="2"/>
      <c r="B315" s="3"/>
      <c r="C315" s="3"/>
    </row>
    <row r="316" spans="1:16" x14ac:dyDescent="0.55000000000000004">
      <c r="A316" s="2"/>
      <c r="B316" s="3"/>
      <c r="C316" s="3"/>
    </row>
    <row r="317" spans="1:16" x14ac:dyDescent="0.55000000000000004">
      <c r="A317" s="2"/>
      <c r="B317" s="3"/>
      <c r="C317" s="3"/>
    </row>
    <row r="318" spans="1:16" x14ac:dyDescent="0.55000000000000004">
      <c r="A318" s="2"/>
      <c r="B318" s="3"/>
      <c r="C318" s="3"/>
    </row>
    <row r="319" spans="1:16" x14ac:dyDescent="0.55000000000000004">
      <c r="A319" s="2"/>
      <c r="B319" s="3"/>
      <c r="C319" s="3"/>
    </row>
    <row r="320" spans="1:16" x14ac:dyDescent="0.55000000000000004">
      <c r="A320" s="2"/>
      <c r="B320" s="3"/>
      <c r="C320" s="3"/>
    </row>
    <row r="321" spans="1:3" x14ac:dyDescent="0.55000000000000004">
      <c r="A321" s="2"/>
      <c r="B321" s="3"/>
      <c r="C321" s="3"/>
    </row>
    <row r="322" spans="1:3" x14ac:dyDescent="0.55000000000000004">
      <c r="A322" s="2"/>
      <c r="B322" s="3"/>
      <c r="C322" s="3"/>
    </row>
    <row r="323" spans="1:3" x14ac:dyDescent="0.55000000000000004">
      <c r="A323" s="2"/>
      <c r="B323" s="3"/>
      <c r="C323" s="3"/>
    </row>
    <row r="324" spans="1:3" x14ac:dyDescent="0.55000000000000004">
      <c r="A324" s="2"/>
      <c r="B324" s="3"/>
      <c r="C324" s="3"/>
    </row>
    <row r="325" spans="1:3" x14ac:dyDescent="0.55000000000000004">
      <c r="A325" s="2"/>
      <c r="B325" s="3"/>
      <c r="C325" s="3"/>
    </row>
    <row r="326" spans="1:3" x14ac:dyDescent="0.55000000000000004">
      <c r="A326" s="2"/>
      <c r="B326" s="3"/>
      <c r="C326" s="3"/>
    </row>
    <row r="327" spans="1:3" x14ac:dyDescent="0.55000000000000004">
      <c r="A327" s="2"/>
      <c r="B327" s="3"/>
      <c r="C327" s="3"/>
    </row>
    <row r="328" spans="1:3" x14ac:dyDescent="0.55000000000000004">
      <c r="A328" s="2"/>
      <c r="B328" s="3"/>
      <c r="C328" s="3"/>
    </row>
    <row r="329" spans="1:3" x14ac:dyDescent="0.55000000000000004">
      <c r="A329" s="2"/>
      <c r="B329" s="3"/>
      <c r="C329" s="3"/>
    </row>
    <row r="330" spans="1:3" x14ac:dyDescent="0.55000000000000004">
      <c r="A330" s="2"/>
      <c r="B330" s="3"/>
      <c r="C330" s="3"/>
    </row>
    <row r="331" spans="1:3" x14ac:dyDescent="0.55000000000000004">
      <c r="A331" s="2"/>
      <c r="B331" s="3"/>
      <c r="C331" s="3"/>
    </row>
    <row r="332" spans="1:3" x14ac:dyDescent="0.55000000000000004">
      <c r="A332" s="2"/>
      <c r="B332" s="3"/>
      <c r="C332" s="3"/>
    </row>
    <row r="333" spans="1:3" x14ac:dyDescent="0.55000000000000004">
      <c r="A333" s="2"/>
      <c r="B333" s="3"/>
      <c r="C333" s="3"/>
    </row>
    <row r="334" spans="1:3" x14ac:dyDescent="0.55000000000000004">
      <c r="A334" s="2"/>
      <c r="B334" s="3"/>
      <c r="C334" s="3"/>
    </row>
    <row r="335" spans="1:3" x14ac:dyDescent="0.55000000000000004">
      <c r="A335" s="2"/>
      <c r="B335" s="3"/>
      <c r="C335" s="3"/>
    </row>
    <row r="336" spans="1:3" x14ac:dyDescent="0.55000000000000004">
      <c r="A336" s="2"/>
      <c r="B336" s="3"/>
      <c r="C336" s="3"/>
    </row>
    <row r="337" spans="1:3" x14ac:dyDescent="0.55000000000000004">
      <c r="A337" s="2"/>
      <c r="B337" s="3"/>
      <c r="C337" s="3"/>
    </row>
    <row r="338" spans="1:3" x14ac:dyDescent="0.55000000000000004">
      <c r="A338" s="2"/>
      <c r="B338" s="3"/>
      <c r="C338" s="3"/>
    </row>
    <row r="339" spans="1:3" x14ac:dyDescent="0.55000000000000004">
      <c r="A339" s="2"/>
      <c r="B339" s="3"/>
      <c r="C339" s="3"/>
    </row>
    <row r="340" spans="1:3" x14ac:dyDescent="0.55000000000000004">
      <c r="A340" s="2"/>
      <c r="B340" s="3"/>
      <c r="C340" s="3"/>
    </row>
    <row r="341" spans="1:3" x14ac:dyDescent="0.55000000000000004">
      <c r="A341" s="2"/>
      <c r="B341" s="3"/>
      <c r="C341" s="3"/>
    </row>
    <row r="342" spans="1:3" x14ac:dyDescent="0.55000000000000004">
      <c r="A342" s="2"/>
      <c r="B342" s="3"/>
      <c r="C342" s="3"/>
    </row>
    <row r="343" spans="1:3" x14ac:dyDescent="0.55000000000000004">
      <c r="A343" s="2"/>
      <c r="B343" s="3"/>
      <c r="C343" s="3"/>
    </row>
    <row r="344" spans="1:3" x14ac:dyDescent="0.55000000000000004">
      <c r="A344" s="2"/>
      <c r="B344" s="3"/>
      <c r="C344" s="3"/>
    </row>
    <row r="345" spans="1:3" x14ac:dyDescent="0.55000000000000004">
      <c r="A345" s="2"/>
      <c r="B345" s="3"/>
      <c r="C345" s="3"/>
    </row>
  </sheetData>
  <conditionalFormatting sqref="P270:P310">
    <cfRule type="cellIs" dxfId="0" priority="1" operator="equal">
      <formula>"Rejeita H0"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B295-96FC-4F2D-AE39-B3DFE9551118}">
  <dimension ref="A1:I18"/>
  <sheetViews>
    <sheetView workbookViewId="0">
      <selection activeCell="B18" sqref="B18"/>
    </sheetView>
  </sheetViews>
  <sheetFormatPr defaultRowHeight="14.4" x14ac:dyDescent="0.55000000000000004"/>
  <cols>
    <col min="1" max="1" width="16.5234375" bestFit="1" customWidth="1"/>
    <col min="2" max="2" width="12.26171875" bestFit="1" customWidth="1"/>
    <col min="3" max="3" width="13.1015625" bestFit="1" customWidth="1"/>
    <col min="4" max="4" width="12.26171875" bestFit="1" customWidth="1"/>
    <col min="5" max="5" width="11.68359375" bestFit="1" customWidth="1"/>
    <col min="6" max="6" width="12.26171875" bestFit="1" customWidth="1"/>
    <col min="7" max="7" width="11.68359375" bestFit="1" customWidth="1"/>
    <col min="8" max="8" width="12.26171875" bestFit="1" customWidth="1"/>
    <col min="9" max="9" width="11.68359375" bestFit="1" customWidth="1"/>
  </cols>
  <sheetData>
    <row r="1" spans="1:9" x14ac:dyDescent="0.55000000000000004">
      <c r="A1" t="s">
        <v>989</v>
      </c>
    </row>
    <row r="2" spans="1:9" ht="14.7" thickBot="1" x14ac:dyDescent="0.6"/>
    <row r="3" spans="1:9" x14ac:dyDescent="0.55000000000000004">
      <c r="A3" s="18" t="s">
        <v>990</v>
      </c>
      <c r="B3" s="18"/>
    </row>
    <row r="4" spans="1:9" x14ac:dyDescent="0.55000000000000004">
      <c r="A4" s="15" t="s">
        <v>991</v>
      </c>
      <c r="B4" s="15">
        <v>0.50232261830106073</v>
      </c>
    </row>
    <row r="5" spans="1:9" x14ac:dyDescent="0.55000000000000004">
      <c r="A5" s="15" t="s">
        <v>992</v>
      </c>
      <c r="B5" s="15">
        <v>0.25232801285683321</v>
      </c>
    </row>
    <row r="6" spans="1:9" x14ac:dyDescent="0.55000000000000004">
      <c r="A6" s="15" t="s">
        <v>993</v>
      </c>
      <c r="B6" s="15">
        <v>0.24727617510586586</v>
      </c>
    </row>
    <row r="7" spans="1:9" x14ac:dyDescent="0.55000000000000004">
      <c r="A7" s="15" t="s">
        <v>994</v>
      </c>
      <c r="B7" s="15">
        <v>2.5262472297158008E-2</v>
      </c>
    </row>
    <row r="8" spans="1:9" ht="14.7" thickBot="1" x14ac:dyDescent="0.6">
      <c r="A8" s="16" t="s">
        <v>995</v>
      </c>
      <c r="B8" s="16">
        <v>150</v>
      </c>
    </row>
    <row r="10" spans="1:9" ht="14.7" thickBot="1" x14ac:dyDescent="0.6">
      <c r="A10" t="s">
        <v>996</v>
      </c>
    </row>
    <row r="11" spans="1:9" x14ac:dyDescent="0.55000000000000004">
      <c r="A11" s="17"/>
      <c r="B11" s="17" t="s">
        <v>1001</v>
      </c>
      <c r="C11" s="17" t="s">
        <v>1002</v>
      </c>
      <c r="D11" s="17" t="s">
        <v>1003</v>
      </c>
      <c r="E11" s="17" t="s">
        <v>1004</v>
      </c>
      <c r="F11" s="17" t="s">
        <v>1005</v>
      </c>
    </row>
    <row r="12" spans="1:9" x14ac:dyDescent="0.55000000000000004">
      <c r="A12" s="15" t="s">
        <v>997</v>
      </c>
      <c r="B12" s="15">
        <v>1</v>
      </c>
      <c r="C12" s="15">
        <v>3.1876290360028051E-2</v>
      </c>
      <c r="D12" s="15">
        <v>3.1876290360028051E-2</v>
      </c>
      <c r="E12" s="15">
        <v>49.947766594150131</v>
      </c>
      <c r="F12" s="15">
        <v>5.7745482806219187E-11</v>
      </c>
    </row>
    <row r="13" spans="1:9" x14ac:dyDescent="0.55000000000000004">
      <c r="A13" s="15" t="s">
        <v>998</v>
      </c>
      <c r="B13" s="15">
        <v>148</v>
      </c>
      <c r="C13" s="15">
        <v>9.4452490971572003E-2</v>
      </c>
      <c r="D13" s="15">
        <v>6.3819250656467572E-4</v>
      </c>
      <c r="E13" s="15"/>
      <c r="F13" s="15"/>
    </row>
    <row r="14" spans="1:9" ht="14.7" thickBot="1" x14ac:dyDescent="0.6">
      <c r="A14" s="16" t="s">
        <v>999</v>
      </c>
      <c r="B14" s="16">
        <v>149</v>
      </c>
      <c r="C14" s="16">
        <v>0.12632878133160005</v>
      </c>
      <c r="D14" s="16"/>
      <c r="E14" s="16"/>
      <c r="F14" s="16"/>
    </row>
    <row r="15" spans="1:9" ht="14.7" thickBot="1" x14ac:dyDescent="0.6"/>
    <row r="16" spans="1:9" x14ac:dyDescent="0.55000000000000004">
      <c r="A16" s="17"/>
      <c r="B16" s="17" t="s">
        <v>1006</v>
      </c>
      <c r="C16" s="17" t="s">
        <v>994</v>
      </c>
      <c r="D16" s="17" t="s">
        <v>1007</v>
      </c>
      <c r="E16" s="17" t="s">
        <v>1008</v>
      </c>
      <c r="F16" s="17" t="s">
        <v>1009</v>
      </c>
      <c r="G16" s="17" t="s">
        <v>1010</v>
      </c>
      <c r="H16" s="17" t="s">
        <v>1011</v>
      </c>
      <c r="I16" s="17" t="s">
        <v>1012</v>
      </c>
    </row>
    <row r="17" spans="1:9" x14ac:dyDescent="0.55000000000000004">
      <c r="A17" s="15" t="s">
        <v>1000</v>
      </c>
      <c r="B17" s="15">
        <v>-1.558831479733884E-4</v>
      </c>
      <c r="C17" s="15">
        <v>2.0627003681591566E-3</v>
      </c>
      <c r="D17" s="15">
        <v>-7.55723663890676E-2</v>
      </c>
      <c r="E17" s="15">
        <v>0.93986137905793077</v>
      </c>
      <c r="F17" s="15">
        <v>-4.2320317430780477E-3</v>
      </c>
      <c r="G17" s="15">
        <v>3.9202654471312704E-3</v>
      </c>
      <c r="H17" s="15">
        <v>-4.2320317430780477E-3</v>
      </c>
      <c r="I17" s="15">
        <v>3.9202654471312704E-3</v>
      </c>
    </row>
    <row r="18" spans="1:9" ht="14.7" thickBot="1" x14ac:dyDescent="0.6">
      <c r="A18" s="16" t="s">
        <v>1013</v>
      </c>
      <c r="B18" s="16">
        <v>1.3380941512018281</v>
      </c>
      <c r="C18" s="16">
        <v>0.18933401108036391</v>
      </c>
      <c r="D18" s="16">
        <v>7.0673733872033502</v>
      </c>
      <c r="E18" s="16">
        <v>5.7745482806218761E-11</v>
      </c>
      <c r="F18" s="16">
        <v>0.96394695309980727</v>
      </c>
      <c r="G18" s="16">
        <v>1.7122413493038489</v>
      </c>
      <c r="H18" s="16">
        <v>0.96394695309980727</v>
      </c>
      <c r="I18" s="16">
        <v>1.7122413493038489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companies</vt:lpstr>
      <vt:lpstr>returns</vt:lpstr>
      <vt:lpstr>abnb 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Erika Timo De Oliveira</cp:lastModifiedBy>
  <dcterms:created xsi:type="dcterms:W3CDTF">2022-05-16T18:34:02Z</dcterms:created>
  <dcterms:modified xsi:type="dcterms:W3CDTF">2022-05-16T21:29:51Z</dcterms:modified>
</cp:coreProperties>
</file>