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ose Pass TDP\Dashboards\"/>
    </mc:Choice>
  </mc:AlternateContent>
  <bookViews>
    <workbookView xWindow="0" yWindow="0" windowWidth="28800" windowHeight="12300"/>
  </bookViews>
  <sheets>
    <sheet name="Moose Pass 18&quot; Deep 2003_2020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3" l="1"/>
  <c r="O22" i="13"/>
  <c r="H20" i="13"/>
  <c r="H24" i="13" s="1"/>
  <c r="C20" i="13"/>
  <c r="C24" i="13" s="1"/>
  <c r="M22" i="13"/>
  <c r="L22" i="13"/>
  <c r="K22" i="13"/>
  <c r="M21" i="13"/>
  <c r="L21" i="13"/>
  <c r="K21" i="13"/>
  <c r="J20" i="13"/>
  <c r="J24" i="13" s="1"/>
  <c r="K20" i="13"/>
  <c r="K24" i="13" s="1"/>
  <c r="L20" i="13"/>
  <c r="L24" i="13" s="1"/>
  <c r="M20" i="13"/>
  <c r="N20" i="13"/>
  <c r="P22" i="13"/>
  <c r="Q22" i="13"/>
  <c r="R22" i="13"/>
  <c r="S22" i="13"/>
  <c r="T22" i="13"/>
  <c r="U22" i="13"/>
  <c r="V22" i="13"/>
  <c r="O21" i="13"/>
  <c r="P21" i="13"/>
  <c r="Q21" i="13"/>
  <c r="R21" i="13"/>
  <c r="S21" i="13"/>
  <c r="T21" i="13"/>
  <c r="U21" i="13"/>
  <c r="V21" i="13"/>
  <c r="N21" i="13"/>
  <c r="O20" i="13"/>
  <c r="P20" i="13"/>
  <c r="Q20" i="13"/>
  <c r="R20" i="13"/>
  <c r="S20" i="13"/>
  <c r="T20" i="13"/>
  <c r="U20" i="13"/>
  <c r="V20" i="13"/>
  <c r="C22" i="13"/>
  <c r="D22" i="13"/>
  <c r="E22" i="13"/>
  <c r="F22" i="13"/>
  <c r="G22" i="13"/>
  <c r="H22" i="13"/>
  <c r="I22" i="13"/>
  <c r="J22" i="13"/>
  <c r="B22" i="13"/>
  <c r="C21" i="13"/>
  <c r="D21" i="13"/>
  <c r="E21" i="13"/>
  <c r="F21" i="13"/>
  <c r="G21" i="13"/>
  <c r="H21" i="13"/>
  <c r="I21" i="13"/>
  <c r="J21" i="13"/>
  <c r="B21" i="13"/>
  <c r="D20" i="13"/>
  <c r="D24" i="13" s="1"/>
  <c r="E20" i="13"/>
  <c r="E24" i="13" s="1"/>
  <c r="F20" i="13"/>
  <c r="F24" i="13" s="1"/>
  <c r="G20" i="13"/>
  <c r="G24" i="13" s="1"/>
  <c r="I20" i="13"/>
  <c r="I24" i="13" s="1"/>
  <c r="B20" i="13"/>
  <c r="B24" i="13" s="1"/>
</calcChain>
</file>

<file path=xl/sharedStrings.xml><?xml version="1.0" encoding="utf-8"?>
<sst xmlns="http://schemas.openxmlformats.org/spreadsheetml/2006/main" count="26" uniqueCount="17">
  <si>
    <t>Year</t>
  </si>
  <si>
    <t>Jan</t>
  </si>
  <si>
    <t>Feb</t>
  </si>
  <si>
    <t>Mar</t>
  </si>
  <si>
    <t>Apr</t>
  </si>
  <si>
    <t>Aug</t>
  </si>
  <si>
    <t>Sep</t>
  </si>
  <si>
    <t>Oct</t>
  </si>
  <si>
    <t>Nov</t>
  </si>
  <si>
    <t>Dec</t>
  </si>
  <si>
    <t>May</t>
  </si>
  <si>
    <t>Jun</t>
  </si>
  <si>
    <t>Jul</t>
  </si>
  <si>
    <t>2020 Departure from Average</t>
  </si>
  <si>
    <t>2003-2019 avg</t>
  </si>
  <si>
    <t>2003-2019 highest avg</t>
  </si>
  <si>
    <t>2003-2019 lowest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</si>
</sst>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2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2" fontId="1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2" fontId="3" fillId="0" borderId="0" xfId="0" applyNumberFormat="1" applyFont="1" applyFill="1" applyAlignment="1">
      <alignment horizontal="center"/>
    </xf>
    <xf numFmtId="2" fontId="5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Moose Pass TDP Jan</a:t>
            </a:r>
            <a:r>
              <a:rPr lang="en-US" baseline="0"/>
              <a:t> 2020-Jul 2021 Roadbed Temperature @ 18" Deep </a:t>
            </a:r>
            <a:br>
              <a:rPr lang="en-US" baseline="0"/>
            </a:br>
            <a:r>
              <a:rPr lang="en-US" baseline="0"/>
              <a:t>Compared to Avg Temp</a:t>
            </a:r>
            <a:endParaRPr lang="en-US"/>
          </a:p>
        </c:rich>
      </c:tx>
      <c:layout>
        <c:manualLayout>
          <c:xMode val="edge"/>
          <c:yMode val="edge"/>
          <c:x val="0.17358151129180191"/>
          <c:y val="1.9323666597267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571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'Moose Pass 18" Deep 2003_2020'!$B$1:$T$1</c:f>
              <c:strCache>
                <c:ptCount val="1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</c:strCache>
            </c:strRef>
          </c:cat>
          <c:val>
            <c:numRef>
              <c:f>'Moose Pass 18" Deep 2003_2020'!$B$24:$T$24</c:f>
              <c:numCache>
                <c:formatCode>0.00</c:formatCode>
                <c:ptCount val="19"/>
                <c:pt idx="0">
                  <c:v>-3.889989123717708</c:v>
                </c:pt>
                <c:pt idx="1">
                  <c:v>-2.2651246376811685</c:v>
                </c:pt>
                <c:pt idx="2">
                  <c:v>-2.5288948368557698</c:v>
                </c:pt>
                <c:pt idx="3">
                  <c:v>-1.7915763546798118</c:v>
                </c:pt>
                <c:pt idx="4">
                  <c:v>-2.3023655913978587</c:v>
                </c:pt>
                <c:pt idx="5">
                  <c:v>-4.1269096880131499</c:v>
                </c:pt>
                <c:pt idx="6">
                  <c:v>-1.9999462365591256</c:v>
                </c:pt>
                <c:pt idx="7">
                  <c:v>-1.6610667761357547</c:v>
                </c:pt>
                <c:pt idx="8">
                  <c:v>-1.9684716432992246</c:v>
                </c:pt>
                <c:pt idx="9">
                  <c:v>0.84775856772074576</c:v>
                </c:pt>
                <c:pt idx="10">
                  <c:v>0.66096517105713204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E-42A5-9EC8-ECEDEA0F5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139920"/>
        <c:axId val="2112149488"/>
      </c:lineChart>
      <c:catAx>
        <c:axId val="21121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solidFill>
              <a:srgbClr val="00B050"/>
            </a:solidFill>
            <a:prstDash val="sysDot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149488"/>
        <c:crossesAt val="0"/>
        <c:auto val="1"/>
        <c:lblAlgn val="ctr"/>
        <c:lblOffset val="100"/>
        <c:noMultiLvlLbl val="0"/>
      </c:catAx>
      <c:valAx>
        <c:axId val="21121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13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Moose Pass TDP Jan</a:t>
            </a:r>
            <a:r>
              <a:rPr lang="en-US" baseline="0"/>
              <a:t> 2020-Jul 2021 Roadbed Temperature @ 18" Deep</a:t>
            </a:r>
            <a:br>
              <a:rPr lang="en-US" baseline="0"/>
            </a:br>
            <a:r>
              <a:rPr lang="en-US" baseline="0"/>
              <a:t>Compared to Historic Avg, Highest Avg and Lowest Avg</a:t>
            </a:r>
            <a:endParaRPr lang="en-US"/>
          </a:p>
        </c:rich>
      </c:tx>
      <c:layout/>
      <c:overlay val="0"/>
      <c:spPr>
        <a:noFill/>
        <a:ln>
          <a:noFill/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571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'Moose Pass 18" Deep 2003_2020'!$B$1:$T$1</c:f>
              <c:strCache>
                <c:ptCount val="1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</c:strCache>
            </c:strRef>
          </c:cat>
          <c:val>
            <c:numRef>
              <c:f>'Moose Pass 18" Deep 2003_2020'!$B$19:$T$19</c:f>
              <c:numCache>
                <c:formatCode>0.00</c:formatCode>
                <c:ptCount val="19"/>
                <c:pt idx="0">
                  <c:v>15.973333333333333</c:v>
                </c:pt>
                <c:pt idx="1">
                  <c:v>21.624137931034479</c:v>
                </c:pt>
                <c:pt idx="2">
                  <c:v>24.006896551724136</c:v>
                </c:pt>
                <c:pt idx="3">
                  <c:v>34.906666666666659</c:v>
                </c:pt>
                <c:pt idx="4">
                  <c:v>49.032258064516121</c:v>
                </c:pt>
                <c:pt idx="5">
                  <c:v>56.937931034482745</c:v>
                </c:pt>
                <c:pt idx="6">
                  <c:v>63.225000000000009</c:v>
                </c:pt>
                <c:pt idx="7">
                  <c:v>60.609677419354831</c:v>
                </c:pt>
                <c:pt idx="8">
                  <c:v>51.657142857142851</c:v>
                </c:pt>
                <c:pt idx="9">
                  <c:v>41.729032258064514</c:v>
                </c:pt>
                <c:pt idx="10">
                  <c:v>30.806666666666672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5-40EF-BB2B-57E3393768C7}"/>
            </c:ext>
          </c:extLst>
        </c:ser>
        <c:ser>
          <c:idx val="1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2003_2020'!$B$1:$T$1</c:f>
              <c:strCache>
                <c:ptCount val="1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</c:strCache>
            </c:strRef>
          </c:cat>
          <c:val>
            <c:numRef>
              <c:f>'Moose Pass 18" Deep 2003_2020'!$B$20:$T$20</c:f>
              <c:numCache>
                <c:formatCode>0.00</c:formatCode>
                <c:ptCount val="19"/>
                <c:pt idx="0">
                  <c:v>19.863322457051041</c:v>
                </c:pt>
                <c:pt idx="1">
                  <c:v>23.889262568715647</c:v>
                </c:pt>
                <c:pt idx="2">
                  <c:v>26.535791388579906</c:v>
                </c:pt>
                <c:pt idx="3">
                  <c:v>36.698243021346471</c:v>
                </c:pt>
                <c:pt idx="4">
                  <c:v>51.33462365591398</c:v>
                </c:pt>
                <c:pt idx="5">
                  <c:v>61.064840722495894</c:v>
                </c:pt>
                <c:pt idx="6">
                  <c:v>65.224946236559134</c:v>
                </c:pt>
                <c:pt idx="7">
                  <c:v>62.270744195490586</c:v>
                </c:pt>
                <c:pt idx="8">
                  <c:v>53.625614500442076</c:v>
                </c:pt>
                <c:pt idx="9">
                  <c:v>40.881273690343768</c:v>
                </c:pt>
                <c:pt idx="10">
                  <c:v>30.14570149560954</c:v>
                </c:pt>
                <c:pt idx="11">
                  <c:v>25.350657812710089</c:v>
                </c:pt>
                <c:pt idx="12">
                  <c:v>19.620198136818686</c:v>
                </c:pt>
                <c:pt idx="13">
                  <c:v>23.747692278860573</c:v>
                </c:pt>
                <c:pt idx="14">
                  <c:v>26.387032868764862</c:v>
                </c:pt>
                <c:pt idx="15">
                  <c:v>36.570273281726479</c:v>
                </c:pt>
                <c:pt idx="16">
                  <c:v>51.18113261648746</c:v>
                </c:pt>
                <c:pt idx="17">
                  <c:v>60.806908866995073</c:v>
                </c:pt>
                <c:pt idx="18">
                  <c:v>65.099949596774195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5-40EF-BB2B-57E3393768C7}"/>
            </c:ext>
          </c:extLst>
        </c:ser>
        <c:ser>
          <c:idx val="2"/>
          <c:order val="2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2003_2020'!$B$1:$T$1</c:f>
              <c:strCache>
                <c:ptCount val="1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</c:strCache>
            </c:strRef>
          </c:cat>
          <c:val>
            <c:numRef>
              <c:f>'Moose Pass 18" Deep 2003_2020'!$B$21:$T$21</c:f>
              <c:numCache>
                <c:formatCode>0.00</c:formatCode>
                <c:ptCount val="19"/>
                <c:pt idx="0">
                  <c:v>30.79677419354838</c:v>
                </c:pt>
                <c:pt idx="1">
                  <c:v>31.49285714285714</c:v>
                </c:pt>
                <c:pt idx="2">
                  <c:v>31.513333333333321</c:v>
                </c:pt>
                <c:pt idx="3">
                  <c:v>41.62</c:v>
                </c:pt>
                <c:pt idx="4">
                  <c:v>59.212903225806457</c:v>
                </c:pt>
                <c:pt idx="5">
                  <c:v>67.293333333333337</c:v>
                </c:pt>
                <c:pt idx="6">
                  <c:v>70.870967741935488</c:v>
                </c:pt>
                <c:pt idx="7">
                  <c:v>70.361290322580658</c:v>
                </c:pt>
                <c:pt idx="8">
                  <c:v>55.358620689655176</c:v>
                </c:pt>
                <c:pt idx="9">
                  <c:v>45.116129032258065</c:v>
                </c:pt>
                <c:pt idx="10">
                  <c:v>37.441379310344828</c:v>
                </c:pt>
                <c:pt idx="11">
                  <c:v>32.709999999999994</c:v>
                </c:pt>
                <c:pt idx="12">
                  <c:v>30.79677419354838</c:v>
                </c:pt>
                <c:pt idx="13">
                  <c:v>31.49285714285714</c:v>
                </c:pt>
                <c:pt idx="14">
                  <c:v>31.513333333333321</c:v>
                </c:pt>
                <c:pt idx="15">
                  <c:v>41.62</c:v>
                </c:pt>
                <c:pt idx="16">
                  <c:v>59.212903225806457</c:v>
                </c:pt>
                <c:pt idx="17">
                  <c:v>67.293333333333337</c:v>
                </c:pt>
                <c:pt idx="18">
                  <c:v>70.870967741935488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25-40EF-BB2B-57E3393768C7}"/>
            </c:ext>
          </c:extLst>
        </c:ser>
        <c:ser>
          <c:idx val="3"/>
          <c:order val="3"/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2003_2020'!$B$1:$T$1</c:f>
              <c:strCache>
                <c:ptCount val="1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</c:strCache>
            </c:strRef>
          </c:cat>
          <c:val>
            <c:numRef>
              <c:f>'Moose Pass 18" Deep 2003_2020'!$B$22:$T$22</c:f>
              <c:numCache>
                <c:formatCode>0.00</c:formatCode>
                <c:ptCount val="19"/>
                <c:pt idx="0">
                  <c:v>10.124137931034481</c:v>
                </c:pt>
                <c:pt idx="1">
                  <c:v>15.662068965517241</c:v>
                </c:pt>
                <c:pt idx="2">
                  <c:v>14.366666666666665</c:v>
                </c:pt>
                <c:pt idx="3">
                  <c:v>33.909999999999997</c:v>
                </c:pt>
                <c:pt idx="4">
                  <c:v>42.758064516129032</c:v>
                </c:pt>
                <c:pt idx="5">
                  <c:v>54.86999999999999</c:v>
                </c:pt>
                <c:pt idx="6">
                  <c:v>60.358064516129019</c:v>
                </c:pt>
                <c:pt idx="7">
                  <c:v>58.674193548387102</c:v>
                </c:pt>
                <c:pt idx="8">
                  <c:v>50.655172413793096</c:v>
                </c:pt>
                <c:pt idx="9">
                  <c:v>36.90645161290324</c:v>
                </c:pt>
                <c:pt idx="10">
                  <c:v>17.363333333333337</c:v>
                </c:pt>
                <c:pt idx="11">
                  <c:v>10.964516129032257</c:v>
                </c:pt>
                <c:pt idx="12">
                  <c:v>10.124137931034481</c:v>
                </c:pt>
                <c:pt idx="13">
                  <c:v>15.662068965517241</c:v>
                </c:pt>
                <c:pt idx="14">
                  <c:v>14.366666666666665</c:v>
                </c:pt>
                <c:pt idx="15">
                  <c:v>33.909999999999997</c:v>
                </c:pt>
                <c:pt idx="16">
                  <c:v>42.758064516129032</c:v>
                </c:pt>
                <c:pt idx="17">
                  <c:v>54.86999999999999</c:v>
                </c:pt>
                <c:pt idx="18">
                  <c:v>60.358064516129019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25-40EF-BB2B-57E339376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4224"/>
        <c:axId val="10342560"/>
      </c:lineChart>
      <c:catAx>
        <c:axId val="1034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solidFill>
              <a:srgbClr val="7030A0"/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2560"/>
        <c:crossesAt val="32"/>
        <c:auto val="1"/>
        <c:lblAlgn val="ctr"/>
        <c:lblOffset val="100"/>
        <c:noMultiLvlLbl val="0"/>
      </c:catAx>
      <c:valAx>
        <c:axId val="103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Moose</a:t>
            </a:r>
            <a:r>
              <a:rPr lang="en-US" baseline="0"/>
              <a:t> Pass TDP Roadbed Temps @ 18" Deep </a:t>
            </a:r>
            <a:br>
              <a:rPr lang="en-US" baseline="0"/>
            </a:br>
            <a:r>
              <a:rPr lang="en-US" baseline="0"/>
              <a:t>2003-2020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2003_2020'!$B$2:$M$2</c:f>
              <c:numCache>
                <c:formatCode>0.00</c:formatCode>
                <c:ptCount val="12"/>
                <c:pt idx="1">
                  <c:v>31.49285714285714</c:v>
                </c:pt>
                <c:pt idx="2">
                  <c:v>28.161290322580644</c:v>
                </c:pt>
                <c:pt idx="3">
                  <c:v>37.61724137931035</c:v>
                </c:pt>
                <c:pt idx="4">
                  <c:v>54.654838709677406</c:v>
                </c:pt>
                <c:pt idx="5">
                  <c:v>60.606896551724148</c:v>
                </c:pt>
                <c:pt idx="6">
                  <c:v>69.464516129032248</c:v>
                </c:pt>
                <c:pt idx="7">
                  <c:v>64.138709677419371</c:v>
                </c:pt>
                <c:pt idx="8">
                  <c:v>54.623333333333335</c:v>
                </c:pt>
                <c:pt idx="9">
                  <c:v>43.048275862068962</c:v>
                </c:pt>
                <c:pt idx="10">
                  <c:v>32.330000000000005</c:v>
                </c:pt>
                <c:pt idx="11">
                  <c:v>24.696774193548389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F-4C71-98DC-0EE24F79F5C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2003_2020'!$B$3:$M$3</c:f>
              <c:numCache>
                <c:formatCode>0.00</c:formatCode>
                <c:ptCount val="12"/>
                <c:pt idx="0">
                  <c:v>15.09677419354839</c:v>
                </c:pt>
                <c:pt idx="1">
                  <c:v>25.716000000000005</c:v>
                </c:pt>
                <c:pt idx="2">
                  <c:v>29.667741935483868</c:v>
                </c:pt>
                <c:pt idx="3">
                  <c:v>36.668965517241375</c:v>
                </c:pt>
                <c:pt idx="4">
                  <c:v>56.438709677419361</c:v>
                </c:pt>
                <c:pt idx="6">
                  <c:v>70.870967741935488</c:v>
                </c:pt>
                <c:pt idx="7">
                  <c:v>70.361290322580658</c:v>
                </c:pt>
                <c:pt idx="8">
                  <c:v>55.358620689655176</c:v>
                </c:pt>
                <c:pt idx="9">
                  <c:v>42.163333333333341</c:v>
                </c:pt>
                <c:pt idx="10">
                  <c:v>32.842307692307706</c:v>
                </c:pt>
                <c:pt idx="11">
                  <c:v>29.967741935483875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F-4C71-98DC-0EE24F79F5C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2003_2020'!$B$4:$M$4</c:f>
              <c:numCache>
                <c:formatCode>0.00</c:formatCode>
                <c:ptCount val="12"/>
                <c:pt idx="0">
                  <c:v>21.693548387096772</c:v>
                </c:pt>
                <c:pt idx="1">
                  <c:v>21.346428571428572</c:v>
                </c:pt>
                <c:pt idx="2">
                  <c:v>30.629032258064512</c:v>
                </c:pt>
                <c:pt idx="5">
                  <c:v>64.185714285714283</c:v>
                </c:pt>
                <c:pt idx="6">
                  <c:v>67.603225806451604</c:v>
                </c:pt>
                <c:pt idx="7">
                  <c:v>65.496774193548404</c:v>
                </c:pt>
                <c:pt idx="8">
                  <c:v>55.006666666666653</c:v>
                </c:pt>
                <c:pt idx="9">
                  <c:v>41.856666666666662</c:v>
                </c:pt>
                <c:pt idx="10">
                  <c:v>26.878571428571433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8F-4C71-98DC-0EE24F79F5C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2003_2020'!$B$5:$M$5</c:f>
              <c:numCache>
                <c:formatCode>0.00</c:formatCode>
                <c:ptCount val="12"/>
                <c:pt idx="0">
                  <c:v>19.361290322580647</c:v>
                </c:pt>
                <c:pt idx="1">
                  <c:v>21.725000000000001</c:v>
                </c:pt>
                <c:pt idx="2">
                  <c:v>24.037931034482764</c:v>
                </c:pt>
                <c:pt idx="3">
                  <c:v>37.792857142857152</c:v>
                </c:pt>
                <c:pt idx="4">
                  <c:v>51.97</c:v>
                </c:pt>
                <c:pt idx="5">
                  <c:v>62.124137931034468</c:v>
                </c:pt>
                <c:pt idx="6">
                  <c:v>65.803225806451607</c:v>
                </c:pt>
                <c:pt idx="7">
                  <c:v>59.1225806451613</c:v>
                </c:pt>
                <c:pt idx="8">
                  <c:v>52.62</c:v>
                </c:pt>
                <c:pt idx="9">
                  <c:v>41.528571428571425</c:v>
                </c:pt>
                <c:pt idx="10">
                  <c:v>17.363333333333337</c:v>
                </c:pt>
                <c:pt idx="11">
                  <c:v>23.762068965517248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8F-4C71-98DC-0EE24F79F5C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2003_2020'!$B$6:$M$6</c:f>
              <c:numCache>
                <c:formatCode>0.00</c:formatCode>
                <c:ptCount val="12"/>
                <c:pt idx="0">
                  <c:v>18.36774193548387</c:v>
                </c:pt>
                <c:pt idx="1">
                  <c:v>23.657142857142855</c:v>
                </c:pt>
                <c:pt idx="2">
                  <c:v>14.366666666666665</c:v>
                </c:pt>
                <c:pt idx="3">
                  <c:v>35.863333333333337</c:v>
                </c:pt>
                <c:pt idx="4">
                  <c:v>50.209677419354833</c:v>
                </c:pt>
                <c:pt idx="5">
                  <c:v>60.529999999999987</c:v>
                </c:pt>
                <c:pt idx="6">
                  <c:v>65.096774193548384</c:v>
                </c:pt>
                <c:pt idx="7">
                  <c:v>62.090322580645157</c:v>
                </c:pt>
                <c:pt idx="8">
                  <c:v>54.57586206896552</c:v>
                </c:pt>
                <c:pt idx="9">
                  <c:v>39.256666666666668</c:v>
                </c:pt>
                <c:pt idx="10">
                  <c:v>34.051851851851843</c:v>
                </c:pt>
                <c:pt idx="11">
                  <c:v>27.596551724137939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8F-4C71-98DC-0EE24F79F5C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2003_2020'!$B$7:$M$7</c:f>
              <c:numCache>
                <c:formatCode>0.00</c:formatCode>
                <c:ptCount val="12"/>
                <c:pt idx="0">
                  <c:v>20.145161290322584</c:v>
                </c:pt>
                <c:pt idx="1">
                  <c:v>15.662068965517241</c:v>
                </c:pt>
                <c:pt idx="2">
                  <c:v>30.696666666666665</c:v>
                </c:pt>
                <c:pt idx="3">
                  <c:v>35.513333333333328</c:v>
                </c:pt>
                <c:pt idx="4">
                  <c:v>50.167741935483868</c:v>
                </c:pt>
                <c:pt idx="5">
                  <c:v>59.693333333333335</c:v>
                </c:pt>
                <c:pt idx="6">
                  <c:v>60.977419354838716</c:v>
                </c:pt>
                <c:pt idx="7">
                  <c:v>59.977419354838709</c:v>
                </c:pt>
                <c:pt idx="9">
                  <c:v>36.90645161290324</c:v>
                </c:pt>
                <c:pt idx="10">
                  <c:v>26.024137931034478</c:v>
                </c:pt>
                <c:pt idx="11">
                  <c:v>21.879999999999995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8F-4C71-98DC-0EE24F79F5C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2003_2020'!$B$8:$M$8</c:f>
              <c:numCache>
                <c:formatCode>0.00</c:formatCode>
                <c:ptCount val="12"/>
                <c:pt idx="0">
                  <c:v>14.356666666666667</c:v>
                </c:pt>
                <c:pt idx="1">
                  <c:v>19.046428571428574</c:v>
                </c:pt>
                <c:pt idx="2">
                  <c:v>24.84333333333333</c:v>
                </c:pt>
                <c:pt idx="3">
                  <c:v>36.043333333333322</c:v>
                </c:pt>
                <c:pt idx="4">
                  <c:v>53.936666666666675</c:v>
                </c:pt>
                <c:pt idx="5">
                  <c:v>61.573333333333345</c:v>
                </c:pt>
                <c:pt idx="6">
                  <c:v>68.183870967741925</c:v>
                </c:pt>
                <c:pt idx="7">
                  <c:v>61.551612903225809</c:v>
                </c:pt>
                <c:pt idx="8">
                  <c:v>53.649999999999977</c:v>
                </c:pt>
                <c:pt idx="9">
                  <c:v>42.933333333333344</c:v>
                </c:pt>
                <c:pt idx="10">
                  <c:v>28.596428571428572</c:v>
                </c:pt>
                <c:pt idx="11">
                  <c:v>23.68928571428571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8F-4C71-98DC-0EE24F79F5C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2003_2020'!$B$9:$M$9</c:f>
              <c:numCache>
                <c:formatCode>0.00</c:formatCode>
                <c:ptCount val="12"/>
                <c:pt idx="0">
                  <c:v>13.861290322580642</c:v>
                </c:pt>
                <c:pt idx="1">
                  <c:v>28.357142857142861</c:v>
                </c:pt>
                <c:pt idx="2">
                  <c:v>29.516666666666669</c:v>
                </c:pt>
                <c:pt idx="3">
                  <c:v>36.471428571428575</c:v>
                </c:pt>
                <c:pt idx="4">
                  <c:v>54.400000000000006</c:v>
                </c:pt>
                <c:pt idx="5">
                  <c:v>61.276666666666657</c:v>
                </c:pt>
                <c:pt idx="6">
                  <c:v>60.541935483870965</c:v>
                </c:pt>
                <c:pt idx="7">
                  <c:v>59.858620689655183</c:v>
                </c:pt>
                <c:pt idx="9">
                  <c:v>39.538709677419348</c:v>
                </c:pt>
                <c:pt idx="10">
                  <c:v>32.713793103448275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8F-4C71-98DC-0EE24F79F5C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2003_2020'!$B$10:$M$10</c:f>
              <c:numCache>
                <c:formatCode>0.00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8F-4C71-98DC-0EE24F79F5CF}"/>
            </c:ext>
          </c:extLst>
        </c:ser>
        <c:ser>
          <c:idx val="9"/>
          <c:order val="9"/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2003_2020'!$B$11:$M$11</c:f>
              <c:numCache>
                <c:formatCode>0.00</c:formatCode>
                <c:ptCount val="12"/>
                <c:pt idx="0">
                  <c:v>10.124137931034481</c:v>
                </c:pt>
                <c:pt idx="1">
                  <c:v>27.1608695652174</c:v>
                </c:pt>
                <c:pt idx="2">
                  <c:v>23.986666666666672</c:v>
                </c:pt>
                <c:pt idx="3">
                  <c:v>39.42</c:v>
                </c:pt>
                <c:pt idx="4">
                  <c:v>49.577419354838703</c:v>
                </c:pt>
                <c:pt idx="5">
                  <c:v>60.473333333333322</c:v>
                </c:pt>
                <c:pt idx="6">
                  <c:v>60.599999999999987</c:v>
                </c:pt>
                <c:pt idx="7">
                  <c:v>60.574193548387086</c:v>
                </c:pt>
                <c:pt idx="8">
                  <c:v>50.655172413793096</c:v>
                </c:pt>
                <c:pt idx="9">
                  <c:v>37.367741935483863</c:v>
                </c:pt>
                <c:pt idx="10">
                  <c:v>22.031034482758617</c:v>
                </c:pt>
                <c:pt idx="11">
                  <c:v>10.964516129032257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8F-4C71-98DC-0EE24F79F5C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2003_2020'!$B$12:$M$12</c:f>
              <c:numCache>
                <c:formatCode>0.00</c:formatCode>
                <c:ptCount val="12"/>
                <c:pt idx="0">
                  <c:v>10.451612903225804</c:v>
                </c:pt>
                <c:pt idx="1">
                  <c:v>25.453571428571429</c:v>
                </c:pt>
                <c:pt idx="2">
                  <c:v>27.126666666666665</c:v>
                </c:pt>
                <c:pt idx="3">
                  <c:v>33.909999999999997</c:v>
                </c:pt>
                <c:pt idx="4">
                  <c:v>49.783870967741947</c:v>
                </c:pt>
                <c:pt idx="5">
                  <c:v>67.293333333333337</c:v>
                </c:pt>
                <c:pt idx="6">
                  <c:v>67.900000000000006</c:v>
                </c:pt>
                <c:pt idx="7">
                  <c:v>63.57741935483871</c:v>
                </c:pt>
                <c:pt idx="8">
                  <c:v>52.796666666666653</c:v>
                </c:pt>
                <c:pt idx="9">
                  <c:v>42.458064516129028</c:v>
                </c:pt>
                <c:pt idx="10">
                  <c:v>32.392857142857153</c:v>
                </c:pt>
                <c:pt idx="11">
                  <c:v>19.590322580645161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8F-4C71-98DC-0EE24F79F5C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2003_2020'!$B$13:$M$13</c:f>
              <c:numCache>
                <c:formatCode>0.00</c:formatCode>
                <c:ptCount val="12"/>
                <c:pt idx="0">
                  <c:v>29.216129032258063</c:v>
                </c:pt>
                <c:pt idx="1">
                  <c:v>22.460714285714285</c:v>
                </c:pt>
                <c:pt idx="2">
                  <c:v>28.706666666666671</c:v>
                </c:pt>
                <c:pt idx="3">
                  <c:v>36.983333333333334</c:v>
                </c:pt>
                <c:pt idx="4">
                  <c:v>59.212903225806457</c:v>
                </c:pt>
                <c:pt idx="5">
                  <c:v>59.723333333333336</c:v>
                </c:pt>
                <c:pt idx="6">
                  <c:v>65.780645161290309</c:v>
                </c:pt>
                <c:pt idx="7">
                  <c:v>61.583870967741944</c:v>
                </c:pt>
                <c:pt idx="8">
                  <c:v>53.643333333333338</c:v>
                </c:pt>
                <c:pt idx="9">
                  <c:v>38.419354838709673</c:v>
                </c:pt>
                <c:pt idx="10">
                  <c:v>33.086206896551722</c:v>
                </c:pt>
                <c:pt idx="11">
                  <c:v>31.816129032258072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8F-4C71-98DC-0EE24F79F5C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2003_2020'!$B$14:$M$14</c:f>
              <c:numCache>
                <c:formatCode>0.00</c:formatCode>
                <c:ptCount val="12"/>
                <c:pt idx="0">
                  <c:v>29.093548387096781</c:v>
                </c:pt>
                <c:pt idx="2">
                  <c:v>28.623333333333338</c:v>
                </c:pt>
                <c:pt idx="5">
                  <c:v>64.551724137931032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8F-4C71-98DC-0EE24F79F5CF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2003_2020'!$B$15:$M$15</c:f>
              <c:numCache>
                <c:formatCode>0.00</c:formatCode>
                <c:ptCount val="12"/>
                <c:pt idx="0">
                  <c:v>30.79677419354838</c:v>
                </c:pt>
                <c:pt idx="1">
                  <c:v>30.685714285714283</c:v>
                </c:pt>
                <c:pt idx="2">
                  <c:v>31.513333333333321</c:v>
                </c:pt>
                <c:pt idx="3">
                  <c:v>41.62</c:v>
                </c:pt>
                <c:pt idx="4">
                  <c:v>52.345161290322572</c:v>
                </c:pt>
                <c:pt idx="5">
                  <c:v>62.723333333333336</c:v>
                </c:pt>
                <c:pt idx="6">
                  <c:v>65.125806451612902</c:v>
                </c:pt>
                <c:pt idx="7">
                  <c:v>59.99666666666667</c:v>
                </c:pt>
                <c:pt idx="8">
                  <c:v>54.650000000000013</c:v>
                </c:pt>
                <c:pt idx="9">
                  <c:v>39.690322580645166</c:v>
                </c:pt>
                <c:pt idx="10">
                  <c:v>33.87586206896551</c:v>
                </c:pt>
                <c:pt idx="11">
                  <c:v>23.139999999999997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78F-4C71-98DC-0EE24F79F5CF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2003_2020'!$B$16:$M$16</c:f>
              <c:numCache>
                <c:formatCode>0.00</c:formatCode>
                <c:ptCount val="12"/>
                <c:pt idx="0">
                  <c:v>17.051612903225802</c:v>
                </c:pt>
                <c:pt idx="1">
                  <c:v>21.682142857142857</c:v>
                </c:pt>
                <c:pt idx="2">
                  <c:v>18.23</c:v>
                </c:pt>
                <c:pt idx="3">
                  <c:v>35.04999999999999</c:v>
                </c:pt>
                <c:pt idx="4">
                  <c:v>45.109677419354846</c:v>
                </c:pt>
                <c:pt idx="5">
                  <c:v>54.86999999999999</c:v>
                </c:pt>
                <c:pt idx="6">
                  <c:v>60.358064516129019</c:v>
                </c:pt>
                <c:pt idx="7">
                  <c:v>59.460714285714282</c:v>
                </c:pt>
                <c:pt idx="8">
                  <c:v>50.913333333333334</c:v>
                </c:pt>
                <c:pt idx="9">
                  <c:v>40.974193548387092</c:v>
                </c:pt>
                <c:pt idx="10">
                  <c:v>28.774999999999999</c:v>
                </c:pt>
                <c:pt idx="11">
                  <c:v>28.329032258064508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8F-4C71-98DC-0EE24F79F5CF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2003_2020'!$B$17:$M$17</c:f>
              <c:numCache>
                <c:formatCode>0.00</c:formatCode>
                <c:ptCount val="12"/>
                <c:pt idx="0">
                  <c:v>25.393548387096772</c:v>
                </c:pt>
                <c:pt idx="1">
                  <c:v>19.292857142857141</c:v>
                </c:pt>
                <c:pt idx="2">
                  <c:v>26.633333333333333</c:v>
                </c:pt>
                <c:pt idx="3">
                  <c:v>34.123333333333342</c:v>
                </c:pt>
                <c:pt idx="4">
                  <c:v>42.758064516129032</c:v>
                </c:pt>
                <c:pt idx="5">
                  <c:v>56.123333333333335</c:v>
                </c:pt>
                <c:pt idx="6">
                  <c:v>61.506451612903234</c:v>
                </c:pt>
                <c:pt idx="7">
                  <c:v>58.674193548387102</c:v>
                </c:pt>
                <c:pt idx="8">
                  <c:v>53.843333333333341</c:v>
                </c:pt>
                <c:pt idx="9">
                  <c:v>45.116129032258065</c:v>
                </c:pt>
                <c:pt idx="10">
                  <c:v>33.782758620689663</c:v>
                </c:pt>
                <c:pt idx="11">
                  <c:v>31.416129032258052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8F-4C71-98DC-0EE24F79F5CF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2003_2020'!$B$18:$M$18</c:f>
              <c:numCache>
                <c:formatCode>0.00</c:formatCode>
                <c:ptCount val="12"/>
                <c:pt idx="0">
                  <c:v>22.94</c:v>
                </c:pt>
                <c:pt idx="1">
                  <c:v>24.6</c:v>
                </c:pt>
                <c:pt idx="2">
                  <c:v>27.833333333333346</c:v>
                </c:pt>
                <c:pt idx="4">
                  <c:v>48.120000000000005</c:v>
                </c:pt>
                <c:pt idx="5">
                  <c:v>60.224137931034484</c:v>
                </c:pt>
                <c:pt idx="6">
                  <c:v>68.56129032258066</c:v>
                </c:pt>
                <c:pt idx="7">
                  <c:v>67.596774193548384</c:v>
                </c:pt>
                <c:pt idx="8">
                  <c:v>54.796666666666674</c:v>
                </c:pt>
                <c:pt idx="9">
                  <c:v>41.961290322580645</c:v>
                </c:pt>
                <c:pt idx="10">
                  <c:v>37.441379310344828</c:v>
                </c:pt>
                <c:pt idx="11">
                  <c:v>32.709999999999994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78F-4C71-98DC-0EE24F79F5CF}"/>
            </c:ext>
          </c:extLst>
        </c:ser>
        <c:ser>
          <c:idx val="17"/>
          <c:order val="17"/>
          <c:spPr>
            <a:ln w="571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'Moose Pass 18" Deep 2003_2020'!$B$1:$M$1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'Moose Pass 18" Deep 2003_2020'!$B$19:$M$19</c:f>
              <c:numCache>
                <c:formatCode>0.00</c:formatCode>
                <c:ptCount val="12"/>
                <c:pt idx="0">
                  <c:v>15.973333333333333</c:v>
                </c:pt>
                <c:pt idx="1">
                  <c:v>21.624137931034479</c:v>
                </c:pt>
                <c:pt idx="2">
                  <c:v>24.006896551724136</c:v>
                </c:pt>
                <c:pt idx="3">
                  <c:v>34.906666666666659</c:v>
                </c:pt>
                <c:pt idx="4">
                  <c:v>49.032258064516121</c:v>
                </c:pt>
                <c:pt idx="5">
                  <c:v>56.937931034482745</c:v>
                </c:pt>
                <c:pt idx="6">
                  <c:v>63.225000000000009</c:v>
                </c:pt>
                <c:pt idx="7">
                  <c:v>60.609677419354831</c:v>
                </c:pt>
                <c:pt idx="8">
                  <c:v>51.657142857142851</c:v>
                </c:pt>
                <c:pt idx="9">
                  <c:v>41.729032258064514</c:v>
                </c:pt>
                <c:pt idx="10">
                  <c:v>30.806666666666672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78F-4C71-98DC-0EE24F79F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848"/>
        <c:axId val="1629760"/>
      </c:lineChart>
      <c:catAx>
        <c:axId val="162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60"/>
        <c:crosses val="autoZero"/>
        <c:auto val="1"/>
        <c:lblAlgn val="ctr"/>
        <c:lblOffset val="100"/>
        <c:noMultiLvlLbl val="0"/>
      </c:catAx>
      <c:valAx>
        <c:axId val="16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133350</xdr:rowOff>
    </xdr:from>
    <xdr:to>
      <xdr:col>11</xdr:col>
      <xdr:colOff>85725</xdr:colOff>
      <xdr:row>49</xdr:row>
      <xdr:rowOff>28576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28</xdr:row>
      <xdr:rowOff>114300</xdr:rowOff>
    </xdr:from>
    <xdr:to>
      <xdr:col>21</xdr:col>
      <xdr:colOff>123825</xdr:colOff>
      <xdr:row>49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38101</xdr:colOff>
      <xdr:row>50</xdr:row>
      <xdr:rowOff>57149</xdr:rowOff>
    </xdr:from>
    <xdr:to>
      <xdr:col>11</xdr:col>
      <xdr:colOff>76201</xdr:colOff>
      <xdr:row>71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O19" sqref="O19"/>
    </sheetView>
  </sheetViews>
  <sheetFormatPr defaultRowHeight="15" x14ac:dyDescent="0.25"/>
  <cols>
    <col min="1" max="1" width="27.42578125" style="2" bestFit="1" customWidth="1"/>
    <col min="14" max="14" width="15.85546875" bestFit="1" customWidth="1"/>
    <col min="15" max="15" width="20.28515625" bestFit="1" customWidth="1"/>
    <col min="16" max="16" width="20" bestFit="1" customWidth="1"/>
  </cols>
  <sheetData>
    <row r="1" spans="1:25" ht="15.75" thickBot="1" x14ac:dyDescent="0.3">
      <c r="A1" s="11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11</v>
      </c>
      <c r="H1" s="3" t="s">
        <v>12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5" t="s">
        <v>1</v>
      </c>
      <c r="O1" s="25" t="s">
        <v>2</v>
      </c>
      <c r="P1" s="25" t="s">
        <v>3</v>
      </c>
      <c r="Q1" s="25" t="s">
        <v>4</v>
      </c>
      <c r="R1" s="25" t="s">
        <v>10</v>
      </c>
      <c r="S1" s="25" t="s">
        <v>11</v>
      </c>
      <c r="T1" s="25" t="s">
        <v>12</v>
      </c>
      <c r="U1" s="25" t="s">
        <v>5</v>
      </c>
      <c r="V1" s="25" t="s">
        <v>6</v>
      </c>
      <c r="W1" s="24"/>
      <c r="X1" s="24"/>
      <c r="Y1" s="24"/>
    </row>
    <row r="2" spans="1:25" x14ac:dyDescent="0.25">
      <c r="A2" s="12">
        <v>2003</v>
      </c>
      <c r="B2" s="5"/>
      <c r="C2" s="7">
        <v>31.49285714285714</v>
      </c>
      <c r="D2" s="17">
        <v>28.161290322580644</v>
      </c>
      <c r="E2" s="17">
        <v>37.61724137931035</v>
      </c>
      <c r="F2" s="17">
        <v>54.654838709677406</v>
      </c>
      <c r="G2" s="17">
        <v>60.606896551724148</v>
      </c>
      <c r="H2" s="17">
        <v>69.464516129032248</v>
      </c>
      <c r="I2" s="17">
        <v>64.138709677419371</v>
      </c>
      <c r="J2" s="17">
        <v>54.623333333333335</v>
      </c>
      <c r="K2" s="17">
        <v>43.048275862068962</v>
      </c>
      <c r="L2" s="17">
        <v>32.330000000000005</v>
      </c>
      <c r="M2" s="17">
        <v>24.696774193548389</v>
      </c>
      <c r="N2" s="26"/>
      <c r="O2" s="27"/>
      <c r="P2" s="27"/>
      <c r="Q2" s="28"/>
      <c r="R2" s="28"/>
      <c r="S2" s="28"/>
      <c r="T2" s="28"/>
      <c r="U2" s="28"/>
      <c r="V2" s="28"/>
    </row>
    <row r="3" spans="1:25" x14ac:dyDescent="0.25">
      <c r="A3" s="12">
        <v>2004</v>
      </c>
      <c r="B3" s="22">
        <v>15.09677419354839</v>
      </c>
      <c r="C3" s="17">
        <v>25.716000000000005</v>
      </c>
      <c r="D3" s="17">
        <v>29.667741935483868</v>
      </c>
      <c r="E3" s="17">
        <v>36.668965517241375</v>
      </c>
      <c r="F3" s="17">
        <v>56.438709677419361</v>
      </c>
      <c r="G3" s="6"/>
      <c r="H3" s="7">
        <v>70.870967741935488</v>
      </c>
      <c r="I3" s="7">
        <v>70.361290322580658</v>
      </c>
      <c r="J3" s="7">
        <v>55.358620689655176</v>
      </c>
      <c r="K3" s="17">
        <v>42.163333333333341</v>
      </c>
      <c r="L3" s="17">
        <v>32.842307692307706</v>
      </c>
      <c r="M3" s="17">
        <v>29.967741935483875</v>
      </c>
      <c r="N3" s="26"/>
      <c r="O3" s="27"/>
      <c r="P3" s="27"/>
      <c r="Q3" s="28"/>
      <c r="R3" s="28"/>
      <c r="S3" s="28"/>
      <c r="T3" s="28"/>
      <c r="U3" s="28"/>
      <c r="V3" s="28"/>
    </row>
    <row r="4" spans="1:25" x14ac:dyDescent="0.25">
      <c r="A4" s="12">
        <v>2005</v>
      </c>
      <c r="B4" s="22">
        <v>21.693548387096772</v>
      </c>
      <c r="C4" s="17">
        <v>21.346428571428572</v>
      </c>
      <c r="D4" s="17">
        <v>30.629032258064512</v>
      </c>
      <c r="E4" s="6"/>
      <c r="F4" s="6"/>
      <c r="G4" s="17">
        <v>64.185714285714283</v>
      </c>
      <c r="H4" s="17">
        <v>67.603225806451604</v>
      </c>
      <c r="I4" s="17">
        <v>65.496774193548404</v>
      </c>
      <c r="J4" s="17">
        <v>55.006666666666653</v>
      </c>
      <c r="K4" s="17">
        <v>41.856666666666662</v>
      </c>
      <c r="L4" s="17">
        <v>26.878571428571433</v>
      </c>
      <c r="M4" s="6"/>
      <c r="N4" s="26"/>
      <c r="O4" s="27"/>
      <c r="P4" s="27"/>
      <c r="Q4" s="28"/>
      <c r="R4" s="28"/>
      <c r="S4" s="28"/>
      <c r="T4" s="28"/>
      <c r="U4" s="28"/>
      <c r="V4" s="28"/>
    </row>
    <row r="5" spans="1:25" x14ac:dyDescent="0.25">
      <c r="A5" s="12">
        <v>2006</v>
      </c>
      <c r="B5" s="22">
        <v>19.361290322580647</v>
      </c>
      <c r="C5" s="17">
        <v>21.725000000000001</v>
      </c>
      <c r="D5" s="17">
        <v>24.037931034482764</v>
      </c>
      <c r="E5" s="17">
        <v>37.792857142857152</v>
      </c>
      <c r="F5" s="17">
        <v>51.97</v>
      </c>
      <c r="G5" s="17">
        <v>62.124137931034468</v>
      </c>
      <c r="H5" s="17">
        <v>65.803225806451607</v>
      </c>
      <c r="I5" s="17">
        <v>59.1225806451613</v>
      </c>
      <c r="J5" s="17">
        <v>52.62</v>
      </c>
      <c r="K5" s="17">
        <v>41.528571428571425</v>
      </c>
      <c r="L5" s="8">
        <v>17.363333333333337</v>
      </c>
      <c r="M5" s="17">
        <v>23.762068965517248</v>
      </c>
      <c r="N5" s="26"/>
      <c r="O5" s="27"/>
      <c r="P5" s="27"/>
      <c r="Q5" s="28"/>
      <c r="R5" s="28"/>
      <c r="S5" s="28"/>
      <c r="T5" s="28"/>
      <c r="U5" s="28"/>
      <c r="V5" s="28"/>
    </row>
    <row r="6" spans="1:25" x14ac:dyDescent="0.25">
      <c r="A6" s="12">
        <v>2007</v>
      </c>
      <c r="B6" s="22">
        <v>18.36774193548387</v>
      </c>
      <c r="C6" s="17">
        <v>23.657142857142855</v>
      </c>
      <c r="D6" s="8">
        <v>14.366666666666665</v>
      </c>
      <c r="E6" s="17">
        <v>35.863333333333337</v>
      </c>
      <c r="F6" s="17">
        <v>50.209677419354833</v>
      </c>
      <c r="G6" s="17">
        <v>60.529999999999987</v>
      </c>
      <c r="H6" s="17">
        <v>65.096774193548384</v>
      </c>
      <c r="I6" s="17">
        <v>62.090322580645157</v>
      </c>
      <c r="J6" s="17">
        <v>54.57586206896552</v>
      </c>
      <c r="K6" s="17">
        <v>39.256666666666668</v>
      </c>
      <c r="L6" s="17">
        <v>34.051851851851843</v>
      </c>
      <c r="M6" s="17">
        <v>27.596551724137939</v>
      </c>
      <c r="N6" s="26"/>
      <c r="O6" s="27"/>
      <c r="P6" s="27"/>
      <c r="Q6" s="28"/>
      <c r="R6" s="28"/>
      <c r="S6" s="28"/>
      <c r="T6" s="28"/>
      <c r="U6" s="28"/>
      <c r="V6" s="28"/>
    </row>
    <row r="7" spans="1:25" x14ac:dyDescent="0.25">
      <c r="A7" s="12">
        <v>2008</v>
      </c>
      <c r="B7" s="22">
        <v>20.145161290322584</v>
      </c>
      <c r="C7" s="8">
        <v>15.662068965517241</v>
      </c>
      <c r="D7" s="17">
        <v>30.696666666666665</v>
      </c>
      <c r="E7" s="17">
        <v>35.513333333333328</v>
      </c>
      <c r="F7" s="17">
        <v>50.167741935483868</v>
      </c>
      <c r="G7" s="17">
        <v>59.693333333333335</v>
      </c>
      <c r="H7" s="17">
        <v>60.977419354838716</v>
      </c>
      <c r="I7" s="17">
        <v>59.977419354838709</v>
      </c>
      <c r="J7" s="6"/>
      <c r="K7" s="8">
        <v>36.90645161290324</v>
      </c>
      <c r="L7" s="17">
        <v>26.024137931034478</v>
      </c>
      <c r="M7" s="17">
        <v>21.879999999999995</v>
      </c>
      <c r="N7" s="26"/>
      <c r="O7" s="27"/>
      <c r="P7" s="27"/>
      <c r="Q7" s="28"/>
      <c r="R7" s="28"/>
      <c r="S7" s="28"/>
      <c r="T7" s="28"/>
      <c r="U7" s="28"/>
      <c r="V7" s="28"/>
    </row>
    <row r="8" spans="1:25" x14ac:dyDescent="0.25">
      <c r="A8" s="12">
        <v>2009</v>
      </c>
      <c r="B8" s="22">
        <v>14.356666666666667</v>
      </c>
      <c r="C8" s="17">
        <v>19.046428571428574</v>
      </c>
      <c r="D8" s="17">
        <v>24.84333333333333</v>
      </c>
      <c r="E8" s="17">
        <v>36.043333333333322</v>
      </c>
      <c r="F8" s="17">
        <v>53.936666666666675</v>
      </c>
      <c r="G8" s="17">
        <v>61.573333333333345</v>
      </c>
      <c r="H8" s="17">
        <v>68.183870967741925</v>
      </c>
      <c r="I8" s="17">
        <v>61.551612903225809</v>
      </c>
      <c r="J8" s="17">
        <v>53.649999999999977</v>
      </c>
      <c r="K8" s="17">
        <v>42.933333333333344</v>
      </c>
      <c r="L8" s="17">
        <v>28.596428571428572</v>
      </c>
      <c r="M8" s="17">
        <v>23.68928571428571</v>
      </c>
      <c r="N8" s="26"/>
      <c r="O8" s="27"/>
      <c r="P8" s="27"/>
      <c r="Q8" s="28"/>
      <c r="R8" s="28"/>
      <c r="S8" s="28"/>
      <c r="T8" s="28"/>
      <c r="U8" s="28"/>
      <c r="V8" s="28"/>
    </row>
    <row r="9" spans="1:25" x14ac:dyDescent="0.25">
      <c r="A9" s="12">
        <v>2010</v>
      </c>
      <c r="B9" s="22">
        <v>13.861290322580642</v>
      </c>
      <c r="C9" s="17">
        <v>28.357142857142861</v>
      </c>
      <c r="D9" s="17">
        <v>29.516666666666669</v>
      </c>
      <c r="E9" s="17">
        <v>36.471428571428575</v>
      </c>
      <c r="F9" s="17">
        <v>54.400000000000006</v>
      </c>
      <c r="G9" s="17">
        <v>61.276666666666657</v>
      </c>
      <c r="H9" s="17">
        <v>60.541935483870965</v>
      </c>
      <c r="I9" s="17">
        <v>59.858620689655183</v>
      </c>
      <c r="J9" s="6"/>
      <c r="K9" s="17">
        <v>39.538709677419348</v>
      </c>
      <c r="L9" s="17">
        <v>32.713793103448275</v>
      </c>
      <c r="M9" s="6"/>
      <c r="N9" s="26"/>
      <c r="O9" s="27"/>
      <c r="P9" s="27"/>
      <c r="Q9" s="28"/>
      <c r="R9" s="28"/>
      <c r="S9" s="28"/>
      <c r="T9" s="28"/>
      <c r="U9" s="28"/>
      <c r="V9" s="28"/>
    </row>
    <row r="10" spans="1:25" x14ac:dyDescent="0.25">
      <c r="A10" s="12">
        <v>2011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6"/>
      <c r="O10" s="27"/>
      <c r="P10" s="27"/>
      <c r="Q10" s="28"/>
      <c r="R10" s="28"/>
      <c r="S10" s="28"/>
      <c r="T10" s="28"/>
      <c r="U10" s="28"/>
      <c r="V10" s="28"/>
    </row>
    <row r="11" spans="1:25" x14ac:dyDescent="0.25">
      <c r="A11" s="12">
        <v>2012</v>
      </c>
      <c r="B11" s="9">
        <v>10.124137931034481</v>
      </c>
      <c r="C11" s="6">
        <v>27.1608695652174</v>
      </c>
      <c r="D11" s="17">
        <v>23.986666666666672</v>
      </c>
      <c r="E11" s="17">
        <v>39.42</v>
      </c>
      <c r="F11" s="17">
        <v>49.577419354838703</v>
      </c>
      <c r="G11" s="17">
        <v>60.473333333333322</v>
      </c>
      <c r="H11" s="17">
        <v>60.599999999999987</v>
      </c>
      <c r="I11" s="17">
        <v>60.574193548387086</v>
      </c>
      <c r="J11" s="8">
        <v>50.655172413793096</v>
      </c>
      <c r="K11" s="17">
        <v>37.367741935483863</v>
      </c>
      <c r="L11" s="17">
        <v>22.031034482758617</v>
      </c>
      <c r="M11" s="8">
        <v>10.964516129032257</v>
      </c>
      <c r="N11" s="26"/>
      <c r="O11" s="27"/>
      <c r="P11" s="27"/>
      <c r="Q11" s="28"/>
      <c r="R11" s="28"/>
      <c r="S11" s="28"/>
      <c r="T11" s="28"/>
      <c r="U11" s="28"/>
      <c r="V11" s="28"/>
    </row>
    <row r="12" spans="1:25" x14ac:dyDescent="0.25">
      <c r="A12" s="12">
        <v>2013</v>
      </c>
      <c r="B12" s="22">
        <v>10.451612903225804</v>
      </c>
      <c r="C12" s="17">
        <v>25.453571428571429</v>
      </c>
      <c r="D12" s="17">
        <v>27.126666666666665</v>
      </c>
      <c r="E12" s="8">
        <v>33.909999999999997</v>
      </c>
      <c r="F12" s="17">
        <v>49.783870967741947</v>
      </c>
      <c r="G12" s="7">
        <v>67.293333333333337</v>
      </c>
      <c r="H12" s="17">
        <v>67.900000000000006</v>
      </c>
      <c r="I12" s="17">
        <v>63.57741935483871</v>
      </c>
      <c r="J12" s="17">
        <v>52.796666666666653</v>
      </c>
      <c r="K12" s="17">
        <v>42.458064516129028</v>
      </c>
      <c r="L12" s="17">
        <v>32.392857142857153</v>
      </c>
      <c r="M12" s="17">
        <v>19.590322580645161</v>
      </c>
      <c r="N12" s="26"/>
      <c r="O12" s="27"/>
      <c r="P12" s="27"/>
      <c r="Q12" s="28"/>
      <c r="R12" s="28"/>
      <c r="S12" s="28"/>
      <c r="T12" s="28"/>
      <c r="U12" s="28"/>
      <c r="V12" s="28"/>
    </row>
    <row r="13" spans="1:25" x14ac:dyDescent="0.25">
      <c r="A13" s="12">
        <v>2014</v>
      </c>
      <c r="B13" s="22">
        <v>29.216129032258063</v>
      </c>
      <c r="C13" s="17">
        <v>22.460714285714285</v>
      </c>
      <c r="D13" s="17">
        <v>28.706666666666671</v>
      </c>
      <c r="E13" s="17">
        <v>36.983333333333334</v>
      </c>
      <c r="F13" s="7">
        <v>59.212903225806457</v>
      </c>
      <c r="G13" s="17">
        <v>59.723333333333336</v>
      </c>
      <c r="H13" s="17">
        <v>65.780645161290309</v>
      </c>
      <c r="I13" s="17">
        <v>61.583870967741944</v>
      </c>
      <c r="J13" s="17">
        <v>53.643333333333338</v>
      </c>
      <c r="K13" s="17">
        <v>38.419354838709673</v>
      </c>
      <c r="L13" s="17">
        <v>33.086206896551722</v>
      </c>
      <c r="M13" s="17">
        <v>31.816129032258072</v>
      </c>
      <c r="N13" s="26"/>
      <c r="O13" s="27"/>
      <c r="P13" s="27"/>
      <c r="Q13" s="28"/>
      <c r="R13" s="28"/>
      <c r="S13" s="28"/>
      <c r="T13" s="28"/>
      <c r="U13" s="28"/>
      <c r="V13" s="28"/>
    </row>
    <row r="14" spans="1:25" x14ac:dyDescent="0.25">
      <c r="A14" s="12">
        <v>2015</v>
      </c>
      <c r="B14" s="22">
        <v>29.093548387096781</v>
      </c>
      <c r="C14" s="6"/>
      <c r="D14" s="17">
        <v>28.623333333333338</v>
      </c>
      <c r="E14" s="6"/>
      <c r="F14" s="6"/>
      <c r="G14" s="17">
        <v>64.551724137931032</v>
      </c>
      <c r="H14" s="6"/>
      <c r="I14" s="6"/>
      <c r="J14" s="6"/>
      <c r="K14" s="6"/>
      <c r="L14" s="6"/>
      <c r="M14" s="6"/>
      <c r="N14" s="26"/>
      <c r="O14" s="27"/>
      <c r="P14" s="27"/>
      <c r="Q14" s="28"/>
      <c r="R14" s="28"/>
      <c r="S14" s="28"/>
      <c r="T14" s="28"/>
      <c r="U14" s="28"/>
      <c r="V14" s="28"/>
    </row>
    <row r="15" spans="1:25" x14ac:dyDescent="0.25">
      <c r="A15" s="12">
        <v>2016</v>
      </c>
      <c r="B15" s="10">
        <v>30.79677419354838</v>
      </c>
      <c r="C15" s="17">
        <v>30.685714285714283</v>
      </c>
      <c r="D15" s="7">
        <v>31.513333333333321</v>
      </c>
      <c r="E15" s="7">
        <v>41.62</v>
      </c>
      <c r="F15" s="17">
        <v>52.345161290322572</v>
      </c>
      <c r="G15" s="17">
        <v>62.723333333333336</v>
      </c>
      <c r="H15" s="17">
        <v>65.125806451612902</v>
      </c>
      <c r="I15" s="17">
        <v>59.99666666666667</v>
      </c>
      <c r="J15" s="17">
        <v>54.650000000000013</v>
      </c>
      <c r="K15" s="17">
        <v>39.690322580645166</v>
      </c>
      <c r="L15" s="17">
        <v>33.87586206896551</v>
      </c>
      <c r="M15" s="17">
        <v>23.139999999999997</v>
      </c>
      <c r="N15" s="26"/>
      <c r="O15" s="27"/>
      <c r="P15" s="27"/>
      <c r="Q15" s="28"/>
      <c r="R15" s="28"/>
      <c r="S15" s="28"/>
      <c r="T15" s="28"/>
      <c r="U15" s="28"/>
      <c r="V15" s="28"/>
    </row>
    <row r="16" spans="1:25" x14ac:dyDescent="0.25">
      <c r="A16" s="12">
        <v>2017</v>
      </c>
      <c r="B16" s="22">
        <v>17.051612903225802</v>
      </c>
      <c r="C16" s="17">
        <v>21.682142857142857</v>
      </c>
      <c r="D16" s="17">
        <v>18.23</v>
      </c>
      <c r="E16" s="17">
        <v>35.04999999999999</v>
      </c>
      <c r="F16" s="17">
        <v>45.109677419354846</v>
      </c>
      <c r="G16" s="8">
        <v>54.86999999999999</v>
      </c>
      <c r="H16" s="8">
        <v>60.358064516129019</v>
      </c>
      <c r="I16" s="17">
        <v>59.460714285714282</v>
      </c>
      <c r="J16" s="17">
        <v>50.913333333333334</v>
      </c>
      <c r="K16" s="17">
        <v>40.974193548387092</v>
      </c>
      <c r="L16" s="17">
        <v>28.774999999999999</v>
      </c>
      <c r="M16" s="17">
        <v>28.329032258064508</v>
      </c>
      <c r="N16" s="26"/>
      <c r="O16" s="27"/>
      <c r="P16" s="27"/>
      <c r="Q16" s="28"/>
      <c r="R16" s="28"/>
      <c r="S16" s="28"/>
      <c r="T16" s="28"/>
      <c r="U16" s="28"/>
      <c r="V16" s="28"/>
    </row>
    <row r="17" spans="1:22" x14ac:dyDescent="0.25">
      <c r="A17" s="12">
        <v>2018</v>
      </c>
      <c r="B17" s="22">
        <v>25.393548387096772</v>
      </c>
      <c r="C17" s="17">
        <v>19.292857142857141</v>
      </c>
      <c r="D17" s="17">
        <v>26.633333333333333</v>
      </c>
      <c r="E17" s="17">
        <v>34.123333333333342</v>
      </c>
      <c r="F17" s="8">
        <v>42.758064516129032</v>
      </c>
      <c r="G17" s="17">
        <v>56.123333333333335</v>
      </c>
      <c r="H17" s="17">
        <v>61.506451612903234</v>
      </c>
      <c r="I17" s="8">
        <v>58.674193548387102</v>
      </c>
      <c r="J17" s="17">
        <v>53.843333333333341</v>
      </c>
      <c r="K17" s="7">
        <v>45.116129032258065</v>
      </c>
      <c r="L17" s="17">
        <v>33.782758620689663</v>
      </c>
      <c r="M17" s="17">
        <v>31.416129032258052</v>
      </c>
      <c r="N17" s="26"/>
      <c r="O17" s="27"/>
      <c r="P17" s="27"/>
      <c r="Q17" s="28"/>
      <c r="R17" s="28"/>
      <c r="S17" s="28"/>
      <c r="T17" s="28"/>
      <c r="U17" s="28"/>
      <c r="V17" s="28"/>
    </row>
    <row r="18" spans="1:22" ht="15.75" thickBot="1" x14ac:dyDescent="0.3">
      <c r="A18" s="12">
        <v>2019</v>
      </c>
      <c r="B18" s="22">
        <v>22.94</v>
      </c>
      <c r="C18" s="17">
        <v>24.6</v>
      </c>
      <c r="D18" s="17">
        <v>27.833333333333346</v>
      </c>
      <c r="E18" s="6"/>
      <c r="F18" s="17">
        <v>48.120000000000005</v>
      </c>
      <c r="G18" s="17">
        <v>60.224137931034484</v>
      </c>
      <c r="H18" s="17">
        <v>68.56129032258066</v>
      </c>
      <c r="I18" s="17">
        <v>67.596774193548384</v>
      </c>
      <c r="J18" s="17">
        <v>54.796666666666674</v>
      </c>
      <c r="K18" s="17">
        <v>41.961290322580645</v>
      </c>
      <c r="L18" s="7">
        <v>37.441379310344828</v>
      </c>
      <c r="M18" s="7">
        <v>32.709999999999994</v>
      </c>
      <c r="N18" s="26"/>
      <c r="O18" s="27"/>
      <c r="P18" s="27"/>
      <c r="Q18" s="28"/>
      <c r="R18" s="28"/>
      <c r="S18" s="28"/>
      <c r="T18" s="28"/>
      <c r="U18" s="28"/>
      <c r="V18" s="28"/>
    </row>
    <row r="19" spans="1:22" ht="15.75" thickBot="1" x14ac:dyDescent="0.3">
      <c r="A19" s="18">
        <v>2020</v>
      </c>
      <c r="B19" s="19">
        <v>15.973333333333333</v>
      </c>
      <c r="C19" s="20">
        <v>21.624137931034479</v>
      </c>
      <c r="D19" s="20">
        <v>24.006896551724136</v>
      </c>
      <c r="E19" s="20">
        <v>34.906666666666659</v>
      </c>
      <c r="F19" s="20">
        <v>49.032258064516121</v>
      </c>
      <c r="G19" s="20">
        <v>56.937931034482745</v>
      </c>
      <c r="H19" s="20">
        <v>63.225000000000009</v>
      </c>
      <c r="I19" s="20">
        <v>60.609677419354831</v>
      </c>
      <c r="J19" s="20">
        <v>51.657142857142851</v>
      </c>
      <c r="K19" s="20">
        <v>41.729032258064514</v>
      </c>
      <c r="L19" s="21">
        <v>30.806666666666672</v>
      </c>
      <c r="M19" s="20"/>
      <c r="N19" s="30"/>
      <c r="O19" s="30"/>
      <c r="P19" s="30"/>
      <c r="Q19" s="28"/>
      <c r="R19" s="28"/>
      <c r="S19" s="28"/>
      <c r="T19" s="28"/>
      <c r="U19" s="28"/>
      <c r="V19" s="28"/>
    </row>
    <row r="20" spans="1:22" x14ac:dyDescent="0.25">
      <c r="A20" s="13" t="s">
        <v>14</v>
      </c>
      <c r="B20" s="23">
        <f t="shared" ref="B20:M20" si="0">AVERAGE(B2:B18)</f>
        <v>19.863322457051041</v>
      </c>
      <c r="C20" s="23">
        <f t="shared" si="0"/>
        <v>23.889262568715647</v>
      </c>
      <c r="D20" s="23">
        <f t="shared" si="0"/>
        <v>26.535791388579906</v>
      </c>
      <c r="E20" s="23">
        <f t="shared" si="0"/>
        <v>36.698243021346471</v>
      </c>
      <c r="F20" s="23">
        <f t="shared" si="0"/>
        <v>51.33462365591398</v>
      </c>
      <c r="G20" s="23">
        <f t="shared" si="0"/>
        <v>61.064840722495894</v>
      </c>
      <c r="H20" s="23">
        <f t="shared" si="0"/>
        <v>65.224946236559134</v>
      </c>
      <c r="I20" s="23">
        <f t="shared" si="0"/>
        <v>62.270744195490586</v>
      </c>
      <c r="J20" s="23">
        <f t="shared" si="0"/>
        <v>53.625614500442076</v>
      </c>
      <c r="K20" s="23">
        <f t="shared" si="0"/>
        <v>40.881273690343768</v>
      </c>
      <c r="L20" s="23">
        <f t="shared" si="0"/>
        <v>30.14570149560954</v>
      </c>
      <c r="M20" s="23">
        <f t="shared" si="0"/>
        <v>25.350657812710089</v>
      </c>
      <c r="N20" s="29">
        <f t="shared" ref="N20:V20" si="1">AVERAGE(B2:B19)</f>
        <v>19.620198136818686</v>
      </c>
      <c r="O20" s="29">
        <f t="shared" si="1"/>
        <v>23.747692278860573</v>
      </c>
      <c r="P20" s="29">
        <f t="shared" si="1"/>
        <v>26.387032868764862</v>
      </c>
      <c r="Q20" s="29">
        <f t="shared" si="1"/>
        <v>36.570273281726479</v>
      </c>
      <c r="R20" s="29">
        <f t="shared" si="1"/>
        <v>51.18113261648746</v>
      </c>
      <c r="S20" s="29">
        <f t="shared" si="1"/>
        <v>60.806908866995073</v>
      </c>
      <c r="T20" s="29">
        <f t="shared" si="1"/>
        <v>65.099949596774195</v>
      </c>
      <c r="U20" s="29">
        <f t="shared" si="1"/>
        <v>62.166927521982103</v>
      </c>
      <c r="V20" s="29">
        <f t="shared" si="1"/>
        <v>53.485009383063563</v>
      </c>
    </row>
    <row r="21" spans="1:22" x14ac:dyDescent="0.25">
      <c r="A21" s="12" t="s">
        <v>15</v>
      </c>
      <c r="B21" s="15">
        <f t="shared" ref="B21:M21" si="2">MAX(B2:B18)</f>
        <v>30.79677419354838</v>
      </c>
      <c r="C21" s="15">
        <f t="shared" si="2"/>
        <v>31.49285714285714</v>
      </c>
      <c r="D21" s="15">
        <f t="shared" si="2"/>
        <v>31.513333333333321</v>
      </c>
      <c r="E21" s="15">
        <f t="shared" si="2"/>
        <v>41.62</v>
      </c>
      <c r="F21" s="15">
        <f t="shared" si="2"/>
        <v>59.212903225806457</v>
      </c>
      <c r="G21" s="15">
        <f t="shared" si="2"/>
        <v>67.293333333333337</v>
      </c>
      <c r="H21" s="15">
        <f t="shared" si="2"/>
        <v>70.870967741935488</v>
      </c>
      <c r="I21" s="15">
        <f t="shared" si="2"/>
        <v>70.361290322580658</v>
      </c>
      <c r="J21" s="15">
        <f t="shared" si="2"/>
        <v>55.358620689655176</v>
      </c>
      <c r="K21" s="15">
        <f t="shared" si="2"/>
        <v>45.116129032258065</v>
      </c>
      <c r="L21" s="15">
        <f t="shared" si="2"/>
        <v>37.441379310344828</v>
      </c>
      <c r="M21" s="15">
        <f t="shared" si="2"/>
        <v>32.709999999999994</v>
      </c>
      <c r="N21" s="29">
        <f t="shared" ref="N21:V21" si="3">MAX(B2:B19)</f>
        <v>30.79677419354838</v>
      </c>
      <c r="O21" s="29">
        <f t="shared" si="3"/>
        <v>31.49285714285714</v>
      </c>
      <c r="P21" s="29">
        <f t="shared" si="3"/>
        <v>31.513333333333321</v>
      </c>
      <c r="Q21" s="29">
        <f t="shared" si="3"/>
        <v>41.62</v>
      </c>
      <c r="R21" s="29">
        <f t="shared" si="3"/>
        <v>59.212903225806457</v>
      </c>
      <c r="S21" s="29">
        <f t="shared" si="3"/>
        <v>67.293333333333337</v>
      </c>
      <c r="T21" s="29">
        <f t="shared" si="3"/>
        <v>70.870967741935488</v>
      </c>
      <c r="U21" s="29">
        <f t="shared" si="3"/>
        <v>70.361290322580658</v>
      </c>
      <c r="V21" s="29">
        <f t="shared" si="3"/>
        <v>55.358620689655176</v>
      </c>
    </row>
    <row r="22" spans="1:22" ht="15.75" thickBot="1" x14ac:dyDescent="0.3">
      <c r="A22" s="14" t="s">
        <v>16</v>
      </c>
      <c r="B22" s="16">
        <f t="shared" ref="B22:M22" si="4">MIN(B2:B18)</f>
        <v>10.124137931034481</v>
      </c>
      <c r="C22" s="16">
        <f t="shared" si="4"/>
        <v>15.662068965517241</v>
      </c>
      <c r="D22" s="16">
        <f t="shared" si="4"/>
        <v>14.366666666666665</v>
      </c>
      <c r="E22" s="16">
        <f t="shared" si="4"/>
        <v>33.909999999999997</v>
      </c>
      <c r="F22" s="16">
        <f t="shared" si="4"/>
        <v>42.758064516129032</v>
      </c>
      <c r="G22" s="16">
        <f t="shared" si="4"/>
        <v>54.86999999999999</v>
      </c>
      <c r="H22" s="16">
        <f t="shared" si="4"/>
        <v>60.358064516129019</v>
      </c>
      <c r="I22" s="16">
        <f t="shared" si="4"/>
        <v>58.674193548387102</v>
      </c>
      <c r="J22" s="16">
        <f t="shared" si="4"/>
        <v>50.655172413793096</v>
      </c>
      <c r="K22" s="16">
        <f t="shared" si="4"/>
        <v>36.90645161290324</v>
      </c>
      <c r="L22" s="16">
        <f t="shared" si="4"/>
        <v>17.363333333333337</v>
      </c>
      <c r="M22" s="16">
        <f t="shared" si="4"/>
        <v>10.964516129032257</v>
      </c>
      <c r="N22" s="29">
        <f t="shared" ref="N22:V22" si="5">MIN(B2:B19)</f>
        <v>10.124137931034481</v>
      </c>
      <c r="O22" s="29">
        <f t="shared" si="5"/>
        <v>15.662068965517241</v>
      </c>
      <c r="P22" s="29">
        <f t="shared" si="5"/>
        <v>14.366666666666665</v>
      </c>
      <c r="Q22" s="29">
        <f t="shared" si="5"/>
        <v>33.909999999999997</v>
      </c>
      <c r="R22" s="29">
        <f t="shared" si="5"/>
        <v>42.758064516129032</v>
      </c>
      <c r="S22" s="29">
        <f t="shared" si="5"/>
        <v>54.86999999999999</v>
      </c>
      <c r="T22" s="29">
        <f t="shared" si="5"/>
        <v>60.358064516129019</v>
      </c>
      <c r="U22" s="29">
        <f t="shared" si="5"/>
        <v>58.674193548387102</v>
      </c>
      <c r="V22" s="29">
        <f t="shared" si="5"/>
        <v>50.655172413793096</v>
      </c>
    </row>
    <row r="24" spans="1:22" x14ac:dyDescent="0.25">
      <c r="A24" s="2" t="s">
        <v>13</v>
      </c>
      <c r="B24" s="1">
        <f t="shared" ref="B24:L24" si="6">B19-B20</f>
        <v>-3.889989123717708</v>
      </c>
      <c r="C24" s="1">
        <f t="shared" si="6"/>
        <v>-2.2651246376811685</v>
      </c>
      <c r="D24" s="1">
        <f t="shared" si="6"/>
        <v>-2.5288948368557698</v>
      </c>
      <c r="E24" s="1">
        <f t="shared" si="6"/>
        <v>-1.7915763546798118</v>
      </c>
      <c r="F24" s="1">
        <f t="shared" si="6"/>
        <v>-2.3023655913978587</v>
      </c>
      <c r="G24" s="1">
        <f t="shared" si="6"/>
        <v>-4.1269096880131499</v>
      </c>
      <c r="H24" s="1">
        <f t="shared" si="6"/>
        <v>-1.9999462365591256</v>
      </c>
      <c r="I24" s="1">
        <f t="shared" si="6"/>
        <v>-1.6610667761357547</v>
      </c>
      <c r="J24" s="1">
        <f t="shared" si="6"/>
        <v>-1.9684716432992246</v>
      </c>
      <c r="K24" s="1">
        <f t="shared" si="6"/>
        <v>0.84775856772074576</v>
      </c>
      <c r="L24" s="1">
        <f t="shared" si="6"/>
        <v>0.66096517105713204</v>
      </c>
      <c r="M24" s="1"/>
    </row>
    <row r="25" spans="1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orientation="portrait" horizontalDpi="90" verticalDpi="90" r:id="rId1"/>
  <ignoredErrors>
    <ignoredError sqref="B21:J21 B20:C20 B22:J22 J20:L20 K21:L22 D20:H20 I2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Moose Pass 18" Deep 2003_2020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Matthew J (DOT)</dc:creator>
  <cp:lastModifiedBy>Murphy, Matthew J (DOT)</cp:lastModifiedBy>
  <dcterms:created xsi:type="dcterms:W3CDTF">2020-11-04T20:16:51Z</dcterms:created>
  <dcterms:modified xsi:type="dcterms:W3CDTF">2020-12-02T23:09:31Z</dcterms:modified>
</cp:coreProperties>
</file>