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.porse\Documents\GitHub\artes\data\min_cost\energy\EI_coefficients\"/>
    </mc:Choice>
  </mc:AlternateContent>
  <bookViews>
    <workbookView xWindow="0" yWindow="0" windowWidth="25185" windowHeight="9420"/>
  </bookViews>
  <sheets>
    <sheet name="ABOUT" sheetId="7" r:id="rId1"/>
    <sheet name="Indoor Uses" sheetId="1" r:id="rId2"/>
    <sheet name="WHAM" sheetId="2" r:id="rId3"/>
    <sheet name="WHAM-Mixed-USE" sheetId="5" r:id="rId4"/>
    <sheet name="Temps" sheetId="3" r:id="rId5"/>
    <sheet name="LA County Energy Use" sheetId="4" r:id="rId6"/>
    <sheet name="Heat Loss Analysi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4" i="6"/>
  <c r="C4" i="6"/>
  <c r="C5" i="6"/>
  <c r="D5" i="6"/>
  <c r="B5" i="6"/>
  <c r="G21" i="6"/>
  <c r="G22" i="6" s="1"/>
  <c r="G17" i="6"/>
  <c r="G18" i="6" s="1"/>
  <c r="G19" i="6" s="1"/>
  <c r="G20" i="6" s="1"/>
  <c r="G6" i="6"/>
  <c r="G7" i="6"/>
  <c r="G8" i="6" s="1"/>
  <c r="G9" i="6" s="1"/>
  <c r="G10" i="6" s="1"/>
  <c r="G11" i="6" s="1"/>
  <c r="G12" i="6" s="1"/>
  <c r="G13" i="6" s="1"/>
  <c r="G14" i="6" s="1"/>
  <c r="G15" i="6" s="1"/>
  <c r="G16" i="6" s="1"/>
  <c r="G5" i="6"/>
  <c r="C42" i="5" l="1"/>
  <c r="C43" i="5"/>
  <c r="C44" i="5"/>
  <c r="C45" i="5"/>
  <c r="C36" i="5"/>
  <c r="C35" i="5"/>
  <c r="C34" i="5"/>
  <c r="C33" i="5"/>
  <c r="C25" i="2" l="1"/>
  <c r="C24" i="2"/>
  <c r="C23" i="2"/>
  <c r="F2" i="2" l="1"/>
  <c r="G13" i="5" l="1"/>
  <c r="D5" i="5" l="1"/>
  <c r="F5" i="5"/>
  <c r="L23" i="5" s="1"/>
  <c r="M23" i="5" s="1"/>
  <c r="NK12" i="5"/>
  <c r="L22" i="5"/>
  <c r="M22" i="5" s="1"/>
  <c r="NK13" i="5"/>
  <c r="NK31" i="5" s="1"/>
  <c r="NK14" i="5"/>
  <c r="L24" i="5"/>
  <c r="M24" i="5" s="1"/>
  <c r="NK15" i="5"/>
  <c r="L25" i="5"/>
  <c r="M25" i="5"/>
  <c r="NK16" i="5"/>
  <c r="L26" i="5"/>
  <c r="M26" i="5"/>
  <c r="NK17" i="5"/>
  <c r="NK35" i="5" s="1"/>
  <c r="NJ12" i="5"/>
  <c r="NJ13" i="5"/>
  <c r="NJ14" i="5"/>
  <c r="NJ15" i="5"/>
  <c r="NJ16" i="5"/>
  <c r="NJ17" i="5"/>
  <c r="NJ35" i="5" s="1"/>
  <c r="NI12" i="5"/>
  <c r="NI13" i="5"/>
  <c r="NI31" i="5" s="1"/>
  <c r="NI14" i="5"/>
  <c r="NI15" i="5"/>
  <c r="NI16" i="5"/>
  <c r="NI17" i="5"/>
  <c r="NI35" i="5" s="1"/>
  <c r="NH12" i="5"/>
  <c r="NH13" i="5"/>
  <c r="NH14" i="5"/>
  <c r="NH15" i="5"/>
  <c r="NH16" i="5"/>
  <c r="NH17" i="5"/>
  <c r="NH35" i="5" s="1"/>
  <c r="NG12" i="5"/>
  <c r="NG13" i="5"/>
  <c r="NG31" i="5" s="1"/>
  <c r="NG14" i="5"/>
  <c r="NG15" i="5"/>
  <c r="NG16" i="5"/>
  <c r="NG17" i="5"/>
  <c r="NG35" i="5" s="1"/>
  <c r="NF12" i="5"/>
  <c r="NF13" i="5"/>
  <c r="NF14" i="5"/>
  <c r="NF15" i="5"/>
  <c r="NF16" i="5"/>
  <c r="NF17" i="5"/>
  <c r="NF35" i="5" s="1"/>
  <c r="NE12" i="5"/>
  <c r="NE13" i="5"/>
  <c r="NE31" i="5" s="1"/>
  <c r="NE14" i="5"/>
  <c r="NE15" i="5"/>
  <c r="NE16" i="5"/>
  <c r="NE17" i="5"/>
  <c r="NE35" i="5" s="1"/>
  <c r="ND12" i="5"/>
  <c r="ND13" i="5"/>
  <c r="ND14" i="5"/>
  <c r="ND15" i="5"/>
  <c r="ND16" i="5"/>
  <c r="ND17" i="5"/>
  <c r="ND35" i="5" s="1"/>
  <c r="NC12" i="5"/>
  <c r="NC13" i="5"/>
  <c r="NC31" i="5" s="1"/>
  <c r="NC14" i="5"/>
  <c r="NC15" i="5"/>
  <c r="NC16" i="5"/>
  <c r="NC17" i="5"/>
  <c r="NC35" i="5" s="1"/>
  <c r="NB12" i="5"/>
  <c r="NB13" i="5"/>
  <c r="NB14" i="5"/>
  <c r="NB15" i="5"/>
  <c r="NB16" i="5"/>
  <c r="NB17" i="5"/>
  <c r="NB35" i="5" s="1"/>
  <c r="NA12" i="5"/>
  <c r="NA13" i="5"/>
  <c r="NA31" i="5" s="1"/>
  <c r="NA14" i="5"/>
  <c r="NA15" i="5"/>
  <c r="NA16" i="5"/>
  <c r="NA17" i="5"/>
  <c r="NA35" i="5" s="1"/>
  <c r="MZ12" i="5"/>
  <c r="MZ13" i="5"/>
  <c r="MZ14" i="5"/>
  <c r="MZ15" i="5"/>
  <c r="MZ16" i="5"/>
  <c r="MZ17" i="5"/>
  <c r="MZ35" i="5" s="1"/>
  <c r="MY12" i="5"/>
  <c r="MY13" i="5"/>
  <c r="MY31" i="5" s="1"/>
  <c r="MY14" i="5"/>
  <c r="MY15" i="5"/>
  <c r="MY16" i="5"/>
  <c r="MY17" i="5"/>
  <c r="MY35" i="5" s="1"/>
  <c r="MX12" i="5"/>
  <c r="MX13" i="5"/>
  <c r="MX14" i="5"/>
  <c r="MX15" i="5"/>
  <c r="MX16" i="5"/>
  <c r="MX17" i="5"/>
  <c r="MX35" i="5" s="1"/>
  <c r="MW12" i="5"/>
  <c r="MW13" i="5"/>
  <c r="MW31" i="5" s="1"/>
  <c r="MW14" i="5"/>
  <c r="MW15" i="5"/>
  <c r="MW16" i="5"/>
  <c r="MW17" i="5"/>
  <c r="MW35" i="5" s="1"/>
  <c r="MV12" i="5"/>
  <c r="MV13" i="5"/>
  <c r="MV14" i="5"/>
  <c r="MV15" i="5"/>
  <c r="MV16" i="5"/>
  <c r="MV17" i="5"/>
  <c r="MV35" i="5" s="1"/>
  <c r="MU12" i="5"/>
  <c r="MU13" i="5"/>
  <c r="MU31" i="5" s="1"/>
  <c r="MU14" i="5"/>
  <c r="MU15" i="5"/>
  <c r="MU16" i="5"/>
  <c r="MU17" i="5"/>
  <c r="MU35" i="5" s="1"/>
  <c r="MT12" i="5"/>
  <c r="MT13" i="5"/>
  <c r="MT14" i="5"/>
  <c r="MT15" i="5"/>
  <c r="MT16" i="5"/>
  <c r="MT17" i="5"/>
  <c r="MT35" i="5" s="1"/>
  <c r="MS12" i="5"/>
  <c r="MS13" i="5"/>
  <c r="MS31" i="5" s="1"/>
  <c r="MS14" i="5"/>
  <c r="MS15" i="5"/>
  <c r="MS16" i="5"/>
  <c r="MS17" i="5"/>
  <c r="MS35" i="5" s="1"/>
  <c r="MR12" i="5"/>
  <c r="MR13" i="5"/>
  <c r="MR14" i="5"/>
  <c r="MR15" i="5"/>
  <c r="MR16" i="5"/>
  <c r="MR17" i="5"/>
  <c r="MR35" i="5" s="1"/>
  <c r="MQ12" i="5"/>
  <c r="MQ13" i="5"/>
  <c r="MQ31" i="5" s="1"/>
  <c r="MQ14" i="5"/>
  <c r="MQ15" i="5"/>
  <c r="MQ16" i="5"/>
  <c r="MQ17" i="5"/>
  <c r="MQ35" i="5" s="1"/>
  <c r="MP12" i="5"/>
  <c r="MP13" i="5"/>
  <c r="MP14" i="5"/>
  <c r="MP15" i="5"/>
  <c r="MP16" i="5"/>
  <c r="MP17" i="5"/>
  <c r="MP35" i="5" s="1"/>
  <c r="MO12" i="5"/>
  <c r="MO13" i="5"/>
  <c r="MO31" i="5" s="1"/>
  <c r="MO14" i="5"/>
  <c r="MO15" i="5"/>
  <c r="MO16" i="5"/>
  <c r="MO17" i="5"/>
  <c r="MO35" i="5" s="1"/>
  <c r="MN12" i="5"/>
  <c r="MN13" i="5"/>
  <c r="MN14" i="5"/>
  <c r="MN15" i="5"/>
  <c r="MN16" i="5"/>
  <c r="MN17" i="5"/>
  <c r="MN35" i="5" s="1"/>
  <c r="MM12" i="5"/>
  <c r="MM13" i="5"/>
  <c r="MM31" i="5" s="1"/>
  <c r="MM14" i="5"/>
  <c r="MM15" i="5"/>
  <c r="MM16" i="5"/>
  <c r="MM17" i="5"/>
  <c r="MM35" i="5" s="1"/>
  <c r="ML12" i="5"/>
  <c r="ML13" i="5"/>
  <c r="ML14" i="5"/>
  <c r="ML15" i="5"/>
  <c r="ML16" i="5"/>
  <c r="ML17" i="5"/>
  <c r="ML35" i="5" s="1"/>
  <c r="MK12" i="5"/>
  <c r="MK13" i="5"/>
  <c r="MK31" i="5" s="1"/>
  <c r="MK14" i="5"/>
  <c r="MK15" i="5"/>
  <c r="MK16" i="5"/>
  <c r="MK17" i="5"/>
  <c r="MK35" i="5" s="1"/>
  <c r="MJ12" i="5"/>
  <c r="MJ13" i="5"/>
  <c r="MJ14" i="5"/>
  <c r="MJ15" i="5"/>
  <c r="MJ16" i="5"/>
  <c r="MJ17" i="5"/>
  <c r="MJ35" i="5" s="1"/>
  <c r="MI12" i="5"/>
  <c r="MI13" i="5"/>
  <c r="MI31" i="5" s="1"/>
  <c r="MI14" i="5"/>
  <c r="MI15" i="5"/>
  <c r="MI16" i="5"/>
  <c r="MI17" i="5"/>
  <c r="MI35" i="5" s="1"/>
  <c r="MH12" i="5"/>
  <c r="MH13" i="5"/>
  <c r="MH31" i="5" s="1"/>
  <c r="MH14" i="5"/>
  <c r="MH15" i="5"/>
  <c r="MH16" i="5"/>
  <c r="MH17" i="5"/>
  <c r="MH35" i="5" s="1"/>
  <c r="MG12" i="5"/>
  <c r="MG13" i="5"/>
  <c r="MG31" i="5" s="1"/>
  <c r="MG14" i="5"/>
  <c r="MG15" i="5"/>
  <c r="MG16" i="5"/>
  <c r="MG17" i="5"/>
  <c r="MG35" i="5" s="1"/>
  <c r="MF12" i="5"/>
  <c r="MF13" i="5"/>
  <c r="MF31" i="5" s="1"/>
  <c r="MF14" i="5"/>
  <c r="MF15" i="5"/>
  <c r="MF16" i="5"/>
  <c r="MF17" i="5"/>
  <c r="MF35" i="5" s="1"/>
  <c r="ME12" i="5"/>
  <c r="ME13" i="5"/>
  <c r="ME31" i="5" s="1"/>
  <c r="ME14" i="5"/>
  <c r="ME15" i="5"/>
  <c r="ME16" i="5"/>
  <c r="ME17" i="5"/>
  <c r="ME35" i="5" s="1"/>
  <c r="MD12" i="5"/>
  <c r="MD13" i="5"/>
  <c r="MD31" i="5" s="1"/>
  <c r="MD14" i="5"/>
  <c r="MD15" i="5"/>
  <c r="MD16" i="5"/>
  <c r="MD17" i="5"/>
  <c r="MD35" i="5" s="1"/>
  <c r="MC12" i="5"/>
  <c r="MC13" i="5"/>
  <c r="MC31" i="5" s="1"/>
  <c r="MC14" i="5"/>
  <c r="MC15" i="5"/>
  <c r="MC16" i="5"/>
  <c r="MC17" i="5"/>
  <c r="MC35" i="5" s="1"/>
  <c r="MB12" i="5"/>
  <c r="MB13" i="5"/>
  <c r="MB31" i="5" s="1"/>
  <c r="MB14" i="5"/>
  <c r="MB15" i="5"/>
  <c r="MB16" i="5"/>
  <c r="MB17" i="5"/>
  <c r="MB35" i="5" s="1"/>
  <c r="MA12" i="5"/>
  <c r="MA13" i="5"/>
  <c r="MA31" i="5" s="1"/>
  <c r="MA14" i="5"/>
  <c r="MA15" i="5"/>
  <c r="MA16" i="5"/>
  <c r="MA17" i="5"/>
  <c r="MA35" i="5" s="1"/>
  <c r="LZ12" i="5"/>
  <c r="LZ13" i="5"/>
  <c r="LZ31" i="5" s="1"/>
  <c r="LZ14" i="5"/>
  <c r="LZ15" i="5"/>
  <c r="LZ16" i="5"/>
  <c r="LZ17" i="5"/>
  <c r="LZ35" i="5" s="1"/>
  <c r="LY12" i="5"/>
  <c r="LY13" i="5"/>
  <c r="LY31" i="5" s="1"/>
  <c r="LY14" i="5"/>
  <c r="LY15" i="5"/>
  <c r="LY16" i="5"/>
  <c r="LY17" i="5"/>
  <c r="LY35" i="5" s="1"/>
  <c r="LX12" i="5"/>
  <c r="LX13" i="5"/>
  <c r="LX31" i="5" s="1"/>
  <c r="LX14" i="5"/>
  <c r="LX15" i="5"/>
  <c r="LX16" i="5"/>
  <c r="LX17" i="5"/>
  <c r="LX35" i="5" s="1"/>
  <c r="LW12" i="5"/>
  <c r="LW13" i="5"/>
  <c r="LW31" i="5" s="1"/>
  <c r="LW14" i="5"/>
  <c r="LW15" i="5"/>
  <c r="LW16" i="5"/>
  <c r="LW17" i="5"/>
  <c r="LW35" i="5" s="1"/>
  <c r="LV12" i="5"/>
  <c r="LV13" i="5"/>
  <c r="LV31" i="5" s="1"/>
  <c r="LV14" i="5"/>
  <c r="LV15" i="5"/>
  <c r="LV16" i="5"/>
  <c r="LV17" i="5"/>
  <c r="LV35" i="5" s="1"/>
  <c r="LU12" i="5"/>
  <c r="LU13" i="5"/>
  <c r="LU31" i="5" s="1"/>
  <c r="LU14" i="5"/>
  <c r="LU15" i="5"/>
  <c r="LU16" i="5"/>
  <c r="LU17" i="5"/>
  <c r="LU35" i="5" s="1"/>
  <c r="LT12" i="5"/>
  <c r="LT13" i="5"/>
  <c r="LT31" i="5" s="1"/>
  <c r="LT14" i="5"/>
  <c r="LT15" i="5"/>
  <c r="LT16" i="5"/>
  <c r="LT17" i="5"/>
  <c r="LT35" i="5" s="1"/>
  <c r="LS12" i="5"/>
  <c r="LS13" i="5"/>
  <c r="LS31" i="5" s="1"/>
  <c r="LS14" i="5"/>
  <c r="LS15" i="5"/>
  <c r="LS16" i="5"/>
  <c r="LS17" i="5"/>
  <c r="LS35" i="5" s="1"/>
  <c r="LR12" i="5"/>
  <c r="LR13" i="5"/>
  <c r="LR31" i="5" s="1"/>
  <c r="LR14" i="5"/>
  <c r="LR15" i="5"/>
  <c r="LR16" i="5"/>
  <c r="LR17" i="5"/>
  <c r="LR35" i="5" s="1"/>
  <c r="LQ12" i="5"/>
  <c r="LQ13" i="5"/>
  <c r="LQ31" i="5" s="1"/>
  <c r="LQ14" i="5"/>
  <c r="LQ15" i="5"/>
  <c r="LQ16" i="5"/>
  <c r="LQ17" i="5"/>
  <c r="LQ35" i="5" s="1"/>
  <c r="LP12" i="5"/>
  <c r="LP13" i="5"/>
  <c r="LP31" i="5" s="1"/>
  <c r="LP14" i="5"/>
  <c r="LP15" i="5"/>
  <c r="LP16" i="5"/>
  <c r="LP17" i="5"/>
  <c r="LP35" i="5" s="1"/>
  <c r="LO12" i="5"/>
  <c r="LO13" i="5"/>
  <c r="LO31" i="5" s="1"/>
  <c r="LO14" i="5"/>
  <c r="LO15" i="5"/>
  <c r="LO16" i="5"/>
  <c r="LO17" i="5"/>
  <c r="LO35" i="5" s="1"/>
  <c r="LN12" i="5"/>
  <c r="LN13" i="5"/>
  <c r="LN31" i="5" s="1"/>
  <c r="LN14" i="5"/>
  <c r="LN15" i="5"/>
  <c r="LN16" i="5"/>
  <c r="LN17" i="5"/>
  <c r="LN35" i="5" s="1"/>
  <c r="LM12" i="5"/>
  <c r="LM13" i="5"/>
  <c r="LM31" i="5" s="1"/>
  <c r="LM14" i="5"/>
  <c r="LM15" i="5"/>
  <c r="LM16" i="5"/>
  <c r="LM17" i="5"/>
  <c r="LM35" i="5" s="1"/>
  <c r="LL12" i="5"/>
  <c r="LL13" i="5"/>
  <c r="LL31" i="5" s="1"/>
  <c r="LL14" i="5"/>
  <c r="LL15" i="5"/>
  <c r="LL16" i="5"/>
  <c r="LL17" i="5"/>
  <c r="LL35" i="5" s="1"/>
  <c r="LK12" i="5"/>
  <c r="LK13" i="5"/>
  <c r="LK31" i="5" s="1"/>
  <c r="LK14" i="5"/>
  <c r="LK15" i="5"/>
  <c r="LK16" i="5"/>
  <c r="LK17" i="5"/>
  <c r="LK35" i="5" s="1"/>
  <c r="LJ12" i="5"/>
  <c r="LJ13" i="5"/>
  <c r="LJ31" i="5" s="1"/>
  <c r="LJ14" i="5"/>
  <c r="LJ15" i="5"/>
  <c r="LJ16" i="5"/>
  <c r="LJ17" i="5"/>
  <c r="LJ35" i="5" s="1"/>
  <c r="LI12" i="5"/>
  <c r="LI13" i="5"/>
  <c r="LI31" i="5" s="1"/>
  <c r="LI14" i="5"/>
  <c r="LI15" i="5"/>
  <c r="LI16" i="5"/>
  <c r="LI34" i="5" s="1"/>
  <c r="LI17" i="5"/>
  <c r="LI35" i="5" s="1"/>
  <c r="LH12" i="5"/>
  <c r="LH13" i="5"/>
  <c r="LH31" i="5" s="1"/>
  <c r="LH14" i="5"/>
  <c r="LH32" i="5" s="1"/>
  <c r="LH15" i="5"/>
  <c r="LH16" i="5"/>
  <c r="LH34" i="5" s="1"/>
  <c r="LH17" i="5"/>
  <c r="LH35" i="5" s="1"/>
  <c r="LG12" i="5"/>
  <c r="LG13" i="5"/>
  <c r="LG31" i="5" s="1"/>
  <c r="LG14" i="5"/>
  <c r="LG32" i="5" s="1"/>
  <c r="LG15" i="5"/>
  <c r="LG16" i="5"/>
  <c r="LG34" i="5" s="1"/>
  <c r="LG17" i="5"/>
  <c r="LG35" i="5" s="1"/>
  <c r="LF12" i="5"/>
  <c r="LF13" i="5"/>
  <c r="LF31" i="5" s="1"/>
  <c r="LF14" i="5"/>
  <c r="LF32" i="5" s="1"/>
  <c r="LF15" i="5"/>
  <c r="LF16" i="5"/>
  <c r="LF34" i="5" s="1"/>
  <c r="LF17" i="5"/>
  <c r="LF35" i="5" s="1"/>
  <c r="LE12" i="5"/>
  <c r="LE13" i="5"/>
  <c r="LE31" i="5" s="1"/>
  <c r="LE14" i="5"/>
  <c r="LE32" i="5" s="1"/>
  <c r="LE15" i="5"/>
  <c r="LE16" i="5"/>
  <c r="LE34" i="5" s="1"/>
  <c r="LE17" i="5"/>
  <c r="LE35" i="5" s="1"/>
  <c r="LD12" i="5"/>
  <c r="LD13" i="5"/>
  <c r="LD31" i="5" s="1"/>
  <c r="LD14" i="5"/>
  <c r="LD32" i="5" s="1"/>
  <c r="LD15" i="5"/>
  <c r="LD16" i="5"/>
  <c r="LD34" i="5" s="1"/>
  <c r="LD17" i="5"/>
  <c r="LD35" i="5" s="1"/>
  <c r="LC12" i="5"/>
  <c r="LC13" i="5"/>
  <c r="LC31" i="5" s="1"/>
  <c r="LC14" i="5"/>
  <c r="LC32" i="5" s="1"/>
  <c r="LC15" i="5"/>
  <c r="LC16" i="5"/>
  <c r="LC34" i="5" s="1"/>
  <c r="LC17" i="5"/>
  <c r="LC35" i="5" s="1"/>
  <c r="LB12" i="5"/>
  <c r="LB13" i="5"/>
  <c r="LB31" i="5" s="1"/>
  <c r="LB14" i="5"/>
  <c r="LB32" i="5" s="1"/>
  <c r="LB15" i="5"/>
  <c r="LB16" i="5"/>
  <c r="LB34" i="5" s="1"/>
  <c r="LB17" i="5"/>
  <c r="LB35" i="5" s="1"/>
  <c r="LA12" i="5"/>
  <c r="LA13" i="5"/>
  <c r="LA31" i="5" s="1"/>
  <c r="LA14" i="5"/>
  <c r="LA32" i="5" s="1"/>
  <c r="LA15" i="5"/>
  <c r="LA16" i="5"/>
  <c r="LA34" i="5" s="1"/>
  <c r="LA17" i="5"/>
  <c r="LA35" i="5" s="1"/>
  <c r="KZ12" i="5"/>
  <c r="KZ13" i="5"/>
  <c r="KZ31" i="5" s="1"/>
  <c r="KZ14" i="5"/>
  <c r="KZ32" i="5" s="1"/>
  <c r="KZ15" i="5"/>
  <c r="KZ16" i="5"/>
  <c r="KZ34" i="5" s="1"/>
  <c r="KZ17" i="5"/>
  <c r="KZ35" i="5" s="1"/>
  <c r="KY12" i="5"/>
  <c r="KY13" i="5"/>
  <c r="KY31" i="5" s="1"/>
  <c r="KY14" i="5"/>
  <c r="KY32" i="5" s="1"/>
  <c r="KY15" i="5"/>
  <c r="KY16" i="5"/>
  <c r="KY34" i="5" s="1"/>
  <c r="KY17" i="5"/>
  <c r="KY35" i="5" s="1"/>
  <c r="KX12" i="5"/>
  <c r="KX13" i="5"/>
  <c r="KX31" i="5" s="1"/>
  <c r="KX14" i="5"/>
  <c r="KX32" i="5" s="1"/>
  <c r="KX15" i="5"/>
  <c r="KX16" i="5"/>
  <c r="KX34" i="5" s="1"/>
  <c r="KX17" i="5"/>
  <c r="KX35" i="5" s="1"/>
  <c r="KW12" i="5"/>
  <c r="KW13" i="5"/>
  <c r="KW31" i="5" s="1"/>
  <c r="KW14" i="5"/>
  <c r="KW32" i="5" s="1"/>
  <c r="KW15" i="5"/>
  <c r="KW16" i="5"/>
  <c r="KW34" i="5" s="1"/>
  <c r="KW17" i="5"/>
  <c r="KW35" i="5" s="1"/>
  <c r="KV12" i="5"/>
  <c r="KV13" i="5"/>
  <c r="KV31" i="5" s="1"/>
  <c r="KV14" i="5"/>
  <c r="KV32" i="5" s="1"/>
  <c r="KV15" i="5"/>
  <c r="KV16" i="5"/>
  <c r="KV34" i="5" s="1"/>
  <c r="KV17" i="5"/>
  <c r="KV35" i="5" s="1"/>
  <c r="KU12" i="5"/>
  <c r="KU13" i="5"/>
  <c r="KU31" i="5" s="1"/>
  <c r="KU14" i="5"/>
  <c r="KU32" i="5" s="1"/>
  <c r="KU15" i="5"/>
  <c r="KU16" i="5"/>
  <c r="KU34" i="5" s="1"/>
  <c r="KU17" i="5"/>
  <c r="KU35" i="5" s="1"/>
  <c r="KT12" i="5"/>
  <c r="KT13" i="5"/>
  <c r="KT31" i="5" s="1"/>
  <c r="KT14" i="5"/>
  <c r="KT32" i="5" s="1"/>
  <c r="KT15" i="5"/>
  <c r="KT16" i="5"/>
  <c r="KT34" i="5" s="1"/>
  <c r="KT17" i="5"/>
  <c r="KT35" i="5" s="1"/>
  <c r="KS12" i="5"/>
  <c r="KS13" i="5"/>
  <c r="KS31" i="5" s="1"/>
  <c r="KS14" i="5"/>
  <c r="KS32" i="5" s="1"/>
  <c r="KS15" i="5"/>
  <c r="KS16" i="5"/>
  <c r="KS34" i="5" s="1"/>
  <c r="KS17" i="5"/>
  <c r="KS35" i="5" s="1"/>
  <c r="KR12" i="5"/>
  <c r="KR13" i="5"/>
  <c r="KR31" i="5" s="1"/>
  <c r="KR14" i="5"/>
  <c r="KR32" i="5" s="1"/>
  <c r="KR15" i="5"/>
  <c r="KR16" i="5"/>
  <c r="KR34" i="5" s="1"/>
  <c r="KR17" i="5"/>
  <c r="KR35" i="5" s="1"/>
  <c r="KQ12" i="5"/>
  <c r="KQ13" i="5"/>
  <c r="KQ31" i="5" s="1"/>
  <c r="KQ14" i="5"/>
  <c r="KQ32" i="5" s="1"/>
  <c r="KQ15" i="5"/>
  <c r="KQ16" i="5"/>
  <c r="KQ34" i="5" s="1"/>
  <c r="KQ17" i="5"/>
  <c r="KQ35" i="5" s="1"/>
  <c r="KP12" i="5"/>
  <c r="KP13" i="5"/>
  <c r="KP31" i="5" s="1"/>
  <c r="KP14" i="5"/>
  <c r="KP32" i="5" s="1"/>
  <c r="KP15" i="5"/>
  <c r="KP16" i="5"/>
  <c r="KP34" i="5" s="1"/>
  <c r="KP17" i="5"/>
  <c r="KP35" i="5" s="1"/>
  <c r="KO12" i="5"/>
  <c r="KO13" i="5"/>
  <c r="KO31" i="5" s="1"/>
  <c r="KO14" i="5"/>
  <c r="KO32" i="5" s="1"/>
  <c r="KO15" i="5"/>
  <c r="KO16" i="5"/>
  <c r="KO34" i="5" s="1"/>
  <c r="KO17" i="5"/>
  <c r="KO35" i="5" s="1"/>
  <c r="KN12" i="5"/>
  <c r="KN13" i="5"/>
  <c r="KN31" i="5" s="1"/>
  <c r="KN14" i="5"/>
  <c r="KN32" i="5" s="1"/>
  <c r="KN15" i="5"/>
  <c r="KN16" i="5"/>
  <c r="KN34" i="5" s="1"/>
  <c r="KN17" i="5"/>
  <c r="KN35" i="5" s="1"/>
  <c r="KM12" i="5"/>
  <c r="KM13" i="5"/>
  <c r="KM31" i="5" s="1"/>
  <c r="KM14" i="5"/>
  <c r="KM32" i="5" s="1"/>
  <c r="KM15" i="5"/>
  <c r="KM16" i="5"/>
  <c r="KM34" i="5" s="1"/>
  <c r="KM17" i="5"/>
  <c r="KM35" i="5" s="1"/>
  <c r="KL12" i="5"/>
  <c r="KL13" i="5"/>
  <c r="KL31" i="5" s="1"/>
  <c r="KL14" i="5"/>
  <c r="KL32" i="5" s="1"/>
  <c r="KL15" i="5"/>
  <c r="KL16" i="5"/>
  <c r="KL34" i="5" s="1"/>
  <c r="KL17" i="5"/>
  <c r="KL35" i="5" s="1"/>
  <c r="KK12" i="5"/>
  <c r="KK13" i="5"/>
  <c r="KK31" i="5" s="1"/>
  <c r="KK14" i="5"/>
  <c r="KK32" i="5" s="1"/>
  <c r="KK15" i="5"/>
  <c r="KK16" i="5"/>
  <c r="KK34" i="5" s="1"/>
  <c r="KK17" i="5"/>
  <c r="KK35" i="5" s="1"/>
  <c r="KJ12" i="5"/>
  <c r="KJ13" i="5"/>
  <c r="KJ31" i="5" s="1"/>
  <c r="KJ14" i="5"/>
  <c r="KJ32" i="5" s="1"/>
  <c r="KJ15" i="5"/>
  <c r="KJ16" i="5"/>
  <c r="KJ34" i="5" s="1"/>
  <c r="KJ17" i="5"/>
  <c r="KJ35" i="5" s="1"/>
  <c r="KI12" i="5"/>
  <c r="KI13" i="5"/>
  <c r="KI31" i="5" s="1"/>
  <c r="KI14" i="5"/>
  <c r="KI32" i="5" s="1"/>
  <c r="KI15" i="5"/>
  <c r="KI16" i="5"/>
  <c r="KI34" i="5" s="1"/>
  <c r="KI17" i="5"/>
  <c r="KI35" i="5" s="1"/>
  <c r="KH12" i="5"/>
  <c r="KH13" i="5"/>
  <c r="KH31" i="5" s="1"/>
  <c r="KH14" i="5"/>
  <c r="KH32" i="5" s="1"/>
  <c r="KH15" i="5"/>
  <c r="KH16" i="5"/>
  <c r="KH34" i="5" s="1"/>
  <c r="KH17" i="5"/>
  <c r="KH35" i="5" s="1"/>
  <c r="KG12" i="5"/>
  <c r="KG13" i="5"/>
  <c r="KG31" i="5" s="1"/>
  <c r="KG14" i="5"/>
  <c r="KG32" i="5" s="1"/>
  <c r="KG15" i="5"/>
  <c r="KG16" i="5"/>
  <c r="KG34" i="5" s="1"/>
  <c r="KG17" i="5"/>
  <c r="KG35" i="5" s="1"/>
  <c r="KF12" i="5"/>
  <c r="KF13" i="5"/>
  <c r="KF31" i="5" s="1"/>
  <c r="KF14" i="5"/>
  <c r="KF32" i="5" s="1"/>
  <c r="KF15" i="5"/>
  <c r="KF16" i="5"/>
  <c r="KF34" i="5" s="1"/>
  <c r="KF17" i="5"/>
  <c r="KF35" i="5" s="1"/>
  <c r="KE12" i="5"/>
  <c r="KE13" i="5"/>
  <c r="KE31" i="5" s="1"/>
  <c r="KE14" i="5"/>
  <c r="KE32" i="5" s="1"/>
  <c r="KE15" i="5"/>
  <c r="KE16" i="5"/>
  <c r="KE34" i="5" s="1"/>
  <c r="KE17" i="5"/>
  <c r="KE35" i="5" s="1"/>
  <c r="KD12" i="5"/>
  <c r="KD13" i="5"/>
  <c r="KD31" i="5" s="1"/>
  <c r="KD14" i="5"/>
  <c r="KD32" i="5" s="1"/>
  <c r="KD15" i="5"/>
  <c r="KD16" i="5"/>
  <c r="KD34" i="5" s="1"/>
  <c r="KD17" i="5"/>
  <c r="KD35" i="5" s="1"/>
  <c r="KC12" i="5"/>
  <c r="KC13" i="5"/>
  <c r="KC31" i="5" s="1"/>
  <c r="KC14" i="5"/>
  <c r="KC32" i="5" s="1"/>
  <c r="KC15" i="5"/>
  <c r="KC16" i="5"/>
  <c r="KC34" i="5" s="1"/>
  <c r="KC17" i="5"/>
  <c r="KC35" i="5" s="1"/>
  <c r="KB12" i="5"/>
  <c r="KB13" i="5"/>
  <c r="KB31" i="5" s="1"/>
  <c r="KB14" i="5"/>
  <c r="KB32" i="5" s="1"/>
  <c r="KB15" i="5"/>
  <c r="KB16" i="5"/>
  <c r="KB34" i="5" s="1"/>
  <c r="KB17" i="5"/>
  <c r="KB35" i="5" s="1"/>
  <c r="KA12" i="5"/>
  <c r="KA13" i="5"/>
  <c r="KA31" i="5" s="1"/>
  <c r="KA14" i="5"/>
  <c r="KA32" i="5" s="1"/>
  <c r="KA15" i="5"/>
  <c r="KA16" i="5"/>
  <c r="KA34" i="5" s="1"/>
  <c r="KA17" i="5"/>
  <c r="KA35" i="5" s="1"/>
  <c r="JZ12" i="5"/>
  <c r="JZ13" i="5"/>
  <c r="JZ31" i="5" s="1"/>
  <c r="JZ14" i="5"/>
  <c r="JZ32" i="5" s="1"/>
  <c r="JZ15" i="5"/>
  <c r="JZ16" i="5"/>
  <c r="JZ34" i="5" s="1"/>
  <c r="JZ17" i="5"/>
  <c r="JZ35" i="5" s="1"/>
  <c r="JY12" i="5"/>
  <c r="JY13" i="5"/>
  <c r="JY31" i="5" s="1"/>
  <c r="JY14" i="5"/>
  <c r="JY32" i="5" s="1"/>
  <c r="JY15" i="5"/>
  <c r="JY16" i="5"/>
  <c r="JY34" i="5" s="1"/>
  <c r="JY17" i="5"/>
  <c r="JY35" i="5" s="1"/>
  <c r="JX12" i="5"/>
  <c r="JX13" i="5"/>
  <c r="JX31" i="5" s="1"/>
  <c r="JX14" i="5"/>
  <c r="JX32" i="5" s="1"/>
  <c r="JX15" i="5"/>
  <c r="JX16" i="5"/>
  <c r="JX34" i="5" s="1"/>
  <c r="JX17" i="5"/>
  <c r="JX35" i="5" s="1"/>
  <c r="JW12" i="5"/>
  <c r="JW13" i="5"/>
  <c r="JW31" i="5" s="1"/>
  <c r="JW14" i="5"/>
  <c r="JW32" i="5" s="1"/>
  <c r="JW15" i="5"/>
  <c r="JW16" i="5"/>
  <c r="JW34" i="5" s="1"/>
  <c r="JW17" i="5"/>
  <c r="JW35" i="5" s="1"/>
  <c r="JV12" i="5"/>
  <c r="JV13" i="5"/>
  <c r="JV31" i="5" s="1"/>
  <c r="JV14" i="5"/>
  <c r="JV32" i="5" s="1"/>
  <c r="JV15" i="5"/>
  <c r="JV16" i="5"/>
  <c r="JV34" i="5" s="1"/>
  <c r="JV17" i="5"/>
  <c r="JV35" i="5" s="1"/>
  <c r="JU12" i="5"/>
  <c r="JU13" i="5"/>
  <c r="JU31" i="5" s="1"/>
  <c r="JU14" i="5"/>
  <c r="JU32" i="5" s="1"/>
  <c r="JU15" i="5"/>
  <c r="JU16" i="5"/>
  <c r="JU34" i="5" s="1"/>
  <c r="JU17" i="5"/>
  <c r="JU35" i="5" s="1"/>
  <c r="JT12" i="5"/>
  <c r="JT13" i="5"/>
  <c r="JT31" i="5" s="1"/>
  <c r="JT14" i="5"/>
  <c r="JT32" i="5" s="1"/>
  <c r="JT15" i="5"/>
  <c r="JT16" i="5"/>
  <c r="JT34" i="5" s="1"/>
  <c r="JT17" i="5"/>
  <c r="JT35" i="5" s="1"/>
  <c r="JS12" i="5"/>
  <c r="JS13" i="5"/>
  <c r="JS31" i="5" s="1"/>
  <c r="JS14" i="5"/>
  <c r="JS32" i="5" s="1"/>
  <c r="JS15" i="5"/>
  <c r="JS16" i="5"/>
  <c r="JS34" i="5" s="1"/>
  <c r="JS17" i="5"/>
  <c r="JS35" i="5" s="1"/>
  <c r="JR12" i="5"/>
  <c r="JR13" i="5"/>
  <c r="JR31" i="5" s="1"/>
  <c r="JR14" i="5"/>
  <c r="JR32" i="5" s="1"/>
  <c r="JR15" i="5"/>
  <c r="JR16" i="5"/>
  <c r="JR34" i="5" s="1"/>
  <c r="JR17" i="5"/>
  <c r="JR35" i="5" s="1"/>
  <c r="JQ12" i="5"/>
  <c r="JQ13" i="5"/>
  <c r="JQ31" i="5" s="1"/>
  <c r="JQ14" i="5"/>
  <c r="JQ32" i="5" s="1"/>
  <c r="JQ15" i="5"/>
  <c r="JQ16" i="5"/>
  <c r="JQ34" i="5" s="1"/>
  <c r="JQ17" i="5"/>
  <c r="JQ35" i="5" s="1"/>
  <c r="JP12" i="5"/>
  <c r="JP13" i="5"/>
  <c r="JP31" i="5" s="1"/>
  <c r="JP14" i="5"/>
  <c r="JP32" i="5" s="1"/>
  <c r="JP15" i="5"/>
  <c r="JP16" i="5"/>
  <c r="JP34" i="5" s="1"/>
  <c r="JP17" i="5"/>
  <c r="JP35" i="5" s="1"/>
  <c r="JO12" i="5"/>
  <c r="JO13" i="5"/>
  <c r="JO31" i="5" s="1"/>
  <c r="JO14" i="5"/>
  <c r="JO32" i="5" s="1"/>
  <c r="JO15" i="5"/>
  <c r="JO16" i="5"/>
  <c r="JO34" i="5" s="1"/>
  <c r="JO17" i="5"/>
  <c r="JO35" i="5" s="1"/>
  <c r="JN12" i="5"/>
  <c r="JN13" i="5"/>
  <c r="JN31" i="5" s="1"/>
  <c r="JN14" i="5"/>
  <c r="JN32" i="5" s="1"/>
  <c r="JN15" i="5"/>
  <c r="JN16" i="5"/>
  <c r="JN34" i="5" s="1"/>
  <c r="JN17" i="5"/>
  <c r="JN35" i="5" s="1"/>
  <c r="JM12" i="5"/>
  <c r="JM13" i="5"/>
  <c r="JM31" i="5" s="1"/>
  <c r="JM14" i="5"/>
  <c r="JM32" i="5" s="1"/>
  <c r="JM15" i="5"/>
  <c r="JM16" i="5"/>
  <c r="JM34" i="5" s="1"/>
  <c r="JM17" i="5"/>
  <c r="JM35" i="5" s="1"/>
  <c r="JL12" i="5"/>
  <c r="JL13" i="5"/>
  <c r="JL31" i="5" s="1"/>
  <c r="JL14" i="5"/>
  <c r="JL32" i="5" s="1"/>
  <c r="JL15" i="5"/>
  <c r="JL16" i="5"/>
  <c r="JL34" i="5" s="1"/>
  <c r="JL17" i="5"/>
  <c r="JL35" i="5" s="1"/>
  <c r="JK12" i="5"/>
  <c r="JK13" i="5"/>
  <c r="JK31" i="5" s="1"/>
  <c r="JK14" i="5"/>
  <c r="JK32" i="5" s="1"/>
  <c r="JK15" i="5"/>
  <c r="JK16" i="5"/>
  <c r="JK34" i="5" s="1"/>
  <c r="JK17" i="5"/>
  <c r="JK35" i="5" s="1"/>
  <c r="JJ12" i="5"/>
  <c r="JJ13" i="5"/>
  <c r="JJ31" i="5" s="1"/>
  <c r="JJ14" i="5"/>
  <c r="JJ32" i="5" s="1"/>
  <c r="JJ15" i="5"/>
  <c r="JJ16" i="5"/>
  <c r="JJ34" i="5" s="1"/>
  <c r="JJ17" i="5"/>
  <c r="JJ35" i="5" s="1"/>
  <c r="JI12" i="5"/>
  <c r="JI13" i="5"/>
  <c r="JI31" i="5" s="1"/>
  <c r="JI14" i="5"/>
  <c r="JI32" i="5" s="1"/>
  <c r="JI15" i="5"/>
  <c r="JI16" i="5"/>
  <c r="JI34" i="5" s="1"/>
  <c r="JI17" i="5"/>
  <c r="JI35" i="5" s="1"/>
  <c r="JH12" i="5"/>
  <c r="JH13" i="5"/>
  <c r="JH31" i="5" s="1"/>
  <c r="JH14" i="5"/>
  <c r="JH32" i="5" s="1"/>
  <c r="JH15" i="5"/>
  <c r="JH16" i="5"/>
  <c r="JH34" i="5" s="1"/>
  <c r="JH17" i="5"/>
  <c r="JH35" i="5" s="1"/>
  <c r="JG12" i="5"/>
  <c r="JG13" i="5"/>
  <c r="JG31" i="5" s="1"/>
  <c r="JG14" i="5"/>
  <c r="JG32" i="5" s="1"/>
  <c r="JG15" i="5"/>
  <c r="JG16" i="5"/>
  <c r="JG34" i="5" s="1"/>
  <c r="JG17" i="5"/>
  <c r="JG35" i="5" s="1"/>
  <c r="JF12" i="5"/>
  <c r="JF13" i="5"/>
  <c r="JF31" i="5" s="1"/>
  <c r="JF14" i="5"/>
  <c r="JF32" i="5" s="1"/>
  <c r="JF15" i="5"/>
  <c r="JF16" i="5"/>
  <c r="JF34" i="5" s="1"/>
  <c r="JF17" i="5"/>
  <c r="JF35" i="5" s="1"/>
  <c r="JE12" i="5"/>
  <c r="JE13" i="5"/>
  <c r="JE31" i="5" s="1"/>
  <c r="JE14" i="5"/>
  <c r="JE32" i="5" s="1"/>
  <c r="JE15" i="5"/>
  <c r="JE16" i="5"/>
  <c r="JE34" i="5" s="1"/>
  <c r="JE17" i="5"/>
  <c r="JE35" i="5" s="1"/>
  <c r="JD12" i="5"/>
  <c r="JD13" i="5"/>
  <c r="JD31" i="5" s="1"/>
  <c r="JD14" i="5"/>
  <c r="JD32" i="5" s="1"/>
  <c r="JD15" i="5"/>
  <c r="JD16" i="5"/>
  <c r="JD34" i="5" s="1"/>
  <c r="JD17" i="5"/>
  <c r="JD35" i="5" s="1"/>
  <c r="JC12" i="5"/>
  <c r="JC13" i="5"/>
  <c r="JC31" i="5" s="1"/>
  <c r="JC14" i="5"/>
  <c r="JC32" i="5" s="1"/>
  <c r="JC15" i="5"/>
  <c r="JC16" i="5"/>
  <c r="JC34" i="5" s="1"/>
  <c r="JC17" i="5"/>
  <c r="JC35" i="5" s="1"/>
  <c r="JB12" i="5"/>
  <c r="JB13" i="5"/>
  <c r="JB31" i="5" s="1"/>
  <c r="JB14" i="5"/>
  <c r="JB32" i="5" s="1"/>
  <c r="JB15" i="5"/>
  <c r="JB16" i="5"/>
  <c r="JB34" i="5" s="1"/>
  <c r="JB17" i="5"/>
  <c r="JB35" i="5" s="1"/>
  <c r="JA12" i="5"/>
  <c r="JA13" i="5"/>
  <c r="JA31" i="5" s="1"/>
  <c r="JA14" i="5"/>
  <c r="JA32" i="5" s="1"/>
  <c r="JA15" i="5"/>
  <c r="JA16" i="5"/>
  <c r="JA34" i="5" s="1"/>
  <c r="JA17" i="5"/>
  <c r="JA35" i="5" s="1"/>
  <c r="IZ12" i="5"/>
  <c r="IZ13" i="5"/>
  <c r="IZ31" i="5" s="1"/>
  <c r="IZ14" i="5"/>
  <c r="IZ32" i="5" s="1"/>
  <c r="IZ15" i="5"/>
  <c r="IZ16" i="5"/>
  <c r="IZ34" i="5" s="1"/>
  <c r="IZ17" i="5"/>
  <c r="IZ35" i="5" s="1"/>
  <c r="IY12" i="5"/>
  <c r="IY13" i="5"/>
  <c r="IY31" i="5" s="1"/>
  <c r="IY14" i="5"/>
  <c r="IY32" i="5" s="1"/>
  <c r="IY15" i="5"/>
  <c r="IY16" i="5"/>
  <c r="IY34" i="5" s="1"/>
  <c r="IY17" i="5"/>
  <c r="IY35" i="5" s="1"/>
  <c r="IX12" i="5"/>
  <c r="IX13" i="5"/>
  <c r="IX31" i="5" s="1"/>
  <c r="IX14" i="5"/>
  <c r="IX32" i="5" s="1"/>
  <c r="IX15" i="5"/>
  <c r="IX16" i="5"/>
  <c r="IX34" i="5" s="1"/>
  <c r="IX17" i="5"/>
  <c r="IX35" i="5" s="1"/>
  <c r="IW12" i="5"/>
  <c r="IW13" i="5"/>
  <c r="IW31" i="5" s="1"/>
  <c r="IW14" i="5"/>
  <c r="IW32" i="5" s="1"/>
  <c r="IW15" i="5"/>
  <c r="IW16" i="5"/>
  <c r="IW34" i="5" s="1"/>
  <c r="IW17" i="5"/>
  <c r="IW35" i="5" s="1"/>
  <c r="IV12" i="5"/>
  <c r="IV13" i="5"/>
  <c r="IV31" i="5" s="1"/>
  <c r="IV14" i="5"/>
  <c r="IV32" i="5" s="1"/>
  <c r="IV15" i="5"/>
  <c r="IV16" i="5"/>
  <c r="IV34" i="5" s="1"/>
  <c r="IV17" i="5"/>
  <c r="IV35" i="5" s="1"/>
  <c r="IU12" i="5"/>
  <c r="IU13" i="5"/>
  <c r="IU31" i="5" s="1"/>
  <c r="IU14" i="5"/>
  <c r="IU32" i="5" s="1"/>
  <c r="IU15" i="5"/>
  <c r="IU16" i="5"/>
  <c r="IU34" i="5" s="1"/>
  <c r="IU17" i="5"/>
  <c r="IU35" i="5" s="1"/>
  <c r="IT12" i="5"/>
  <c r="IT13" i="5"/>
  <c r="IT31" i="5" s="1"/>
  <c r="IT14" i="5"/>
  <c r="IT32" i="5" s="1"/>
  <c r="IT15" i="5"/>
  <c r="IT16" i="5"/>
  <c r="IT34" i="5" s="1"/>
  <c r="IT17" i="5"/>
  <c r="IT35" i="5" s="1"/>
  <c r="IS12" i="5"/>
  <c r="IS13" i="5"/>
  <c r="IS31" i="5" s="1"/>
  <c r="IS14" i="5"/>
  <c r="IS32" i="5" s="1"/>
  <c r="IS15" i="5"/>
  <c r="IS16" i="5"/>
  <c r="IS34" i="5" s="1"/>
  <c r="IS17" i="5"/>
  <c r="IS35" i="5" s="1"/>
  <c r="IR12" i="5"/>
  <c r="IR13" i="5"/>
  <c r="IR31" i="5" s="1"/>
  <c r="IR14" i="5"/>
  <c r="IR32" i="5" s="1"/>
  <c r="IR15" i="5"/>
  <c r="IR16" i="5"/>
  <c r="IR34" i="5" s="1"/>
  <c r="IR17" i="5"/>
  <c r="IR35" i="5" s="1"/>
  <c r="IQ12" i="5"/>
  <c r="IQ13" i="5"/>
  <c r="IQ31" i="5" s="1"/>
  <c r="IQ14" i="5"/>
  <c r="IQ32" i="5" s="1"/>
  <c r="IQ15" i="5"/>
  <c r="IQ16" i="5"/>
  <c r="IQ34" i="5" s="1"/>
  <c r="IQ17" i="5"/>
  <c r="IQ35" i="5" s="1"/>
  <c r="IP12" i="5"/>
  <c r="IP13" i="5"/>
  <c r="IP31" i="5" s="1"/>
  <c r="IP14" i="5"/>
  <c r="IP32" i="5" s="1"/>
  <c r="IP15" i="5"/>
  <c r="IP16" i="5"/>
  <c r="IP34" i="5" s="1"/>
  <c r="IP17" i="5"/>
  <c r="IP35" i="5" s="1"/>
  <c r="IO12" i="5"/>
  <c r="IO13" i="5"/>
  <c r="IO31" i="5" s="1"/>
  <c r="IO14" i="5"/>
  <c r="IO32" i="5" s="1"/>
  <c r="IO15" i="5"/>
  <c r="IO16" i="5"/>
  <c r="IO34" i="5" s="1"/>
  <c r="IO17" i="5"/>
  <c r="IO35" i="5" s="1"/>
  <c r="IN12" i="5"/>
  <c r="IN13" i="5"/>
  <c r="IN31" i="5" s="1"/>
  <c r="IN14" i="5"/>
  <c r="IN32" i="5" s="1"/>
  <c r="IN15" i="5"/>
  <c r="IN16" i="5"/>
  <c r="IN34" i="5" s="1"/>
  <c r="IN17" i="5"/>
  <c r="IN35" i="5" s="1"/>
  <c r="IM12" i="5"/>
  <c r="IM13" i="5"/>
  <c r="IM31" i="5" s="1"/>
  <c r="IM14" i="5"/>
  <c r="IM32" i="5" s="1"/>
  <c r="IM15" i="5"/>
  <c r="IM16" i="5"/>
  <c r="IM34" i="5" s="1"/>
  <c r="IM17" i="5"/>
  <c r="IM35" i="5" s="1"/>
  <c r="IL12" i="5"/>
  <c r="IL13" i="5"/>
  <c r="IL31" i="5" s="1"/>
  <c r="IL14" i="5"/>
  <c r="IL32" i="5" s="1"/>
  <c r="IL15" i="5"/>
  <c r="IL16" i="5"/>
  <c r="IL34" i="5" s="1"/>
  <c r="IL17" i="5"/>
  <c r="IL35" i="5" s="1"/>
  <c r="IK12" i="5"/>
  <c r="IK13" i="5"/>
  <c r="IK31" i="5" s="1"/>
  <c r="IK14" i="5"/>
  <c r="IK32" i="5" s="1"/>
  <c r="IK15" i="5"/>
  <c r="IK16" i="5"/>
  <c r="IK34" i="5" s="1"/>
  <c r="IK17" i="5"/>
  <c r="IK35" i="5" s="1"/>
  <c r="IJ12" i="5"/>
  <c r="IJ13" i="5"/>
  <c r="IJ31" i="5" s="1"/>
  <c r="IJ14" i="5"/>
  <c r="IJ32" i="5" s="1"/>
  <c r="IJ15" i="5"/>
  <c r="IJ16" i="5"/>
  <c r="IJ34" i="5" s="1"/>
  <c r="IJ17" i="5"/>
  <c r="IJ35" i="5" s="1"/>
  <c r="II12" i="5"/>
  <c r="II13" i="5"/>
  <c r="II31" i="5" s="1"/>
  <c r="II14" i="5"/>
  <c r="II32" i="5" s="1"/>
  <c r="II15" i="5"/>
  <c r="II16" i="5"/>
  <c r="II34" i="5" s="1"/>
  <c r="II17" i="5"/>
  <c r="II35" i="5" s="1"/>
  <c r="IH12" i="5"/>
  <c r="IH13" i="5"/>
  <c r="IH31" i="5" s="1"/>
  <c r="IH14" i="5"/>
  <c r="IH32" i="5" s="1"/>
  <c r="IH15" i="5"/>
  <c r="IH16" i="5"/>
  <c r="IH34" i="5" s="1"/>
  <c r="IH17" i="5"/>
  <c r="IH35" i="5" s="1"/>
  <c r="IG12" i="5"/>
  <c r="IG13" i="5"/>
  <c r="IG31" i="5" s="1"/>
  <c r="IG14" i="5"/>
  <c r="IG32" i="5" s="1"/>
  <c r="IG15" i="5"/>
  <c r="IG16" i="5"/>
  <c r="IG34" i="5" s="1"/>
  <c r="IG17" i="5"/>
  <c r="IG35" i="5" s="1"/>
  <c r="IF12" i="5"/>
  <c r="IF13" i="5"/>
  <c r="IF31" i="5" s="1"/>
  <c r="IF14" i="5"/>
  <c r="IF32" i="5" s="1"/>
  <c r="IF15" i="5"/>
  <c r="IF16" i="5"/>
  <c r="IF34" i="5" s="1"/>
  <c r="IF17" i="5"/>
  <c r="IF35" i="5" s="1"/>
  <c r="IE12" i="5"/>
  <c r="IE13" i="5"/>
  <c r="IE31" i="5" s="1"/>
  <c r="IE14" i="5"/>
  <c r="IE32" i="5" s="1"/>
  <c r="IE15" i="5"/>
  <c r="IE16" i="5"/>
  <c r="IE34" i="5" s="1"/>
  <c r="IE17" i="5"/>
  <c r="IE35" i="5" s="1"/>
  <c r="ID12" i="5"/>
  <c r="ID13" i="5"/>
  <c r="ID31" i="5" s="1"/>
  <c r="ID14" i="5"/>
  <c r="ID32" i="5" s="1"/>
  <c r="ID15" i="5"/>
  <c r="ID16" i="5"/>
  <c r="ID34" i="5" s="1"/>
  <c r="ID17" i="5"/>
  <c r="ID35" i="5" s="1"/>
  <c r="IC12" i="5"/>
  <c r="IC13" i="5"/>
  <c r="IC31" i="5" s="1"/>
  <c r="IC14" i="5"/>
  <c r="IC32" i="5" s="1"/>
  <c r="IC15" i="5"/>
  <c r="IC16" i="5"/>
  <c r="IC34" i="5" s="1"/>
  <c r="IC17" i="5"/>
  <c r="IC35" i="5" s="1"/>
  <c r="IB12" i="5"/>
  <c r="IB13" i="5"/>
  <c r="IB31" i="5" s="1"/>
  <c r="IB14" i="5"/>
  <c r="IB32" i="5" s="1"/>
  <c r="IB15" i="5"/>
  <c r="IB16" i="5"/>
  <c r="IB34" i="5" s="1"/>
  <c r="IB17" i="5"/>
  <c r="IB35" i="5" s="1"/>
  <c r="IA12" i="5"/>
  <c r="IA13" i="5"/>
  <c r="IA31" i="5" s="1"/>
  <c r="IA14" i="5"/>
  <c r="IA32" i="5" s="1"/>
  <c r="IA15" i="5"/>
  <c r="IA16" i="5"/>
  <c r="IA34" i="5" s="1"/>
  <c r="IA17" i="5"/>
  <c r="IA35" i="5" s="1"/>
  <c r="HZ12" i="5"/>
  <c r="HZ13" i="5"/>
  <c r="HZ31" i="5" s="1"/>
  <c r="HZ14" i="5"/>
  <c r="HZ32" i="5" s="1"/>
  <c r="HZ15" i="5"/>
  <c r="HZ16" i="5"/>
  <c r="HZ34" i="5" s="1"/>
  <c r="HZ17" i="5"/>
  <c r="HZ35" i="5" s="1"/>
  <c r="HY12" i="5"/>
  <c r="HY13" i="5"/>
  <c r="HY31" i="5" s="1"/>
  <c r="HY14" i="5"/>
  <c r="HY32" i="5" s="1"/>
  <c r="HY15" i="5"/>
  <c r="HY16" i="5"/>
  <c r="HY34" i="5" s="1"/>
  <c r="HY17" i="5"/>
  <c r="HY35" i="5" s="1"/>
  <c r="HX12" i="5"/>
  <c r="HX13" i="5"/>
  <c r="HX31" i="5" s="1"/>
  <c r="HX14" i="5"/>
  <c r="HX32" i="5" s="1"/>
  <c r="HX15" i="5"/>
  <c r="HX16" i="5"/>
  <c r="HX34" i="5" s="1"/>
  <c r="HX17" i="5"/>
  <c r="HX35" i="5" s="1"/>
  <c r="HW12" i="5"/>
  <c r="HW13" i="5"/>
  <c r="HW31" i="5" s="1"/>
  <c r="HW14" i="5"/>
  <c r="HW32" i="5" s="1"/>
  <c r="HW15" i="5"/>
  <c r="HW16" i="5"/>
  <c r="HW34" i="5" s="1"/>
  <c r="HW17" i="5"/>
  <c r="HW35" i="5" s="1"/>
  <c r="HV12" i="5"/>
  <c r="HV13" i="5"/>
  <c r="HV31" i="5" s="1"/>
  <c r="HV14" i="5"/>
  <c r="HV32" i="5" s="1"/>
  <c r="HV15" i="5"/>
  <c r="HV16" i="5"/>
  <c r="HV34" i="5" s="1"/>
  <c r="HV17" i="5"/>
  <c r="HV35" i="5" s="1"/>
  <c r="HU12" i="5"/>
  <c r="HU13" i="5"/>
  <c r="HU31" i="5" s="1"/>
  <c r="HU14" i="5"/>
  <c r="HU32" i="5" s="1"/>
  <c r="HU15" i="5"/>
  <c r="HU16" i="5"/>
  <c r="HU34" i="5" s="1"/>
  <c r="HU17" i="5"/>
  <c r="HU35" i="5" s="1"/>
  <c r="HT12" i="5"/>
  <c r="HT13" i="5"/>
  <c r="HT31" i="5" s="1"/>
  <c r="HT14" i="5"/>
  <c r="HT32" i="5" s="1"/>
  <c r="HT15" i="5"/>
  <c r="HT16" i="5"/>
  <c r="HT34" i="5" s="1"/>
  <c r="HT17" i="5"/>
  <c r="HT35" i="5" s="1"/>
  <c r="HS12" i="5"/>
  <c r="HS13" i="5"/>
  <c r="HS31" i="5" s="1"/>
  <c r="HS14" i="5"/>
  <c r="HS32" i="5" s="1"/>
  <c r="HS15" i="5"/>
  <c r="HS16" i="5"/>
  <c r="HS34" i="5" s="1"/>
  <c r="HS17" i="5"/>
  <c r="HS35" i="5" s="1"/>
  <c r="HR12" i="5"/>
  <c r="HR13" i="5"/>
  <c r="HR31" i="5" s="1"/>
  <c r="HR14" i="5"/>
  <c r="HR32" i="5" s="1"/>
  <c r="HR15" i="5"/>
  <c r="HR16" i="5"/>
  <c r="HR34" i="5" s="1"/>
  <c r="HR17" i="5"/>
  <c r="HR35" i="5" s="1"/>
  <c r="HQ12" i="5"/>
  <c r="HQ13" i="5"/>
  <c r="HQ31" i="5" s="1"/>
  <c r="HQ14" i="5"/>
  <c r="HQ32" i="5" s="1"/>
  <c r="HQ15" i="5"/>
  <c r="HQ16" i="5"/>
  <c r="HQ34" i="5" s="1"/>
  <c r="HQ17" i="5"/>
  <c r="HQ35" i="5" s="1"/>
  <c r="HP12" i="5"/>
  <c r="HP13" i="5"/>
  <c r="HP31" i="5" s="1"/>
  <c r="HP14" i="5"/>
  <c r="HP32" i="5" s="1"/>
  <c r="HP15" i="5"/>
  <c r="HP16" i="5"/>
  <c r="HP34" i="5" s="1"/>
  <c r="HP17" i="5"/>
  <c r="HP35" i="5" s="1"/>
  <c r="HO12" i="5"/>
  <c r="HO13" i="5"/>
  <c r="HO31" i="5" s="1"/>
  <c r="HO14" i="5"/>
  <c r="HO32" i="5" s="1"/>
  <c r="HO15" i="5"/>
  <c r="HO16" i="5"/>
  <c r="HO34" i="5" s="1"/>
  <c r="HO17" i="5"/>
  <c r="HO35" i="5" s="1"/>
  <c r="HN12" i="5"/>
  <c r="HN13" i="5"/>
  <c r="HN31" i="5" s="1"/>
  <c r="HN14" i="5"/>
  <c r="HN32" i="5" s="1"/>
  <c r="HN15" i="5"/>
  <c r="HN16" i="5"/>
  <c r="HN34" i="5" s="1"/>
  <c r="HN17" i="5"/>
  <c r="HN35" i="5" s="1"/>
  <c r="HM12" i="5"/>
  <c r="HM13" i="5"/>
  <c r="HM31" i="5" s="1"/>
  <c r="HM14" i="5"/>
  <c r="HM32" i="5" s="1"/>
  <c r="HM15" i="5"/>
  <c r="HM33" i="5" s="1"/>
  <c r="HM16" i="5"/>
  <c r="HM34" i="5" s="1"/>
  <c r="HM17" i="5"/>
  <c r="HM35" i="5" s="1"/>
  <c r="HL12" i="5"/>
  <c r="HL13" i="5"/>
  <c r="HL31" i="5" s="1"/>
  <c r="HL14" i="5"/>
  <c r="HL32" i="5" s="1"/>
  <c r="HL15" i="5"/>
  <c r="HL16" i="5"/>
  <c r="HL34" i="5" s="1"/>
  <c r="HL17" i="5"/>
  <c r="HL35" i="5" s="1"/>
  <c r="HK12" i="5"/>
  <c r="HK13" i="5"/>
  <c r="HK31" i="5" s="1"/>
  <c r="HK14" i="5"/>
  <c r="HK32" i="5" s="1"/>
  <c r="HK15" i="5"/>
  <c r="HK33" i="5" s="1"/>
  <c r="HK16" i="5"/>
  <c r="HK34" i="5" s="1"/>
  <c r="HK17" i="5"/>
  <c r="HK35" i="5" s="1"/>
  <c r="HJ12" i="5"/>
  <c r="HJ13" i="5"/>
  <c r="HJ31" i="5" s="1"/>
  <c r="HJ14" i="5"/>
  <c r="HJ32" i="5" s="1"/>
  <c r="HJ15" i="5"/>
  <c r="HJ16" i="5"/>
  <c r="HJ34" i="5" s="1"/>
  <c r="HJ17" i="5"/>
  <c r="HJ35" i="5" s="1"/>
  <c r="HI12" i="5"/>
  <c r="HI13" i="5"/>
  <c r="HI31" i="5" s="1"/>
  <c r="HI14" i="5"/>
  <c r="HI32" i="5" s="1"/>
  <c r="HI15" i="5"/>
  <c r="HI33" i="5" s="1"/>
  <c r="HI16" i="5"/>
  <c r="HI34" i="5" s="1"/>
  <c r="HI17" i="5"/>
  <c r="HI35" i="5" s="1"/>
  <c r="HH12" i="5"/>
  <c r="HH13" i="5"/>
  <c r="HH31" i="5" s="1"/>
  <c r="HH14" i="5"/>
  <c r="HH32" i="5" s="1"/>
  <c r="HH15" i="5"/>
  <c r="HH16" i="5"/>
  <c r="HH34" i="5" s="1"/>
  <c r="HH17" i="5"/>
  <c r="HH35" i="5" s="1"/>
  <c r="HG12" i="5"/>
  <c r="HG13" i="5"/>
  <c r="HG31" i="5" s="1"/>
  <c r="HG14" i="5"/>
  <c r="HG32" i="5" s="1"/>
  <c r="HG15" i="5"/>
  <c r="HG33" i="5" s="1"/>
  <c r="HG16" i="5"/>
  <c r="HG34" i="5" s="1"/>
  <c r="HG17" i="5"/>
  <c r="HG35" i="5" s="1"/>
  <c r="HF12" i="5"/>
  <c r="HF13" i="5"/>
  <c r="HF31" i="5" s="1"/>
  <c r="HF14" i="5"/>
  <c r="HF32" i="5" s="1"/>
  <c r="HF15" i="5"/>
  <c r="HF16" i="5"/>
  <c r="HF34" i="5" s="1"/>
  <c r="HF17" i="5"/>
  <c r="HF35" i="5" s="1"/>
  <c r="HE12" i="5"/>
  <c r="HE13" i="5"/>
  <c r="HE31" i="5" s="1"/>
  <c r="HE14" i="5"/>
  <c r="HE32" i="5" s="1"/>
  <c r="HE15" i="5"/>
  <c r="HE33" i="5" s="1"/>
  <c r="HE16" i="5"/>
  <c r="HE34" i="5" s="1"/>
  <c r="HE17" i="5"/>
  <c r="HE35" i="5" s="1"/>
  <c r="HD12" i="5"/>
  <c r="HD13" i="5"/>
  <c r="HD31" i="5" s="1"/>
  <c r="HD14" i="5"/>
  <c r="HD32" i="5" s="1"/>
  <c r="HD15" i="5"/>
  <c r="HD16" i="5"/>
  <c r="HD34" i="5" s="1"/>
  <c r="HD17" i="5"/>
  <c r="HD35" i="5" s="1"/>
  <c r="HC12" i="5"/>
  <c r="HC13" i="5"/>
  <c r="HC31" i="5" s="1"/>
  <c r="HC14" i="5"/>
  <c r="HC32" i="5" s="1"/>
  <c r="HC15" i="5"/>
  <c r="HC33" i="5" s="1"/>
  <c r="HC16" i="5"/>
  <c r="HC34" i="5" s="1"/>
  <c r="HC17" i="5"/>
  <c r="HC35" i="5" s="1"/>
  <c r="HB12" i="5"/>
  <c r="HB13" i="5"/>
  <c r="HB31" i="5" s="1"/>
  <c r="HB14" i="5"/>
  <c r="HB32" i="5" s="1"/>
  <c r="HB15" i="5"/>
  <c r="HB16" i="5"/>
  <c r="HB34" i="5" s="1"/>
  <c r="HB17" i="5"/>
  <c r="HB35" i="5" s="1"/>
  <c r="HA12" i="5"/>
  <c r="HA13" i="5"/>
  <c r="HA31" i="5" s="1"/>
  <c r="HA14" i="5"/>
  <c r="HA32" i="5" s="1"/>
  <c r="HA15" i="5"/>
  <c r="HA33" i="5" s="1"/>
  <c r="HA16" i="5"/>
  <c r="HA34" i="5" s="1"/>
  <c r="HA17" i="5"/>
  <c r="HA35" i="5" s="1"/>
  <c r="GZ12" i="5"/>
  <c r="GZ13" i="5"/>
  <c r="GZ31" i="5" s="1"/>
  <c r="GZ14" i="5"/>
  <c r="GZ32" i="5" s="1"/>
  <c r="GZ15" i="5"/>
  <c r="GZ33" i="5" s="1"/>
  <c r="GZ16" i="5"/>
  <c r="GZ34" i="5" s="1"/>
  <c r="GZ17" i="5"/>
  <c r="GZ35" i="5" s="1"/>
  <c r="GY12" i="5"/>
  <c r="GY13" i="5"/>
  <c r="GY31" i="5" s="1"/>
  <c r="GY14" i="5"/>
  <c r="GY32" i="5" s="1"/>
  <c r="GY15" i="5"/>
  <c r="GY33" i="5" s="1"/>
  <c r="GY16" i="5"/>
  <c r="GY34" i="5" s="1"/>
  <c r="GY17" i="5"/>
  <c r="GY35" i="5" s="1"/>
  <c r="GX12" i="5"/>
  <c r="GX13" i="5"/>
  <c r="GX31" i="5" s="1"/>
  <c r="GX14" i="5"/>
  <c r="GX32" i="5" s="1"/>
  <c r="GX15" i="5"/>
  <c r="GX33" i="5" s="1"/>
  <c r="GX16" i="5"/>
  <c r="GX34" i="5" s="1"/>
  <c r="GX17" i="5"/>
  <c r="GX35" i="5" s="1"/>
  <c r="GW12" i="5"/>
  <c r="GW13" i="5"/>
  <c r="GW31" i="5" s="1"/>
  <c r="GW14" i="5"/>
  <c r="GW32" i="5" s="1"/>
  <c r="GW15" i="5"/>
  <c r="GW33" i="5" s="1"/>
  <c r="GW16" i="5"/>
  <c r="GW34" i="5" s="1"/>
  <c r="GW17" i="5"/>
  <c r="GW35" i="5" s="1"/>
  <c r="GV12" i="5"/>
  <c r="GV13" i="5"/>
  <c r="GV31" i="5" s="1"/>
  <c r="GV14" i="5"/>
  <c r="GV32" i="5" s="1"/>
  <c r="GV15" i="5"/>
  <c r="GV33" i="5" s="1"/>
  <c r="GV16" i="5"/>
  <c r="GV34" i="5" s="1"/>
  <c r="GV17" i="5"/>
  <c r="GV35" i="5" s="1"/>
  <c r="GU12" i="5"/>
  <c r="GU13" i="5"/>
  <c r="GU31" i="5" s="1"/>
  <c r="GU14" i="5"/>
  <c r="GU32" i="5" s="1"/>
  <c r="GU15" i="5"/>
  <c r="GU33" i="5" s="1"/>
  <c r="GU16" i="5"/>
  <c r="GU34" i="5" s="1"/>
  <c r="GU17" i="5"/>
  <c r="GU35" i="5" s="1"/>
  <c r="GT12" i="5"/>
  <c r="GT13" i="5"/>
  <c r="GT31" i="5" s="1"/>
  <c r="GT14" i="5"/>
  <c r="GT32" i="5" s="1"/>
  <c r="GT15" i="5"/>
  <c r="GT33" i="5" s="1"/>
  <c r="GT16" i="5"/>
  <c r="GT34" i="5" s="1"/>
  <c r="GT17" i="5"/>
  <c r="GT35" i="5" s="1"/>
  <c r="GS12" i="5"/>
  <c r="GS13" i="5"/>
  <c r="GS31" i="5" s="1"/>
  <c r="GS14" i="5"/>
  <c r="GS32" i="5" s="1"/>
  <c r="GS15" i="5"/>
  <c r="GS33" i="5" s="1"/>
  <c r="GS16" i="5"/>
  <c r="GS34" i="5" s="1"/>
  <c r="GS17" i="5"/>
  <c r="GS35" i="5" s="1"/>
  <c r="GR12" i="5"/>
  <c r="GR13" i="5"/>
  <c r="GR31" i="5" s="1"/>
  <c r="GR14" i="5"/>
  <c r="GR32" i="5" s="1"/>
  <c r="GR15" i="5"/>
  <c r="GR33" i="5" s="1"/>
  <c r="GR16" i="5"/>
  <c r="GR34" i="5" s="1"/>
  <c r="GR17" i="5"/>
  <c r="GR35" i="5" s="1"/>
  <c r="GQ12" i="5"/>
  <c r="GQ13" i="5"/>
  <c r="GQ31" i="5" s="1"/>
  <c r="GQ14" i="5"/>
  <c r="GQ32" i="5" s="1"/>
  <c r="GQ15" i="5"/>
  <c r="GQ33" i="5" s="1"/>
  <c r="GQ16" i="5"/>
  <c r="GQ34" i="5" s="1"/>
  <c r="GQ17" i="5"/>
  <c r="GQ35" i="5" s="1"/>
  <c r="GP12" i="5"/>
  <c r="GP13" i="5"/>
  <c r="GP31" i="5" s="1"/>
  <c r="GP14" i="5"/>
  <c r="GP32" i="5" s="1"/>
  <c r="GP15" i="5"/>
  <c r="GP33" i="5" s="1"/>
  <c r="GP16" i="5"/>
  <c r="GP34" i="5" s="1"/>
  <c r="GP17" i="5"/>
  <c r="GP35" i="5" s="1"/>
  <c r="GO12" i="5"/>
  <c r="GO13" i="5"/>
  <c r="GO31" i="5" s="1"/>
  <c r="GO14" i="5"/>
  <c r="GO32" i="5" s="1"/>
  <c r="GO15" i="5"/>
  <c r="GO33" i="5" s="1"/>
  <c r="GO16" i="5"/>
  <c r="GO34" i="5" s="1"/>
  <c r="GO17" i="5"/>
  <c r="GO35" i="5" s="1"/>
  <c r="GN12" i="5"/>
  <c r="GN13" i="5"/>
  <c r="GN31" i="5" s="1"/>
  <c r="GN14" i="5"/>
  <c r="GN32" i="5" s="1"/>
  <c r="GN15" i="5"/>
  <c r="GN33" i="5" s="1"/>
  <c r="GN16" i="5"/>
  <c r="GN34" i="5" s="1"/>
  <c r="GN17" i="5"/>
  <c r="GN35" i="5" s="1"/>
  <c r="GM12" i="5"/>
  <c r="GM13" i="5"/>
  <c r="GM31" i="5" s="1"/>
  <c r="GM14" i="5"/>
  <c r="GM32" i="5" s="1"/>
  <c r="GM15" i="5"/>
  <c r="GM33" i="5" s="1"/>
  <c r="GM16" i="5"/>
  <c r="GM34" i="5" s="1"/>
  <c r="GM17" i="5"/>
  <c r="GM35" i="5" s="1"/>
  <c r="GL12" i="5"/>
  <c r="GL13" i="5"/>
  <c r="GL31" i="5" s="1"/>
  <c r="GL14" i="5"/>
  <c r="GL32" i="5" s="1"/>
  <c r="GL15" i="5"/>
  <c r="GL33" i="5" s="1"/>
  <c r="GL16" i="5"/>
  <c r="GL34" i="5" s="1"/>
  <c r="GL17" i="5"/>
  <c r="GL35" i="5" s="1"/>
  <c r="GK12" i="5"/>
  <c r="GK13" i="5"/>
  <c r="GK31" i="5" s="1"/>
  <c r="GK14" i="5"/>
  <c r="GK32" i="5" s="1"/>
  <c r="GK15" i="5"/>
  <c r="GK33" i="5" s="1"/>
  <c r="GK16" i="5"/>
  <c r="GK34" i="5" s="1"/>
  <c r="GK17" i="5"/>
  <c r="GK35" i="5" s="1"/>
  <c r="GJ12" i="5"/>
  <c r="GJ13" i="5"/>
  <c r="GJ31" i="5" s="1"/>
  <c r="GJ14" i="5"/>
  <c r="GJ32" i="5" s="1"/>
  <c r="GJ15" i="5"/>
  <c r="GJ33" i="5" s="1"/>
  <c r="GJ16" i="5"/>
  <c r="GJ34" i="5" s="1"/>
  <c r="GJ17" i="5"/>
  <c r="GJ35" i="5" s="1"/>
  <c r="GI12" i="5"/>
  <c r="GI13" i="5"/>
  <c r="GI31" i="5" s="1"/>
  <c r="GI14" i="5"/>
  <c r="GI32" i="5" s="1"/>
  <c r="GI15" i="5"/>
  <c r="GI33" i="5" s="1"/>
  <c r="GI16" i="5"/>
  <c r="GI34" i="5" s="1"/>
  <c r="GI17" i="5"/>
  <c r="GI35" i="5" s="1"/>
  <c r="GH12" i="5"/>
  <c r="GH13" i="5"/>
  <c r="GH31" i="5" s="1"/>
  <c r="GH14" i="5"/>
  <c r="GH32" i="5" s="1"/>
  <c r="GH15" i="5"/>
  <c r="GH33" i="5" s="1"/>
  <c r="GH16" i="5"/>
  <c r="GH34" i="5" s="1"/>
  <c r="GH17" i="5"/>
  <c r="GH35" i="5" s="1"/>
  <c r="GG12" i="5"/>
  <c r="GG13" i="5"/>
  <c r="GG31" i="5" s="1"/>
  <c r="GG14" i="5"/>
  <c r="GG32" i="5" s="1"/>
  <c r="GG15" i="5"/>
  <c r="GG33" i="5" s="1"/>
  <c r="GG16" i="5"/>
  <c r="GG34" i="5" s="1"/>
  <c r="GG17" i="5"/>
  <c r="GG35" i="5" s="1"/>
  <c r="GF12" i="5"/>
  <c r="GF13" i="5"/>
  <c r="GF31" i="5" s="1"/>
  <c r="GF14" i="5"/>
  <c r="GF32" i="5" s="1"/>
  <c r="GF15" i="5"/>
  <c r="GF33" i="5" s="1"/>
  <c r="GF16" i="5"/>
  <c r="GF34" i="5" s="1"/>
  <c r="GF17" i="5"/>
  <c r="GF35" i="5" s="1"/>
  <c r="GE12" i="5"/>
  <c r="GE13" i="5"/>
  <c r="GE31" i="5" s="1"/>
  <c r="GE14" i="5"/>
  <c r="GE32" i="5" s="1"/>
  <c r="GE15" i="5"/>
  <c r="GE33" i="5" s="1"/>
  <c r="GE16" i="5"/>
  <c r="GE34" i="5" s="1"/>
  <c r="GE17" i="5"/>
  <c r="GE35" i="5" s="1"/>
  <c r="GD12" i="5"/>
  <c r="GD13" i="5"/>
  <c r="GD31" i="5" s="1"/>
  <c r="GD14" i="5"/>
  <c r="GD32" i="5" s="1"/>
  <c r="GD15" i="5"/>
  <c r="GD33" i="5" s="1"/>
  <c r="GD16" i="5"/>
  <c r="GD34" i="5" s="1"/>
  <c r="GD17" i="5"/>
  <c r="GD35" i="5" s="1"/>
  <c r="GC12" i="5"/>
  <c r="GC13" i="5"/>
  <c r="GC31" i="5" s="1"/>
  <c r="GC14" i="5"/>
  <c r="GC32" i="5" s="1"/>
  <c r="GC15" i="5"/>
  <c r="GC33" i="5" s="1"/>
  <c r="GC16" i="5"/>
  <c r="GC34" i="5" s="1"/>
  <c r="GC17" i="5"/>
  <c r="GC35" i="5" s="1"/>
  <c r="GB12" i="5"/>
  <c r="GB13" i="5"/>
  <c r="GB31" i="5" s="1"/>
  <c r="GB14" i="5"/>
  <c r="GB32" i="5" s="1"/>
  <c r="GB15" i="5"/>
  <c r="GB33" i="5" s="1"/>
  <c r="GB16" i="5"/>
  <c r="GB34" i="5" s="1"/>
  <c r="GB17" i="5"/>
  <c r="GB35" i="5" s="1"/>
  <c r="GA12" i="5"/>
  <c r="GA13" i="5"/>
  <c r="GA31" i="5" s="1"/>
  <c r="GA14" i="5"/>
  <c r="GA32" i="5" s="1"/>
  <c r="GA15" i="5"/>
  <c r="GA33" i="5" s="1"/>
  <c r="GA16" i="5"/>
  <c r="GA34" i="5" s="1"/>
  <c r="GA17" i="5"/>
  <c r="GA35" i="5" s="1"/>
  <c r="FZ12" i="5"/>
  <c r="FZ13" i="5"/>
  <c r="FZ31" i="5" s="1"/>
  <c r="FZ14" i="5"/>
  <c r="FZ32" i="5" s="1"/>
  <c r="FZ15" i="5"/>
  <c r="FZ33" i="5" s="1"/>
  <c r="FZ16" i="5"/>
  <c r="FZ34" i="5" s="1"/>
  <c r="FZ17" i="5"/>
  <c r="FZ35" i="5" s="1"/>
  <c r="FY12" i="5"/>
  <c r="FY13" i="5"/>
  <c r="FY31" i="5" s="1"/>
  <c r="FY14" i="5"/>
  <c r="FY32" i="5" s="1"/>
  <c r="FY15" i="5"/>
  <c r="FY33" i="5" s="1"/>
  <c r="FY16" i="5"/>
  <c r="FY34" i="5" s="1"/>
  <c r="FY17" i="5"/>
  <c r="FY35" i="5" s="1"/>
  <c r="FX12" i="5"/>
  <c r="FX13" i="5"/>
  <c r="FX31" i="5" s="1"/>
  <c r="FX14" i="5"/>
  <c r="FX32" i="5" s="1"/>
  <c r="FX15" i="5"/>
  <c r="FX33" i="5" s="1"/>
  <c r="FX16" i="5"/>
  <c r="FX34" i="5" s="1"/>
  <c r="FX17" i="5"/>
  <c r="FX35" i="5" s="1"/>
  <c r="FW12" i="5"/>
  <c r="FW13" i="5"/>
  <c r="FW31" i="5" s="1"/>
  <c r="FW14" i="5"/>
  <c r="FW32" i="5" s="1"/>
  <c r="FW15" i="5"/>
  <c r="FW33" i="5" s="1"/>
  <c r="FW16" i="5"/>
  <c r="FW34" i="5" s="1"/>
  <c r="FW17" i="5"/>
  <c r="FW35" i="5" s="1"/>
  <c r="FV12" i="5"/>
  <c r="FV13" i="5"/>
  <c r="FV31" i="5" s="1"/>
  <c r="FV14" i="5"/>
  <c r="FV32" i="5" s="1"/>
  <c r="FV15" i="5"/>
  <c r="FV33" i="5" s="1"/>
  <c r="FV16" i="5"/>
  <c r="FV34" i="5" s="1"/>
  <c r="FV17" i="5"/>
  <c r="FV35" i="5" s="1"/>
  <c r="FU12" i="5"/>
  <c r="FU13" i="5"/>
  <c r="FU31" i="5" s="1"/>
  <c r="FU14" i="5"/>
  <c r="FU32" i="5" s="1"/>
  <c r="FU15" i="5"/>
  <c r="FU33" i="5" s="1"/>
  <c r="FU16" i="5"/>
  <c r="FU34" i="5" s="1"/>
  <c r="FU17" i="5"/>
  <c r="FU35" i="5" s="1"/>
  <c r="FT12" i="5"/>
  <c r="FT13" i="5"/>
  <c r="FT31" i="5" s="1"/>
  <c r="FT14" i="5"/>
  <c r="FT32" i="5" s="1"/>
  <c r="FT15" i="5"/>
  <c r="FT33" i="5" s="1"/>
  <c r="FT16" i="5"/>
  <c r="FT34" i="5" s="1"/>
  <c r="FT17" i="5"/>
  <c r="FT35" i="5" s="1"/>
  <c r="FS12" i="5"/>
  <c r="FS13" i="5"/>
  <c r="FS31" i="5" s="1"/>
  <c r="FS14" i="5"/>
  <c r="FS32" i="5" s="1"/>
  <c r="FS15" i="5"/>
  <c r="FS33" i="5" s="1"/>
  <c r="FS16" i="5"/>
  <c r="FS34" i="5" s="1"/>
  <c r="FS17" i="5"/>
  <c r="FS35" i="5" s="1"/>
  <c r="FR12" i="5"/>
  <c r="FR13" i="5"/>
  <c r="FR31" i="5" s="1"/>
  <c r="FR14" i="5"/>
  <c r="FR32" i="5" s="1"/>
  <c r="FR15" i="5"/>
  <c r="FR33" i="5" s="1"/>
  <c r="FR16" i="5"/>
  <c r="FR34" i="5" s="1"/>
  <c r="FR17" i="5"/>
  <c r="FR35" i="5" s="1"/>
  <c r="FQ12" i="5"/>
  <c r="FQ13" i="5"/>
  <c r="FQ31" i="5" s="1"/>
  <c r="FQ14" i="5"/>
  <c r="FQ32" i="5" s="1"/>
  <c r="FQ15" i="5"/>
  <c r="FQ33" i="5" s="1"/>
  <c r="FQ16" i="5"/>
  <c r="FQ34" i="5" s="1"/>
  <c r="FQ17" i="5"/>
  <c r="FQ35" i="5" s="1"/>
  <c r="FP12" i="5"/>
  <c r="FP13" i="5"/>
  <c r="FP31" i="5" s="1"/>
  <c r="FP14" i="5"/>
  <c r="FP32" i="5" s="1"/>
  <c r="FP15" i="5"/>
  <c r="FP33" i="5" s="1"/>
  <c r="FP16" i="5"/>
  <c r="FP34" i="5" s="1"/>
  <c r="FP17" i="5"/>
  <c r="FP35" i="5" s="1"/>
  <c r="FO12" i="5"/>
  <c r="FO13" i="5"/>
  <c r="FO31" i="5" s="1"/>
  <c r="FO14" i="5"/>
  <c r="FO32" i="5" s="1"/>
  <c r="FO15" i="5"/>
  <c r="FO33" i="5" s="1"/>
  <c r="FO16" i="5"/>
  <c r="FO34" i="5" s="1"/>
  <c r="FO17" i="5"/>
  <c r="FO35" i="5" s="1"/>
  <c r="FN12" i="5"/>
  <c r="FN13" i="5"/>
  <c r="FN31" i="5" s="1"/>
  <c r="FN14" i="5"/>
  <c r="FN32" i="5" s="1"/>
  <c r="FN15" i="5"/>
  <c r="FN33" i="5" s="1"/>
  <c r="FN16" i="5"/>
  <c r="FN34" i="5" s="1"/>
  <c r="FN17" i="5"/>
  <c r="FN35" i="5" s="1"/>
  <c r="FM12" i="5"/>
  <c r="FM13" i="5"/>
  <c r="FM31" i="5" s="1"/>
  <c r="FM14" i="5"/>
  <c r="FM32" i="5" s="1"/>
  <c r="FM15" i="5"/>
  <c r="FM33" i="5" s="1"/>
  <c r="FM16" i="5"/>
  <c r="FM34" i="5" s="1"/>
  <c r="FM17" i="5"/>
  <c r="FM35" i="5" s="1"/>
  <c r="FL12" i="5"/>
  <c r="FL13" i="5"/>
  <c r="FL31" i="5" s="1"/>
  <c r="FL14" i="5"/>
  <c r="FL32" i="5" s="1"/>
  <c r="FL15" i="5"/>
  <c r="FL33" i="5" s="1"/>
  <c r="FL16" i="5"/>
  <c r="FL34" i="5" s="1"/>
  <c r="FL17" i="5"/>
  <c r="FL35" i="5" s="1"/>
  <c r="FK12" i="5"/>
  <c r="FK13" i="5"/>
  <c r="FK31" i="5" s="1"/>
  <c r="FK14" i="5"/>
  <c r="FK32" i="5" s="1"/>
  <c r="FK15" i="5"/>
  <c r="FK33" i="5" s="1"/>
  <c r="FK16" i="5"/>
  <c r="FK34" i="5" s="1"/>
  <c r="FK17" i="5"/>
  <c r="FK35" i="5" s="1"/>
  <c r="FJ12" i="5"/>
  <c r="FJ13" i="5"/>
  <c r="FJ31" i="5" s="1"/>
  <c r="FJ14" i="5"/>
  <c r="FJ32" i="5" s="1"/>
  <c r="FJ15" i="5"/>
  <c r="FJ33" i="5" s="1"/>
  <c r="FJ16" i="5"/>
  <c r="FJ34" i="5" s="1"/>
  <c r="FJ17" i="5"/>
  <c r="FJ35" i="5" s="1"/>
  <c r="FI12" i="5"/>
  <c r="FI13" i="5"/>
  <c r="FI31" i="5" s="1"/>
  <c r="FI14" i="5"/>
  <c r="FI32" i="5" s="1"/>
  <c r="FI15" i="5"/>
  <c r="FI33" i="5" s="1"/>
  <c r="FI16" i="5"/>
  <c r="FI34" i="5" s="1"/>
  <c r="FI17" i="5"/>
  <c r="FI35" i="5" s="1"/>
  <c r="FH12" i="5"/>
  <c r="FH13" i="5"/>
  <c r="FH31" i="5" s="1"/>
  <c r="FH14" i="5"/>
  <c r="FH32" i="5" s="1"/>
  <c r="FH15" i="5"/>
  <c r="FH33" i="5" s="1"/>
  <c r="FH16" i="5"/>
  <c r="FH34" i="5" s="1"/>
  <c r="FH17" i="5"/>
  <c r="FH35" i="5" s="1"/>
  <c r="FG12" i="5"/>
  <c r="FG13" i="5"/>
  <c r="FG31" i="5" s="1"/>
  <c r="FG14" i="5"/>
  <c r="FG32" i="5" s="1"/>
  <c r="FG15" i="5"/>
  <c r="FG33" i="5" s="1"/>
  <c r="FG16" i="5"/>
  <c r="FG34" i="5" s="1"/>
  <c r="FG17" i="5"/>
  <c r="FG35" i="5" s="1"/>
  <c r="FF12" i="5"/>
  <c r="FF13" i="5"/>
  <c r="FF31" i="5" s="1"/>
  <c r="FF14" i="5"/>
  <c r="FF32" i="5" s="1"/>
  <c r="FF15" i="5"/>
  <c r="FF33" i="5" s="1"/>
  <c r="FF16" i="5"/>
  <c r="FF34" i="5" s="1"/>
  <c r="FF17" i="5"/>
  <c r="FF35" i="5" s="1"/>
  <c r="FE12" i="5"/>
  <c r="FE13" i="5"/>
  <c r="FE31" i="5" s="1"/>
  <c r="FE14" i="5"/>
  <c r="FE32" i="5" s="1"/>
  <c r="FE15" i="5"/>
  <c r="FE33" i="5" s="1"/>
  <c r="FE16" i="5"/>
  <c r="FE34" i="5" s="1"/>
  <c r="FE17" i="5"/>
  <c r="FE35" i="5" s="1"/>
  <c r="FD12" i="5"/>
  <c r="FD13" i="5"/>
  <c r="FD31" i="5" s="1"/>
  <c r="FD14" i="5"/>
  <c r="FD32" i="5" s="1"/>
  <c r="FD15" i="5"/>
  <c r="FD33" i="5" s="1"/>
  <c r="FD16" i="5"/>
  <c r="FD34" i="5" s="1"/>
  <c r="FD17" i="5"/>
  <c r="FD35" i="5" s="1"/>
  <c r="FC12" i="5"/>
  <c r="FC13" i="5"/>
  <c r="FC31" i="5" s="1"/>
  <c r="FC14" i="5"/>
  <c r="FC32" i="5" s="1"/>
  <c r="FC15" i="5"/>
  <c r="FC33" i="5" s="1"/>
  <c r="FC16" i="5"/>
  <c r="FC34" i="5" s="1"/>
  <c r="FC17" i="5"/>
  <c r="FC35" i="5" s="1"/>
  <c r="FB12" i="5"/>
  <c r="FB13" i="5"/>
  <c r="FB31" i="5" s="1"/>
  <c r="FB14" i="5"/>
  <c r="FB32" i="5" s="1"/>
  <c r="FB15" i="5"/>
  <c r="FB33" i="5" s="1"/>
  <c r="FB16" i="5"/>
  <c r="FB34" i="5" s="1"/>
  <c r="FB17" i="5"/>
  <c r="FB35" i="5" s="1"/>
  <c r="FA12" i="5"/>
  <c r="FA13" i="5"/>
  <c r="FA31" i="5" s="1"/>
  <c r="FA14" i="5"/>
  <c r="FA32" i="5" s="1"/>
  <c r="FA15" i="5"/>
  <c r="FA33" i="5" s="1"/>
  <c r="FA16" i="5"/>
  <c r="FA34" i="5" s="1"/>
  <c r="FA17" i="5"/>
  <c r="FA35" i="5" s="1"/>
  <c r="EZ12" i="5"/>
  <c r="EZ13" i="5"/>
  <c r="EZ31" i="5" s="1"/>
  <c r="EZ14" i="5"/>
  <c r="EZ32" i="5" s="1"/>
  <c r="EZ15" i="5"/>
  <c r="EZ33" i="5" s="1"/>
  <c r="EZ16" i="5"/>
  <c r="EZ34" i="5" s="1"/>
  <c r="EZ17" i="5"/>
  <c r="EZ35" i="5" s="1"/>
  <c r="EY12" i="5"/>
  <c r="EY13" i="5"/>
  <c r="EY31" i="5" s="1"/>
  <c r="EY14" i="5"/>
  <c r="EY32" i="5" s="1"/>
  <c r="EY15" i="5"/>
  <c r="EY33" i="5" s="1"/>
  <c r="EY16" i="5"/>
  <c r="EY34" i="5" s="1"/>
  <c r="EY17" i="5"/>
  <c r="EY35" i="5" s="1"/>
  <c r="EX12" i="5"/>
  <c r="EX13" i="5"/>
  <c r="EX31" i="5" s="1"/>
  <c r="EX14" i="5"/>
  <c r="EX32" i="5" s="1"/>
  <c r="EX15" i="5"/>
  <c r="EX33" i="5" s="1"/>
  <c r="EX16" i="5"/>
  <c r="EX34" i="5" s="1"/>
  <c r="EX17" i="5"/>
  <c r="EX35" i="5" s="1"/>
  <c r="EW12" i="5"/>
  <c r="EW13" i="5"/>
  <c r="EW31" i="5" s="1"/>
  <c r="EW14" i="5"/>
  <c r="EW32" i="5" s="1"/>
  <c r="EW15" i="5"/>
  <c r="EW33" i="5" s="1"/>
  <c r="EW16" i="5"/>
  <c r="EW34" i="5" s="1"/>
  <c r="EW17" i="5"/>
  <c r="EW35" i="5" s="1"/>
  <c r="EV12" i="5"/>
  <c r="EV13" i="5"/>
  <c r="EV31" i="5" s="1"/>
  <c r="EV14" i="5"/>
  <c r="EV32" i="5" s="1"/>
  <c r="EV15" i="5"/>
  <c r="EV33" i="5" s="1"/>
  <c r="EV16" i="5"/>
  <c r="EV34" i="5" s="1"/>
  <c r="EV17" i="5"/>
  <c r="EV35" i="5" s="1"/>
  <c r="EU12" i="5"/>
  <c r="EU13" i="5"/>
  <c r="EU31" i="5" s="1"/>
  <c r="EU14" i="5"/>
  <c r="EU32" i="5" s="1"/>
  <c r="EU15" i="5"/>
  <c r="EU33" i="5" s="1"/>
  <c r="EU16" i="5"/>
  <c r="EU34" i="5" s="1"/>
  <c r="EU17" i="5"/>
  <c r="EU35" i="5" s="1"/>
  <c r="ET12" i="5"/>
  <c r="ET13" i="5"/>
  <c r="ET31" i="5" s="1"/>
  <c r="ET14" i="5"/>
  <c r="ET32" i="5" s="1"/>
  <c r="ET15" i="5"/>
  <c r="ET33" i="5" s="1"/>
  <c r="ET16" i="5"/>
  <c r="ET34" i="5" s="1"/>
  <c r="ET17" i="5"/>
  <c r="ET35" i="5" s="1"/>
  <c r="ES12" i="5"/>
  <c r="ES13" i="5"/>
  <c r="ES31" i="5" s="1"/>
  <c r="ES14" i="5"/>
  <c r="ES32" i="5" s="1"/>
  <c r="ES15" i="5"/>
  <c r="ES33" i="5" s="1"/>
  <c r="ES16" i="5"/>
  <c r="ES34" i="5" s="1"/>
  <c r="ES17" i="5"/>
  <c r="ES35" i="5" s="1"/>
  <c r="ER12" i="5"/>
  <c r="ER13" i="5"/>
  <c r="ER31" i="5" s="1"/>
  <c r="ER14" i="5"/>
  <c r="ER32" i="5" s="1"/>
  <c r="ER15" i="5"/>
  <c r="ER33" i="5" s="1"/>
  <c r="ER16" i="5"/>
  <c r="ER34" i="5" s="1"/>
  <c r="ER17" i="5"/>
  <c r="ER35" i="5" s="1"/>
  <c r="EQ12" i="5"/>
  <c r="EQ13" i="5"/>
  <c r="EQ31" i="5" s="1"/>
  <c r="EQ14" i="5"/>
  <c r="EQ32" i="5" s="1"/>
  <c r="EQ15" i="5"/>
  <c r="EQ33" i="5" s="1"/>
  <c r="EQ16" i="5"/>
  <c r="EQ34" i="5" s="1"/>
  <c r="EQ17" i="5"/>
  <c r="EQ35" i="5" s="1"/>
  <c r="EP12" i="5"/>
  <c r="EP13" i="5"/>
  <c r="EP31" i="5" s="1"/>
  <c r="EP14" i="5"/>
  <c r="EP32" i="5" s="1"/>
  <c r="EP15" i="5"/>
  <c r="EP33" i="5" s="1"/>
  <c r="EP16" i="5"/>
  <c r="EP34" i="5" s="1"/>
  <c r="EP17" i="5"/>
  <c r="EP35" i="5" s="1"/>
  <c r="EO12" i="5"/>
  <c r="EO13" i="5"/>
  <c r="EO31" i="5" s="1"/>
  <c r="EO14" i="5"/>
  <c r="EO32" i="5" s="1"/>
  <c r="EO15" i="5"/>
  <c r="EO33" i="5" s="1"/>
  <c r="EO16" i="5"/>
  <c r="EO34" i="5" s="1"/>
  <c r="EO17" i="5"/>
  <c r="EO35" i="5" s="1"/>
  <c r="EN12" i="5"/>
  <c r="EN13" i="5"/>
  <c r="EN31" i="5" s="1"/>
  <c r="EN14" i="5"/>
  <c r="EN32" i="5" s="1"/>
  <c r="EN15" i="5"/>
  <c r="EN33" i="5" s="1"/>
  <c r="EN16" i="5"/>
  <c r="EN34" i="5" s="1"/>
  <c r="EN17" i="5"/>
  <c r="EN35" i="5" s="1"/>
  <c r="EM12" i="5"/>
  <c r="EM13" i="5"/>
  <c r="EM31" i="5" s="1"/>
  <c r="EM14" i="5"/>
  <c r="EM32" i="5" s="1"/>
  <c r="EM15" i="5"/>
  <c r="EM33" i="5" s="1"/>
  <c r="EM16" i="5"/>
  <c r="EM34" i="5" s="1"/>
  <c r="EM17" i="5"/>
  <c r="EM35" i="5" s="1"/>
  <c r="EL12" i="5"/>
  <c r="EL13" i="5"/>
  <c r="EL31" i="5" s="1"/>
  <c r="EL14" i="5"/>
  <c r="EL32" i="5" s="1"/>
  <c r="EL15" i="5"/>
  <c r="EL33" i="5" s="1"/>
  <c r="EL16" i="5"/>
  <c r="EL34" i="5" s="1"/>
  <c r="EL17" i="5"/>
  <c r="EL35" i="5" s="1"/>
  <c r="EK12" i="5"/>
  <c r="EK13" i="5"/>
  <c r="EK31" i="5" s="1"/>
  <c r="EK14" i="5"/>
  <c r="EK32" i="5" s="1"/>
  <c r="EK15" i="5"/>
  <c r="EK33" i="5" s="1"/>
  <c r="EK16" i="5"/>
  <c r="EK34" i="5" s="1"/>
  <c r="EK17" i="5"/>
  <c r="EK35" i="5" s="1"/>
  <c r="EJ12" i="5"/>
  <c r="EJ13" i="5"/>
  <c r="EJ31" i="5" s="1"/>
  <c r="EJ14" i="5"/>
  <c r="EJ32" i="5" s="1"/>
  <c r="EJ15" i="5"/>
  <c r="EJ33" i="5" s="1"/>
  <c r="EJ16" i="5"/>
  <c r="EJ34" i="5" s="1"/>
  <c r="EJ17" i="5"/>
  <c r="EJ35" i="5" s="1"/>
  <c r="EI12" i="5"/>
  <c r="EI13" i="5"/>
  <c r="EI31" i="5" s="1"/>
  <c r="EI14" i="5"/>
  <c r="EI32" i="5" s="1"/>
  <c r="EI15" i="5"/>
  <c r="EI33" i="5" s="1"/>
  <c r="EI16" i="5"/>
  <c r="EI34" i="5" s="1"/>
  <c r="EI17" i="5"/>
  <c r="EI35" i="5" s="1"/>
  <c r="EH12" i="5"/>
  <c r="EH13" i="5"/>
  <c r="EH31" i="5" s="1"/>
  <c r="EH14" i="5"/>
  <c r="EH32" i="5" s="1"/>
  <c r="EH15" i="5"/>
  <c r="EH33" i="5" s="1"/>
  <c r="EH16" i="5"/>
  <c r="EH34" i="5" s="1"/>
  <c r="EH17" i="5"/>
  <c r="EH35" i="5" s="1"/>
  <c r="EG12" i="5"/>
  <c r="EG13" i="5"/>
  <c r="EG31" i="5" s="1"/>
  <c r="EG14" i="5"/>
  <c r="EG32" i="5" s="1"/>
  <c r="EG15" i="5"/>
  <c r="EG33" i="5" s="1"/>
  <c r="EG16" i="5"/>
  <c r="EG34" i="5" s="1"/>
  <c r="EG17" i="5"/>
  <c r="EG35" i="5" s="1"/>
  <c r="EF12" i="5"/>
  <c r="EF13" i="5"/>
  <c r="EF31" i="5" s="1"/>
  <c r="EF14" i="5"/>
  <c r="EF32" i="5" s="1"/>
  <c r="EF15" i="5"/>
  <c r="EF33" i="5" s="1"/>
  <c r="EF16" i="5"/>
  <c r="EF34" i="5" s="1"/>
  <c r="EF17" i="5"/>
  <c r="EF35" i="5" s="1"/>
  <c r="EE12" i="5"/>
  <c r="EE13" i="5"/>
  <c r="EE31" i="5" s="1"/>
  <c r="EE14" i="5"/>
  <c r="EE32" i="5" s="1"/>
  <c r="EE15" i="5"/>
  <c r="EE33" i="5" s="1"/>
  <c r="EE16" i="5"/>
  <c r="EE34" i="5" s="1"/>
  <c r="EE17" i="5"/>
  <c r="EE35" i="5" s="1"/>
  <c r="ED12" i="5"/>
  <c r="ED13" i="5"/>
  <c r="ED31" i="5" s="1"/>
  <c r="ED14" i="5"/>
  <c r="ED32" i="5" s="1"/>
  <c r="ED15" i="5"/>
  <c r="ED33" i="5" s="1"/>
  <c r="ED16" i="5"/>
  <c r="ED34" i="5" s="1"/>
  <c r="ED17" i="5"/>
  <c r="ED35" i="5" s="1"/>
  <c r="EC12" i="5"/>
  <c r="EC13" i="5"/>
  <c r="EC31" i="5" s="1"/>
  <c r="EC14" i="5"/>
  <c r="EC32" i="5" s="1"/>
  <c r="EC15" i="5"/>
  <c r="EC33" i="5" s="1"/>
  <c r="EC16" i="5"/>
  <c r="EC34" i="5" s="1"/>
  <c r="EC17" i="5"/>
  <c r="EC35" i="5" s="1"/>
  <c r="EB12" i="5"/>
  <c r="EB13" i="5"/>
  <c r="EB31" i="5" s="1"/>
  <c r="EB14" i="5"/>
  <c r="EB32" i="5" s="1"/>
  <c r="EB15" i="5"/>
  <c r="EB33" i="5" s="1"/>
  <c r="EB16" i="5"/>
  <c r="EB34" i="5" s="1"/>
  <c r="EB17" i="5"/>
  <c r="EB35" i="5" s="1"/>
  <c r="EA12" i="5"/>
  <c r="EA13" i="5"/>
  <c r="EA31" i="5" s="1"/>
  <c r="EA14" i="5"/>
  <c r="EA32" i="5" s="1"/>
  <c r="EA15" i="5"/>
  <c r="EA33" i="5" s="1"/>
  <c r="EA16" i="5"/>
  <c r="EA34" i="5" s="1"/>
  <c r="EA17" i="5"/>
  <c r="EA35" i="5" s="1"/>
  <c r="DZ12" i="5"/>
  <c r="DZ13" i="5"/>
  <c r="DZ31" i="5" s="1"/>
  <c r="DZ14" i="5"/>
  <c r="DZ32" i="5" s="1"/>
  <c r="DZ15" i="5"/>
  <c r="DZ33" i="5" s="1"/>
  <c r="DZ16" i="5"/>
  <c r="DZ34" i="5" s="1"/>
  <c r="DZ17" i="5"/>
  <c r="DZ35" i="5" s="1"/>
  <c r="DY12" i="5"/>
  <c r="DY13" i="5"/>
  <c r="DY31" i="5" s="1"/>
  <c r="DY14" i="5"/>
  <c r="DY32" i="5" s="1"/>
  <c r="DY15" i="5"/>
  <c r="DY33" i="5" s="1"/>
  <c r="DY16" i="5"/>
  <c r="DY34" i="5" s="1"/>
  <c r="DY17" i="5"/>
  <c r="DY35" i="5" s="1"/>
  <c r="DX12" i="5"/>
  <c r="DX13" i="5"/>
  <c r="DX31" i="5" s="1"/>
  <c r="DX14" i="5"/>
  <c r="DX32" i="5" s="1"/>
  <c r="DX15" i="5"/>
  <c r="DX33" i="5" s="1"/>
  <c r="DX16" i="5"/>
  <c r="DX34" i="5" s="1"/>
  <c r="DX17" i="5"/>
  <c r="DX35" i="5" s="1"/>
  <c r="DW12" i="5"/>
  <c r="DW13" i="5"/>
  <c r="DW31" i="5" s="1"/>
  <c r="DW14" i="5"/>
  <c r="DW32" i="5" s="1"/>
  <c r="DW15" i="5"/>
  <c r="DW33" i="5" s="1"/>
  <c r="DW16" i="5"/>
  <c r="DW34" i="5" s="1"/>
  <c r="DW17" i="5"/>
  <c r="DW35" i="5" s="1"/>
  <c r="DV12" i="5"/>
  <c r="DV13" i="5"/>
  <c r="DV31" i="5" s="1"/>
  <c r="DV14" i="5"/>
  <c r="DV32" i="5" s="1"/>
  <c r="DV15" i="5"/>
  <c r="DV33" i="5" s="1"/>
  <c r="DV16" i="5"/>
  <c r="DV34" i="5" s="1"/>
  <c r="DV17" i="5"/>
  <c r="DV35" i="5" s="1"/>
  <c r="DU12" i="5"/>
  <c r="DU13" i="5"/>
  <c r="DU31" i="5" s="1"/>
  <c r="DU14" i="5"/>
  <c r="DU32" i="5" s="1"/>
  <c r="DU15" i="5"/>
  <c r="DU33" i="5" s="1"/>
  <c r="DU16" i="5"/>
  <c r="DU34" i="5" s="1"/>
  <c r="DU17" i="5"/>
  <c r="DU35" i="5" s="1"/>
  <c r="DT12" i="5"/>
  <c r="DT13" i="5"/>
  <c r="DT31" i="5" s="1"/>
  <c r="DT14" i="5"/>
  <c r="DT32" i="5" s="1"/>
  <c r="DT15" i="5"/>
  <c r="DT33" i="5" s="1"/>
  <c r="DT16" i="5"/>
  <c r="DT34" i="5" s="1"/>
  <c r="DT17" i="5"/>
  <c r="DT35" i="5" s="1"/>
  <c r="DS12" i="5"/>
  <c r="DS13" i="5"/>
  <c r="DS31" i="5" s="1"/>
  <c r="DS14" i="5"/>
  <c r="DS32" i="5" s="1"/>
  <c r="DS15" i="5"/>
  <c r="DS33" i="5" s="1"/>
  <c r="DS16" i="5"/>
  <c r="DS34" i="5" s="1"/>
  <c r="DS17" i="5"/>
  <c r="DS35" i="5" s="1"/>
  <c r="DR12" i="5"/>
  <c r="DR13" i="5"/>
  <c r="DR31" i="5" s="1"/>
  <c r="DR14" i="5"/>
  <c r="DR32" i="5" s="1"/>
  <c r="DR15" i="5"/>
  <c r="DR33" i="5" s="1"/>
  <c r="DR16" i="5"/>
  <c r="DR34" i="5" s="1"/>
  <c r="DR17" i="5"/>
  <c r="DR35" i="5" s="1"/>
  <c r="DQ12" i="5"/>
  <c r="DQ13" i="5"/>
  <c r="DQ31" i="5" s="1"/>
  <c r="DQ14" i="5"/>
  <c r="DQ32" i="5" s="1"/>
  <c r="DQ15" i="5"/>
  <c r="DQ33" i="5" s="1"/>
  <c r="DQ16" i="5"/>
  <c r="DQ34" i="5" s="1"/>
  <c r="DQ17" i="5"/>
  <c r="DQ35" i="5" s="1"/>
  <c r="DP12" i="5"/>
  <c r="DP13" i="5"/>
  <c r="DP31" i="5" s="1"/>
  <c r="DP14" i="5"/>
  <c r="DP32" i="5" s="1"/>
  <c r="DP15" i="5"/>
  <c r="DP33" i="5" s="1"/>
  <c r="DP16" i="5"/>
  <c r="DP34" i="5" s="1"/>
  <c r="DP17" i="5"/>
  <c r="DP35" i="5" s="1"/>
  <c r="DO12" i="5"/>
  <c r="DO13" i="5"/>
  <c r="DO31" i="5" s="1"/>
  <c r="DO14" i="5"/>
  <c r="DO32" i="5" s="1"/>
  <c r="DO15" i="5"/>
  <c r="DO33" i="5" s="1"/>
  <c r="DO16" i="5"/>
  <c r="DO34" i="5" s="1"/>
  <c r="DO17" i="5"/>
  <c r="DO35" i="5" s="1"/>
  <c r="DN12" i="5"/>
  <c r="DN13" i="5"/>
  <c r="DN31" i="5" s="1"/>
  <c r="DN14" i="5"/>
  <c r="DN32" i="5" s="1"/>
  <c r="DN15" i="5"/>
  <c r="DN33" i="5" s="1"/>
  <c r="DN16" i="5"/>
  <c r="DN34" i="5" s="1"/>
  <c r="DN17" i="5"/>
  <c r="DN35" i="5" s="1"/>
  <c r="DM12" i="5"/>
  <c r="DM13" i="5"/>
  <c r="DM31" i="5" s="1"/>
  <c r="DM14" i="5"/>
  <c r="DM32" i="5" s="1"/>
  <c r="DM15" i="5"/>
  <c r="DM33" i="5" s="1"/>
  <c r="DM16" i="5"/>
  <c r="DM34" i="5" s="1"/>
  <c r="DM17" i="5"/>
  <c r="DM35" i="5" s="1"/>
  <c r="DL12" i="5"/>
  <c r="DL13" i="5"/>
  <c r="DL31" i="5" s="1"/>
  <c r="DL14" i="5"/>
  <c r="DL32" i="5" s="1"/>
  <c r="DL15" i="5"/>
  <c r="DL33" i="5" s="1"/>
  <c r="DL16" i="5"/>
  <c r="DL34" i="5" s="1"/>
  <c r="DL17" i="5"/>
  <c r="DL35" i="5" s="1"/>
  <c r="DK12" i="5"/>
  <c r="DK13" i="5"/>
  <c r="DK31" i="5" s="1"/>
  <c r="DK14" i="5"/>
  <c r="DK32" i="5" s="1"/>
  <c r="DK15" i="5"/>
  <c r="DK33" i="5" s="1"/>
  <c r="DK16" i="5"/>
  <c r="DK34" i="5" s="1"/>
  <c r="DK17" i="5"/>
  <c r="DK35" i="5" s="1"/>
  <c r="DJ12" i="5"/>
  <c r="DJ13" i="5"/>
  <c r="DJ31" i="5" s="1"/>
  <c r="DJ14" i="5"/>
  <c r="DJ32" i="5" s="1"/>
  <c r="DJ15" i="5"/>
  <c r="DJ33" i="5" s="1"/>
  <c r="DJ16" i="5"/>
  <c r="DJ34" i="5" s="1"/>
  <c r="DJ17" i="5"/>
  <c r="DJ35" i="5" s="1"/>
  <c r="DI12" i="5"/>
  <c r="DI13" i="5"/>
  <c r="DI31" i="5" s="1"/>
  <c r="DI14" i="5"/>
  <c r="DI32" i="5" s="1"/>
  <c r="DI15" i="5"/>
  <c r="DI33" i="5" s="1"/>
  <c r="DI16" i="5"/>
  <c r="DI34" i="5" s="1"/>
  <c r="DI17" i="5"/>
  <c r="DI35" i="5" s="1"/>
  <c r="DH12" i="5"/>
  <c r="DH13" i="5"/>
  <c r="DH31" i="5" s="1"/>
  <c r="DH14" i="5"/>
  <c r="DH32" i="5" s="1"/>
  <c r="DH15" i="5"/>
  <c r="DH33" i="5" s="1"/>
  <c r="DH16" i="5"/>
  <c r="DH34" i="5" s="1"/>
  <c r="DH17" i="5"/>
  <c r="DH35" i="5" s="1"/>
  <c r="DG12" i="5"/>
  <c r="DG13" i="5"/>
  <c r="DG31" i="5" s="1"/>
  <c r="DG14" i="5"/>
  <c r="DG32" i="5" s="1"/>
  <c r="DG15" i="5"/>
  <c r="DG33" i="5" s="1"/>
  <c r="DG16" i="5"/>
  <c r="DG34" i="5" s="1"/>
  <c r="DG17" i="5"/>
  <c r="DG35" i="5" s="1"/>
  <c r="DF12" i="5"/>
  <c r="DF13" i="5"/>
  <c r="DF31" i="5" s="1"/>
  <c r="DF14" i="5"/>
  <c r="DF32" i="5" s="1"/>
  <c r="DF15" i="5"/>
  <c r="DF33" i="5" s="1"/>
  <c r="DF16" i="5"/>
  <c r="DF34" i="5" s="1"/>
  <c r="DF17" i="5"/>
  <c r="DF35" i="5" s="1"/>
  <c r="DE12" i="5"/>
  <c r="DE13" i="5"/>
  <c r="DE31" i="5" s="1"/>
  <c r="DE14" i="5"/>
  <c r="DE32" i="5" s="1"/>
  <c r="DE15" i="5"/>
  <c r="DE33" i="5" s="1"/>
  <c r="DE16" i="5"/>
  <c r="DE34" i="5" s="1"/>
  <c r="DE17" i="5"/>
  <c r="DE35" i="5" s="1"/>
  <c r="DD12" i="5"/>
  <c r="DD13" i="5"/>
  <c r="DD31" i="5" s="1"/>
  <c r="DD14" i="5"/>
  <c r="DD32" i="5" s="1"/>
  <c r="DD15" i="5"/>
  <c r="DD33" i="5" s="1"/>
  <c r="DD16" i="5"/>
  <c r="DD34" i="5" s="1"/>
  <c r="DD17" i="5"/>
  <c r="DD35" i="5" s="1"/>
  <c r="DC12" i="5"/>
  <c r="DC13" i="5"/>
  <c r="DC31" i="5" s="1"/>
  <c r="DC14" i="5"/>
  <c r="DC32" i="5" s="1"/>
  <c r="DC15" i="5"/>
  <c r="DC33" i="5" s="1"/>
  <c r="DC16" i="5"/>
  <c r="DC34" i="5" s="1"/>
  <c r="DC17" i="5"/>
  <c r="DC35" i="5" s="1"/>
  <c r="DB12" i="5"/>
  <c r="DB13" i="5"/>
  <c r="DB31" i="5" s="1"/>
  <c r="DB14" i="5"/>
  <c r="DB32" i="5" s="1"/>
  <c r="DB15" i="5"/>
  <c r="DB33" i="5" s="1"/>
  <c r="DB16" i="5"/>
  <c r="DB34" i="5" s="1"/>
  <c r="DB17" i="5"/>
  <c r="DB35" i="5" s="1"/>
  <c r="DA12" i="5"/>
  <c r="DA13" i="5"/>
  <c r="DA31" i="5" s="1"/>
  <c r="DA14" i="5"/>
  <c r="DA32" i="5" s="1"/>
  <c r="DA15" i="5"/>
  <c r="DA33" i="5" s="1"/>
  <c r="DA16" i="5"/>
  <c r="DA34" i="5" s="1"/>
  <c r="DA17" i="5"/>
  <c r="DA35" i="5" s="1"/>
  <c r="CZ12" i="5"/>
  <c r="CZ13" i="5"/>
  <c r="CZ31" i="5" s="1"/>
  <c r="CZ14" i="5"/>
  <c r="CZ32" i="5" s="1"/>
  <c r="CZ15" i="5"/>
  <c r="CZ33" i="5" s="1"/>
  <c r="CZ16" i="5"/>
  <c r="CZ34" i="5" s="1"/>
  <c r="CZ17" i="5"/>
  <c r="CZ35" i="5" s="1"/>
  <c r="CY12" i="5"/>
  <c r="CY13" i="5"/>
  <c r="CY31" i="5" s="1"/>
  <c r="CY14" i="5"/>
  <c r="CY32" i="5" s="1"/>
  <c r="CY15" i="5"/>
  <c r="CY33" i="5" s="1"/>
  <c r="CY16" i="5"/>
  <c r="CY34" i="5" s="1"/>
  <c r="CY17" i="5"/>
  <c r="CY35" i="5" s="1"/>
  <c r="CX12" i="5"/>
  <c r="CX13" i="5"/>
  <c r="CX31" i="5" s="1"/>
  <c r="CX14" i="5"/>
  <c r="CX32" i="5" s="1"/>
  <c r="CX15" i="5"/>
  <c r="CX33" i="5" s="1"/>
  <c r="CX16" i="5"/>
  <c r="CX34" i="5" s="1"/>
  <c r="CX17" i="5"/>
  <c r="CX35" i="5" s="1"/>
  <c r="CW12" i="5"/>
  <c r="CW13" i="5"/>
  <c r="CW31" i="5" s="1"/>
  <c r="CW14" i="5"/>
  <c r="CW32" i="5" s="1"/>
  <c r="CW15" i="5"/>
  <c r="CW33" i="5" s="1"/>
  <c r="CW16" i="5"/>
  <c r="CW34" i="5" s="1"/>
  <c r="CW17" i="5"/>
  <c r="CW35" i="5" s="1"/>
  <c r="CV12" i="5"/>
  <c r="CV13" i="5"/>
  <c r="CV31" i="5" s="1"/>
  <c r="CV14" i="5"/>
  <c r="CV32" i="5" s="1"/>
  <c r="CV15" i="5"/>
  <c r="CV33" i="5" s="1"/>
  <c r="CV16" i="5"/>
  <c r="CV34" i="5" s="1"/>
  <c r="CV17" i="5"/>
  <c r="CV35" i="5" s="1"/>
  <c r="CU12" i="5"/>
  <c r="CU13" i="5"/>
  <c r="CU31" i="5" s="1"/>
  <c r="CU14" i="5"/>
  <c r="CU32" i="5" s="1"/>
  <c r="CU15" i="5"/>
  <c r="CU33" i="5" s="1"/>
  <c r="CU16" i="5"/>
  <c r="CU34" i="5" s="1"/>
  <c r="CU17" i="5"/>
  <c r="CU35" i="5" s="1"/>
  <c r="CT12" i="5"/>
  <c r="CT13" i="5"/>
  <c r="CT31" i="5" s="1"/>
  <c r="CT14" i="5"/>
  <c r="CT32" i="5" s="1"/>
  <c r="CT15" i="5"/>
  <c r="CT33" i="5" s="1"/>
  <c r="CT16" i="5"/>
  <c r="CT34" i="5" s="1"/>
  <c r="CT17" i="5"/>
  <c r="CT35" i="5" s="1"/>
  <c r="CS12" i="5"/>
  <c r="CS13" i="5"/>
  <c r="CS31" i="5" s="1"/>
  <c r="CS14" i="5"/>
  <c r="CS32" i="5" s="1"/>
  <c r="CS15" i="5"/>
  <c r="CS33" i="5" s="1"/>
  <c r="CS16" i="5"/>
  <c r="CS34" i="5" s="1"/>
  <c r="CS17" i="5"/>
  <c r="CS35" i="5" s="1"/>
  <c r="CR12" i="5"/>
  <c r="CR13" i="5"/>
  <c r="CR31" i="5" s="1"/>
  <c r="CR14" i="5"/>
  <c r="CR32" i="5" s="1"/>
  <c r="CR15" i="5"/>
  <c r="CR33" i="5" s="1"/>
  <c r="CR16" i="5"/>
  <c r="CR34" i="5" s="1"/>
  <c r="CR17" i="5"/>
  <c r="CR35" i="5" s="1"/>
  <c r="CQ12" i="5"/>
  <c r="CQ13" i="5"/>
  <c r="CQ31" i="5" s="1"/>
  <c r="CQ14" i="5"/>
  <c r="CQ32" i="5" s="1"/>
  <c r="CQ15" i="5"/>
  <c r="CQ33" i="5" s="1"/>
  <c r="CQ16" i="5"/>
  <c r="CQ34" i="5" s="1"/>
  <c r="CQ17" i="5"/>
  <c r="CQ35" i="5" s="1"/>
  <c r="CP12" i="5"/>
  <c r="CP13" i="5"/>
  <c r="CP31" i="5" s="1"/>
  <c r="CP14" i="5"/>
  <c r="CP32" i="5" s="1"/>
  <c r="CP15" i="5"/>
  <c r="CP33" i="5" s="1"/>
  <c r="CP16" i="5"/>
  <c r="CP34" i="5" s="1"/>
  <c r="CP17" i="5"/>
  <c r="CP35" i="5" s="1"/>
  <c r="CO12" i="5"/>
  <c r="CO13" i="5"/>
  <c r="CO31" i="5" s="1"/>
  <c r="CO14" i="5"/>
  <c r="CO32" i="5" s="1"/>
  <c r="CO15" i="5"/>
  <c r="CO33" i="5" s="1"/>
  <c r="CO16" i="5"/>
  <c r="CO34" i="5" s="1"/>
  <c r="CO17" i="5"/>
  <c r="CO35" i="5" s="1"/>
  <c r="CN12" i="5"/>
  <c r="CN13" i="5"/>
  <c r="CN31" i="5" s="1"/>
  <c r="CN14" i="5"/>
  <c r="CN32" i="5" s="1"/>
  <c r="CN15" i="5"/>
  <c r="CN33" i="5" s="1"/>
  <c r="CN16" i="5"/>
  <c r="CN34" i="5" s="1"/>
  <c r="CN17" i="5"/>
  <c r="CN35" i="5" s="1"/>
  <c r="CM12" i="5"/>
  <c r="CM13" i="5"/>
  <c r="CM31" i="5" s="1"/>
  <c r="CM14" i="5"/>
  <c r="CM32" i="5" s="1"/>
  <c r="CM15" i="5"/>
  <c r="CM33" i="5" s="1"/>
  <c r="CM16" i="5"/>
  <c r="CM34" i="5" s="1"/>
  <c r="CM17" i="5"/>
  <c r="CM35" i="5" s="1"/>
  <c r="CL12" i="5"/>
  <c r="CL13" i="5"/>
  <c r="CL31" i="5" s="1"/>
  <c r="CL14" i="5"/>
  <c r="CL32" i="5" s="1"/>
  <c r="CL15" i="5"/>
  <c r="CL33" i="5" s="1"/>
  <c r="CL16" i="5"/>
  <c r="CL34" i="5" s="1"/>
  <c r="CL17" i="5"/>
  <c r="CL35" i="5" s="1"/>
  <c r="CK12" i="5"/>
  <c r="CK13" i="5"/>
  <c r="CK31" i="5" s="1"/>
  <c r="CK14" i="5"/>
  <c r="CK32" i="5" s="1"/>
  <c r="CK15" i="5"/>
  <c r="CK33" i="5" s="1"/>
  <c r="CK16" i="5"/>
  <c r="CK34" i="5" s="1"/>
  <c r="CK17" i="5"/>
  <c r="CK35" i="5" s="1"/>
  <c r="CJ12" i="5"/>
  <c r="CJ13" i="5"/>
  <c r="CJ31" i="5" s="1"/>
  <c r="CJ14" i="5"/>
  <c r="CJ32" i="5" s="1"/>
  <c r="CJ15" i="5"/>
  <c r="CJ33" i="5" s="1"/>
  <c r="CJ16" i="5"/>
  <c r="CJ34" i="5" s="1"/>
  <c r="CJ17" i="5"/>
  <c r="CJ35" i="5" s="1"/>
  <c r="CI12" i="5"/>
  <c r="CI13" i="5"/>
  <c r="CI31" i="5" s="1"/>
  <c r="CI14" i="5"/>
  <c r="CI32" i="5" s="1"/>
  <c r="CI15" i="5"/>
  <c r="CI33" i="5" s="1"/>
  <c r="CI16" i="5"/>
  <c r="CI34" i="5" s="1"/>
  <c r="CI17" i="5"/>
  <c r="CI35" i="5" s="1"/>
  <c r="CH12" i="5"/>
  <c r="CH13" i="5"/>
  <c r="CH31" i="5" s="1"/>
  <c r="CH14" i="5"/>
  <c r="CH32" i="5" s="1"/>
  <c r="CH15" i="5"/>
  <c r="CH33" i="5" s="1"/>
  <c r="CH16" i="5"/>
  <c r="CH34" i="5" s="1"/>
  <c r="CH17" i="5"/>
  <c r="CH35" i="5" s="1"/>
  <c r="CG12" i="5"/>
  <c r="CG13" i="5"/>
  <c r="CG31" i="5" s="1"/>
  <c r="CG14" i="5"/>
  <c r="CG32" i="5" s="1"/>
  <c r="CG15" i="5"/>
  <c r="CG33" i="5" s="1"/>
  <c r="CG16" i="5"/>
  <c r="CG34" i="5" s="1"/>
  <c r="CG17" i="5"/>
  <c r="CG35" i="5" s="1"/>
  <c r="CF12" i="5"/>
  <c r="CF13" i="5"/>
  <c r="CF31" i="5" s="1"/>
  <c r="CF14" i="5"/>
  <c r="CF32" i="5" s="1"/>
  <c r="CF15" i="5"/>
  <c r="CF33" i="5" s="1"/>
  <c r="CF16" i="5"/>
  <c r="CF34" i="5" s="1"/>
  <c r="CF17" i="5"/>
  <c r="CF35" i="5" s="1"/>
  <c r="CE12" i="5"/>
  <c r="CE13" i="5"/>
  <c r="CE31" i="5" s="1"/>
  <c r="CE14" i="5"/>
  <c r="CE32" i="5" s="1"/>
  <c r="CE15" i="5"/>
  <c r="CE33" i="5" s="1"/>
  <c r="CE16" i="5"/>
  <c r="CE34" i="5" s="1"/>
  <c r="CE17" i="5"/>
  <c r="CE35" i="5" s="1"/>
  <c r="CD12" i="5"/>
  <c r="CD13" i="5"/>
  <c r="CD31" i="5" s="1"/>
  <c r="CD14" i="5"/>
  <c r="CD32" i="5" s="1"/>
  <c r="CD15" i="5"/>
  <c r="CD33" i="5" s="1"/>
  <c r="CD16" i="5"/>
  <c r="CD34" i="5" s="1"/>
  <c r="CD17" i="5"/>
  <c r="CD35" i="5" s="1"/>
  <c r="CC12" i="5"/>
  <c r="CC13" i="5"/>
  <c r="CC31" i="5" s="1"/>
  <c r="CC14" i="5"/>
  <c r="CC32" i="5" s="1"/>
  <c r="CC15" i="5"/>
  <c r="CC33" i="5" s="1"/>
  <c r="CC16" i="5"/>
  <c r="CC34" i="5" s="1"/>
  <c r="CC17" i="5"/>
  <c r="CC35" i="5" s="1"/>
  <c r="CB12" i="5"/>
  <c r="CB13" i="5"/>
  <c r="CB31" i="5" s="1"/>
  <c r="CB14" i="5"/>
  <c r="CB32" i="5" s="1"/>
  <c r="CB15" i="5"/>
  <c r="CB33" i="5" s="1"/>
  <c r="CB16" i="5"/>
  <c r="CB34" i="5" s="1"/>
  <c r="CB17" i="5"/>
  <c r="CB35" i="5" s="1"/>
  <c r="CA12" i="5"/>
  <c r="CA13" i="5"/>
  <c r="CA31" i="5" s="1"/>
  <c r="CA14" i="5"/>
  <c r="CA32" i="5" s="1"/>
  <c r="CA15" i="5"/>
  <c r="CA33" i="5" s="1"/>
  <c r="CA16" i="5"/>
  <c r="CA34" i="5" s="1"/>
  <c r="CA17" i="5"/>
  <c r="CA35" i="5" s="1"/>
  <c r="BZ12" i="5"/>
  <c r="BZ13" i="5"/>
  <c r="BZ31" i="5" s="1"/>
  <c r="BZ14" i="5"/>
  <c r="BZ32" i="5" s="1"/>
  <c r="BZ15" i="5"/>
  <c r="BZ33" i="5" s="1"/>
  <c r="BZ16" i="5"/>
  <c r="BZ34" i="5" s="1"/>
  <c r="BZ17" i="5"/>
  <c r="BZ35" i="5" s="1"/>
  <c r="BY12" i="5"/>
  <c r="BY13" i="5"/>
  <c r="BY31" i="5" s="1"/>
  <c r="BY14" i="5"/>
  <c r="BY32" i="5" s="1"/>
  <c r="BY15" i="5"/>
  <c r="BY33" i="5" s="1"/>
  <c r="BY16" i="5"/>
  <c r="BY34" i="5" s="1"/>
  <c r="BY17" i="5"/>
  <c r="BY35" i="5" s="1"/>
  <c r="BX12" i="5"/>
  <c r="BX13" i="5"/>
  <c r="BX31" i="5" s="1"/>
  <c r="BX14" i="5"/>
  <c r="BX32" i="5" s="1"/>
  <c r="BX15" i="5"/>
  <c r="BX33" i="5" s="1"/>
  <c r="BX16" i="5"/>
  <c r="BX34" i="5" s="1"/>
  <c r="BX17" i="5"/>
  <c r="BX35" i="5" s="1"/>
  <c r="BW12" i="5"/>
  <c r="BW13" i="5"/>
  <c r="BW31" i="5" s="1"/>
  <c r="BW14" i="5"/>
  <c r="BW32" i="5" s="1"/>
  <c r="BW15" i="5"/>
  <c r="BW33" i="5" s="1"/>
  <c r="BW16" i="5"/>
  <c r="BW34" i="5" s="1"/>
  <c r="BW17" i="5"/>
  <c r="BW35" i="5" s="1"/>
  <c r="BV12" i="5"/>
  <c r="BV13" i="5"/>
  <c r="BV31" i="5" s="1"/>
  <c r="BV14" i="5"/>
  <c r="BV32" i="5" s="1"/>
  <c r="BV15" i="5"/>
  <c r="BV33" i="5" s="1"/>
  <c r="BV16" i="5"/>
  <c r="BV34" i="5" s="1"/>
  <c r="BV17" i="5"/>
  <c r="BV35" i="5" s="1"/>
  <c r="BU12" i="5"/>
  <c r="BU13" i="5"/>
  <c r="BU31" i="5" s="1"/>
  <c r="BU14" i="5"/>
  <c r="BU32" i="5" s="1"/>
  <c r="BU15" i="5"/>
  <c r="BU33" i="5" s="1"/>
  <c r="BU16" i="5"/>
  <c r="BU34" i="5" s="1"/>
  <c r="BU17" i="5"/>
  <c r="BU35" i="5" s="1"/>
  <c r="BT12" i="5"/>
  <c r="BT13" i="5"/>
  <c r="BT31" i="5" s="1"/>
  <c r="BT14" i="5"/>
  <c r="BT32" i="5" s="1"/>
  <c r="BT15" i="5"/>
  <c r="BT33" i="5" s="1"/>
  <c r="BT16" i="5"/>
  <c r="BT34" i="5" s="1"/>
  <c r="BT17" i="5"/>
  <c r="BT35" i="5" s="1"/>
  <c r="BS12" i="5"/>
  <c r="BS13" i="5"/>
  <c r="BS31" i="5" s="1"/>
  <c r="BS14" i="5"/>
  <c r="BS32" i="5" s="1"/>
  <c r="BS15" i="5"/>
  <c r="BS33" i="5" s="1"/>
  <c r="BS16" i="5"/>
  <c r="BS34" i="5" s="1"/>
  <c r="BS17" i="5"/>
  <c r="BS35" i="5" s="1"/>
  <c r="BR12" i="5"/>
  <c r="BR13" i="5"/>
  <c r="BR31" i="5" s="1"/>
  <c r="BR14" i="5"/>
  <c r="BR32" i="5" s="1"/>
  <c r="BR15" i="5"/>
  <c r="BR33" i="5" s="1"/>
  <c r="BR16" i="5"/>
  <c r="BR34" i="5" s="1"/>
  <c r="BR17" i="5"/>
  <c r="BR35" i="5" s="1"/>
  <c r="BQ12" i="5"/>
  <c r="BQ13" i="5"/>
  <c r="BQ31" i="5" s="1"/>
  <c r="BQ14" i="5"/>
  <c r="BQ32" i="5" s="1"/>
  <c r="BQ15" i="5"/>
  <c r="BQ33" i="5" s="1"/>
  <c r="BQ16" i="5"/>
  <c r="BQ34" i="5" s="1"/>
  <c r="BQ17" i="5"/>
  <c r="BQ35" i="5" s="1"/>
  <c r="BP12" i="5"/>
  <c r="BP13" i="5"/>
  <c r="BP31" i="5" s="1"/>
  <c r="BP14" i="5"/>
  <c r="BP32" i="5" s="1"/>
  <c r="BP15" i="5"/>
  <c r="BP33" i="5" s="1"/>
  <c r="BP16" i="5"/>
  <c r="BP34" i="5" s="1"/>
  <c r="BP17" i="5"/>
  <c r="BP35" i="5" s="1"/>
  <c r="BO12" i="5"/>
  <c r="BO13" i="5"/>
  <c r="BO31" i="5" s="1"/>
  <c r="BO14" i="5"/>
  <c r="BO32" i="5" s="1"/>
  <c r="BO15" i="5"/>
  <c r="BO33" i="5" s="1"/>
  <c r="BO16" i="5"/>
  <c r="BO34" i="5" s="1"/>
  <c r="BO17" i="5"/>
  <c r="BO35" i="5" s="1"/>
  <c r="BN12" i="5"/>
  <c r="BN13" i="5"/>
  <c r="BN31" i="5" s="1"/>
  <c r="BN14" i="5"/>
  <c r="BN32" i="5" s="1"/>
  <c r="BN15" i="5"/>
  <c r="BN33" i="5" s="1"/>
  <c r="BN16" i="5"/>
  <c r="BN34" i="5" s="1"/>
  <c r="BN17" i="5"/>
  <c r="BN35" i="5" s="1"/>
  <c r="BM12" i="5"/>
  <c r="BM13" i="5"/>
  <c r="BM31" i="5" s="1"/>
  <c r="BM14" i="5"/>
  <c r="BM32" i="5" s="1"/>
  <c r="BM15" i="5"/>
  <c r="BM33" i="5" s="1"/>
  <c r="BM16" i="5"/>
  <c r="BM34" i="5" s="1"/>
  <c r="BM17" i="5"/>
  <c r="BM35" i="5" s="1"/>
  <c r="BL12" i="5"/>
  <c r="BL13" i="5"/>
  <c r="BL31" i="5" s="1"/>
  <c r="BL14" i="5"/>
  <c r="BL32" i="5" s="1"/>
  <c r="BL15" i="5"/>
  <c r="BL33" i="5" s="1"/>
  <c r="BL16" i="5"/>
  <c r="BL34" i="5" s="1"/>
  <c r="BL17" i="5"/>
  <c r="BL35" i="5" s="1"/>
  <c r="BK12" i="5"/>
  <c r="BK13" i="5"/>
  <c r="BK31" i="5" s="1"/>
  <c r="BK14" i="5"/>
  <c r="BK32" i="5" s="1"/>
  <c r="BK15" i="5"/>
  <c r="BK33" i="5" s="1"/>
  <c r="BK16" i="5"/>
  <c r="BK34" i="5" s="1"/>
  <c r="BK17" i="5"/>
  <c r="BK35" i="5" s="1"/>
  <c r="BJ12" i="5"/>
  <c r="BJ13" i="5"/>
  <c r="BJ31" i="5" s="1"/>
  <c r="BJ14" i="5"/>
  <c r="BJ32" i="5" s="1"/>
  <c r="BJ15" i="5"/>
  <c r="BJ33" i="5" s="1"/>
  <c r="BJ16" i="5"/>
  <c r="BJ34" i="5" s="1"/>
  <c r="BJ17" i="5"/>
  <c r="BJ35" i="5" s="1"/>
  <c r="BI12" i="5"/>
  <c r="BI13" i="5"/>
  <c r="BI31" i="5" s="1"/>
  <c r="BI14" i="5"/>
  <c r="BI32" i="5" s="1"/>
  <c r="BI15" i="5"/>
  <c r="BI33" i="5" s="1"/>
  <c r="BI16" i="5"/>
  <c r="BI34" i="5" s="1"/>
  <c r="BI17" i="5"/>
  <c r="BI35" i="5" s="1"/>
  <c r="BH12" i="5"/>
  <c r="BH13" i="5"/>
  <c r="BH31" i="5" s="1"/>
  <c r="BH14" i="5"/>
  <c r="BH32" i="5" s="1"/>
  <c r="BH15" i="5"/>
  <c r="BH33" i="5" s="1"/>
  <c r="BH16" i="5"/>
  <c r="BH34" i="5" s="1"/>
  <c r="BH17" i="5"/>
  <c r="BH35" i="5" s="1"/>
  <c r="BG12" i="5"/>
  <c r="BG13" i="5"/>
  <c r="BG31" i="5" s="1"/>
  <c r="BG14" i="5"/>
  <c r="BG32" i="5" s="1"/>
  <c r="BG15" i="5"/>
  <c r="BG33" i="5" s="1"/>
  <c r="BG16" i="5"/>
  <c r="BG34" i="5" s="1"/>
  <c r="BG17" i="5"/>
  <c r="BG35" i="5" s="1"/>
  <c r="BF12" i="5"/>
  <c r="BF13" i="5"/>
  <c r="BF31" i="5" s="1"/>
  <c r="BF14" i="5"/>
  <c r="BF32" i="5" s="1"/>
  <c r="BF15" i="5"/>
  <c r="BF33" i="5" s="1"/>
  <c r="BF16" i="5"/>
  <c r="BF34" i="5" s="1"/>
  <c r="BF17" i="5"/>
  <c r="BF35" i="5" s="1"/>
  <c r="BE12" i="5"/>
  <c r="BE13" i="5"/>
  <c r="BE31" i="5" s="1"/>
  <c r="BE14" i="5"/>
  <c r="BE32" i="5" s="1"/>
  <c r="BE15" i="5"/>
  <c r="BE33" i="5" s="1"/>
  <c r="BE16" i="5"/>
  <c r="BE34" i="5" s="1"/>
  <c r="BE17" i="5"/>
  <c r="BE35" i="5" s="1"/>
  <c r="BD12" i="5"/>
  <c r="BD13" i="5"/>
  <c r="BD31" i="5" s="1"/>
  <c r="BD14" i="5"/>
  <c r="BD32" i="5" s="1"/>
  <c r="BD15" i="5"/>
  <c r="BD33" i="5" s="1"/>
  <c r="BD16" i="5"/>
  <c r="BD34" i="5" s="1"/>
  <c r="BD17" i="5"/>
  <c r="BD35" i="5" s="1"/>
  <c r="BC12" i="5"/>
  <c r="BC13" i="5"/>
  <c r="BC31" i="5" s="1"/>
  <c r="BC14" i="5"/>
  <c r="BC32" i="5" s="1"/>
  <c r="BC15" i="5"/>
  <c r="BC33" i="5" s="1"/>
  <c r="BC16" i="5"/>
  <c r="BC34" i="5" s="1"/>
  <c r="BC17" i="5"/>
  <c r="BC35" i="5" s="1"/>
  <c r="BB12" i="5"/>
  <c r="BB13" i="5"/>
  <c r="BB31" i="5" s="1"/>
  <c r="BB14" i="5"/>
  <c r="BB32" i="5" s="1"/>
  <c r="BB15" i="5"/>
  <c r="BB33" i="5" s="1"/>
  <c r="BB16" i="5"/>
  <c r="BB34" i="5" s="1"/>
  <c r="BB17" i="5"/>
  <c r="BB35" i="5" s="1"/>
  <c r="BA12" i="5"/>
  <c r="BA13" i="5"/>
  <c r="BA31" i="5" s="1"/>
  <c r="BA14" i="5"/>
  <c r="BA32" i="5" s="1"/>
  <c r="BA15" i="5"/>
  <c r="BA33" i="5" s="1"/>
  <c r="BA16" i="5"/>
  <c r="BA34" i="5" s="1"/>
  <c r="BA17" i="5"/>
  <c r="BA35" i="5" s="1"/>
  <c r="AZ12" i="5"/>
  <c r="AZ13" i="5"/>
  <c r="AZ31" i="5" s="1"/>
  <c r="AZ14" i="5"/>
  <c r="AZ32" i="5" s="1"/>
  <c r="AZ15" i="5"/>
  <c r="AZ33" i="5" s="1"/>
  <c r="AZ16" i="5"/>
  <c r="AZ34" i="5" s="1"/>
  <c r="AZ17" i="5"/>
  <c r="AZ35" i="5" s="1"/>
  <c r="AY12" i="5"/>
  <c r="AY13" i="5"/>
  <c r="AY31" i="5" s="1"/>
  <c r="AY14" i="5"/>
  <c r="AY32" i="5" s="1"/>
  <c r="AY15" i="5"/>
  <c r="AY33" i="5" s="1"/>
  <c r="AY16" i="5"/>
  <c r="AY34" i="5" s="1"/>
  <c r="AY17" i="5"/>
  <c r="AY35" i="5" s="1"/>
  <c r="AX12" i="5"/>
  <c r="AX13" i="5"/>
  <c r="AX31" i="5" s="1"/>
  <c r="AX14" i="5"/>
  <c r="AX32" i="5" s="1"/>
  <c r="AX15" i="5"/>
  <c r="AX33" i="5" s="1"/>
  <c r="AX16" i="5"/>
  <c r="AX34" i="5" s="1"/>
  <c r="AX17" i="5"/>
  <c r="AX35" i="5" s="1"/>
  <c r="AW12" i="5"/>
  <c r="AW13" i="5"/>
  <c r="AW31" i="5" s="1"/>
  <c r="AW14" i="5"/>
  <c r="AW32" i="5" s="1"/>
  <c r="AW15" i="5"/>
  <c r="AW33" i="5" s="1"/>
  <c r="AW16" i="5"/>
  <c r="AW34" i="5" s="1"/>
  <c r="AW17" i="5"/>
  <c r="AW35" i="5" s="1"/>
  <c r="AV12" i="5"/>
  <c r="AV13" i="5"/>
  <c r="AV31" i="5" s="1"/>
  <c r="AV14" i="5"/>
  <c r="AV32" i="5" s="1"/>
  <c r="AV15" i="5"/>
  <c r="AV33" i="5" s="1"/>
  <c r="AV16" i="5"/>
  <c r="AV34" i="5" s="1"/>
  <c r="AV17" i="5"/>
  <c r="AV35" i="5" s="1"/>
  <c r="AU12" i="5"/>
  <c r="AU13" i="5"/>
  <c r="AU31" i="5" s="1"/>
  <c r="AU14" i="5"/>
  <c r="AU32" i="5" s="1"/>
  <c r="AU15" i="5"/>
  <c r="AU33" i="5" s="1"/>
  <c r="AU16" i="5"/>
  <c r="AU34" i="5" s="1"/>
  <c r="AU17" i="5"/>
  <c r="AU35" i="5" s="1"/>
  <c r="AT12" i="5"/>
  <c r="AT13" i="5"/>
  <c r="AT31" i="5" s="1"/>
  <c r="AT14" i="5"/>
  <c r="AT32" i="5" s="1"/>
  <c r="AT15" i="5"/>
  <c r="AT33" i="5" s="1"/>
  <c r="AT16" i="5"/>
  <c r="AT34" i="5" s="1"/>
  <c r="AT17" i="5"/>
  <c r="AT35" i="5" s="1"/>
  <c r="AS12" i="5"/>
  <c r="AS13" i="5"/>
  <c r="AS31" i="5" s="1"/>
  <c r="AS14" i="5"/>
  <c r="AS32" i="5" s="1"/>
  <c r="AS15" i="5"/>
  <c r="AS33" i="5" s="1"/>
  <c r="AS16" i="5"/>
  <c r="AS34" i="5" s="1"/>
  <c r="AS17" i="5"/>
  <c r="AS35" i="5" s="1"/>
  <c r="AR12" i="5"/>
  <c r="AR13" i="5"/>
  <c r="AR31" i="5" s="1"/>
  <c r="AR14" i="5"/>
  <c r="AR32" i="5" s="1"/>
  <c r="AR15" i="5"/>
  <c r="AR33" i="5" s="1"/>
  <c r="AR16" i="5"/>
  <c r="AR34" i="5" s="1"/>
  <c r="AR17" i="5"/>
  <c r="AR35" i="5" s="1"/>
  <c r="AQ12" i="5"/>
  <c r="AQ13" i="5"/>
  <c r="AQ31" i="5" s="1"/>
  <c r="AQ14" i="5"/>
  <c r="AQ32" i="5" s="1"/>
  <c r="AQ15" i="5"/>
  <c r="AQ33" i="5" s="1"/>
  <c r="AQ16" i="5"/>
  <c r="AQ34" i="5" s="1"/>
  <c r="AQ17" i="5"/>
  <c r="AQ35" i="5" s="1"/>
  <c r="AP12" i="5"/>
  <c r="AP13" i="5"/>
  <c r="AP31" i="5" s="1"/>
  <c r="AP14" i="5"/>
  <c r="AP32" i="5" s="1"/>
  <c r="AP15" i="5"/>
  <c r="AP33" i="5" s="1"/>
  <c r="AP16" i="5"/>
  <c r="AP34" i="5" s="1"/>
  <c r="AP17" i="5"/>
  <c r="AP35" i="5" s="1"/>
  <c r="AO12" i="5"/>
  <c r="AO13" i="5"/>
  <c r="AO31" i="5" s="1"/>
  <c r="AO14" i="5"/>
  <c r="AO32" i="5" s="1"/>
  <c r="AO15" i="5"/>
  <c r="AO33" i="5" s="1"/>
  <c r="AO16" i="5"/>
  <c r="AO34" i="5" s="1"/>
  <c r="AO17" i="5"/>
  <c r="AO35" i="5" s="1"/>
  <c r="AN12" i="5"/>
  <c r="AN13" i="5"/>
  <c r="AN31" i="5" s="1"/>
  <c r="AN14" i="5"/>
  <c r="AN32" i="5" s="1"/>
  <c r="AN15" i="5"/>
  <c r="AN33" i="5" s="1"/>
  <c r="AN16" i="5"/>
  <c r="AN34" i="5" s="1"/>
  <c r="AN17" i="5"/>
  <c r="AN35" i="5" s="1"/>
  <c r="AM12" i="5"/>
  <c r="AM13" i="5"/>
  <c r="AM31" i="5" s="1"/>
  <c r="AM14" i="5"/>
  <c r="AM32" i="5" s="1"/>
  <c r="AM15" i="5"/>
  <c r="AM33" i="5" s="1"/>
  <c r="AM16" i="5"/>
  <c r="AM34" i="5" s="1"/>
  <c r="AM17" i="5"/>
  <c r="AM35" i="5" s="1"/>
  <c r="AL12" i="5"/>
  <c r="AL13" i="5"/>
  <c r="AL31" i="5" s="1"/>
  <c r="AL14" i="5"/>
  <c r="AL32" i="5" s="1"/>
  <c r="AL15" i="5"/>
  <c r="AL33" i="5" s="1"/>
  <c r="AL16" i="5"/>
  <c r="AL34" i="5" s="1"/>
  <c r="AL17" i="5"/>
  <c r="AL35" i="5" s="1"/>
  <c r="AK12" i="5"/>
  <c r="AK13" i="5"/>
  <c r="AK31" i="5" s="1"/>
  <c r="AK14" i="5"/>
  <c r="AK32" i="5" s="1"/>
  <c r="AK15" i="5"/>
  <c r="AK33" i="5" s="1"/>
  <c r="AK16" i="5"/>
  <c r="AK34" i="5" s="1"/>
  <c r="AK17" i="5"/>
  <c r="AK35" i="5" s="1"/>
  <c r="AJ12" i="5"/>
  <c r="AJ13" i="5"/>
  <c r="AJ31" i="5" s="1"/>
  <c r="AJ14" i="5"/>
  <c r="AJ32" i="5" s="1"/>
  <c r="AJ15" i="5"/>
  <c r="AJ33" i="5" s="1"/>
  <c r="AJ16" i="5"/>
  <c r="AJ34" i="5" s="1"/>
  <c r="AJ17" i="5"/>
  <c r="AJ35" i="5" s="1"/>
  <c r="AI12" i="5"/>
  <c r="AI13" i="5"/>
  <c r="AI31" i="5" s="1"/>
  <c r="AI14" i="5"/>
  <c r="AI32" i="5" s="1"/>
  <c r="AI15" i="5"/>
  <c r="AI33" i="5" s="1"/>
  <c r="AI16" i="5"/>
  <c r="AI34" i="5" s="1"/>
  <c r="AI17" i="5"/>
  <c r="AI35" i="5" s="1"/>
  <c r="AH12" i="5"/>
  <c r="AH13" i="5"/>
  <c r="AH31" i="5" s="1"/>
  <c r="AH14" i="5"/>
  <c r="AH32" i="5" s="1"/>
  <c r="AH15" i="5"/>
  <c r="AH33" i="5" s="1"/>
  <c r="AH16" i="5"/>
  <c r="AH34" i="5" s="1"/>
  <c r="AH17" i="5"/>
  <c r="AH35" i="5" s="1"/>
  <c r="AG12" i="5"/>
  <c r="AG13" i="5"/>
  <c r="AG31" i="5" s="1"/>
  <c r="AG14" i="5"/>
  <c r="AG32" i="5" s="1"/>
  <c r="AG15" i="5"/>
  <c r="AG33" i="5" s="1"/>
  <c r="AG16" i="5"/>
  <c r="AG34" i="5" s="1"/>
  <c r="AG17" i="5"/>
  <c r="AG35" i="5" s="1"/>
  <c r="AF12" i="5"/>
  <c r="AF13" i="5"/>
  <c r="AF31" i="5" s="1"/>
  <c r="AF14" i="5"/>
  <c r="AF32" i="5" s="1"/>
  <c r="AF15" i="5"/>
  <c r="AF33" i="5" s="1"/>
  <c r="AF16" i="5"/>
  <c r="AF34" i="5" s="1"/>
  <c r="AF17" i="5"/>
  <c r="AF35" i="5" s="1"/>
  <c r="AE12" i="5"/>
  <c r="AE13" i="5"/>
  <c r="AE31" i="5" s="1"/>
  <c r="AE14" i="5"/>
  <c r="AE32" i="5" s="1"/>
  <c r="AE15" i="5"/>
  <c r="AE33" i="5" s="1"/>
  <c r="AE16" i="5"/>
  <c r="AE34" i="5" s="1"/>
  <c r="AE17" i="5"/>
  <c r="AE35" i="5" s="1"/>
  <c r="AD12" i="5"/>
  <c r="AD13" i="5"/>
  <c r="AD31" i="5" s="1"/>
  <c r="AD14" i="5"/>
  <c r="AD32" i="5" s="1"/>
  <c r="AD15" i="5"/>
  <c r="AD33" i="5" s="1"/>
  <c r="AD16" i="5"/>
  <c r="AD34" i="5" s="1"/>
  <c r="AD17" i="5"/>
  <c r="AD35" i="5" s="1"/>
  <c r="AC12" i="5"/>
  <c r="AC13" i="5"/>
  <c r="AC31" i="5" s="1"/>
  <c r="AC14" i="5"/>
  <c r="AC32" i="5" s="1"/>
  <c r="AC15" i="5"/>
  <c r="AC33" i="5" s="1"/>
  <c r="AC16" i="5"/>
  <c r="AC34" i="5" s="1"/>
  <c r="AC17" i="5"/>
  <c r="AC35" i="5" s="1"/>
  <c r="AB12" i="5"/>
  <c r="AB13" i="5"/>
  <c r="AB31" i="5" s="1"/>
  <c r="AB14" i="5"/>
  <c r="AB32" i="5" s="1"/>
  <c r="AB15" i="5"/>
  <c r="AB33" i="5" s="1"/>
  <c r="AB16" i="5"/>
  <c r="AB34" i="5" s="1"/>
  <c r="AB17" i="5"/>
  <c r="AB35" i="5" s="1"/>
  <c r="AA12" i="5"/>
  <c r="AA13" i="5"/>
  <c r="AA31" i="5" s="1"/>
  <c r="AA14" i="5"/>
  <c r="AA32" i="5" s="1"/>
  <c r="AA15" i="5"/>
  <c r="AA33" i="5" s="1"/>
  <c r="AA16" i="5"/>
  <c r="AA34" i="5" s="1"/>
  <c r="AA17" i="5"/>
  <c r="AA35" i="5" s="1"/>
  <c r="Z12" i="5"/>
  <c r="Z13" i="5"/>
  <c r="Z31" i="5" s="1"/>
  <c r="Z14" i="5"/>
  <c r="Z32" i="5" s="1"/>
  <c r="Z15" i="5"/>
  <c r="Z33" i="5" s="1"/>
  <c r="Z16" i="5"/>
  <c r="Z34" i="5" s="1"/>
  <c r="Z17" i="5"/>
  <c r="Z35" i="5" s="1"/>
  <c r="Y12" i="5"/>
  <c r="Y13" i="5"/>
  <c r="Y31" i="5" s="1"/>
  <c r="Y14" i="5"/>
  <c r="Y32" i="5" s="1"/>
  <c r="Y15" i="5"/>
  <c r="Y33" i="5" s="1"/>
  <c r="Y16" i="5"/>
  <c r="Y34" i="5" s="1"/>
  <c r="Y17" i="5"/>
  <c r="Y35" i="5" s="1"/>
  <c r="X12" i="5"/>
  <c r="X13" i="5"/>
  <c r="X31" i="5" s="1"/>
  <c r="X14" i="5"/>
  <c r="X32" i="5" s="1"/>
  <c r="X15" i="5"/>
  <c r="X33" i="5" s="1"/>
  <c r="X16" i="5"/>
  <c r="X34" i="5" s="1"/>
  <c r="X17" i="5"/>
  <c r="X35" i="5" s="1"/>
  <c r="W12" i="5"/>
  <c r="W13" i="5"/>
  <c r="W31" i="5" s="1"/>
  <c r="W14" i="5"/>
  <c r="W32" i="5" s="1"/>
  <c r="W15" i="5"/>
  <c r="W33" i="5" s="1"/>
  <c r="W16" i="5"/>
  <c r="W34" i="5" s="1"/>
  <c r="W17" i="5"/>
  <c r="W35" i="5" s="1"/>
  <c r="V12" i="5"/>
  <c r="V13" i="5"/>
  <c r="V31" i="5" s="1"/>
  <c r="V14" i="5"/>
  <c r="V32" i="5" s="1"/>
  <c r="V15" i="5"/>
  <c r="V33" i="5" s="1"/>
  <c r="V16" i="5"/>
  <c r="V34" i="5" s="1"/>
  <c r="V17" i="5"/>
  <c r="V35" i="5" s="1"/>
  <c r="U12" i="5"/>
  <c r="U13" i="5"/>
  <c r="U31" i="5" s="1"/>
  <c r="U14" i="5"/>
  <c r="U32" i="5" s="1"/>
  <c r="U15" i="5"/>
  <c r="U33" i="5" s="1"/>
  <c r="U16" i="5"/>
  <c r="U34" i="5" s="1"/>
  <c r="U17" i="5"/>
  <c r="U35" i="5" s="1"/>
  <c r="T12" i="5"/>
  <c r="T13" i="5"/>
  <c r="T31" i="5" s="1"/>
  <c r="T14" i="5"/>
  <c r="T32" i="5" s="1"/>
  <c r="T15" i="5"/>
  <c r="T33" i="5" s="1"/>
  <c r="T16" i="5"/>
  <c r="T34" i="5" s="1"/>
  <c r="T17" i="5"/>
  <c r="T35" i="5" s="1"/>
  <c r="S12" i="5"/>
  <c r="S13" i="5"/>
  <c r="S31" i="5" s="1"/>
  <c r="S14" i="5"/>
  <c r="S32" i="5" s="1"/>
  <c r="S15" i="5"/>
  <c r="S33" i="5" s="1"/>
  <c r="S16" i="5"/>
  <c r="S34" i="5" s="1"/>
  <c r="S17" i="5"/>
  <c r="S35" i="5" s="1"/>
  <c r="R12" i="5"/>
  <c r="R13" i="5"/>
  <c r="R31" i="5" s="1"/>
  <c r="R14" i="5"/>
  <c r="R32" i="5" s="1"/>
  <c r="R15" i="5"/>
  <c r="R33" i="5" s="1"/>
  <c r="R16" i="5"/>
  <c r="R34" i="5" s="1"/>
  <c r="R17" i="5"/>
  <c r="R35" i="5" s="1"/>
  <c r="Q12" i="5"/>
  <c r="Q13" i="5"/>
  <c r="Q31" i="5" s="1"/>
  <c r="Q14" i="5"/>
  <c r="Q32" i="5" s="1"/>
  <c r="Q15" i="5"/>
  <c r="Q33" i="5" s="1"/>
  <c r="Q16" i="5"/>
  <c r="Q34" i="5" s="1"/>
  <c r="Q17" i="5"/>
  <c r="Q35" i="5" s="1"/>
  <c r="P12" i="5"/>
  <c r="P13" i="5"/>
  <c r="P31" i="5" s="1"/>
  <c r="P14" i="5"/>
  <c r="P32" i="5" s="1"/>
  <c r="P15" i="5"/>
  <c r="P33" i="5" s="1"/>
  <c r="P16" i="5"/>
  <c r="P34" i="5" s="1"/>
  <c r="P17" i="5"/>
  <c r="P35" i="5" s="1"/>
  <c r="O12" i="5"/>
  <c r="O13" i="5"/>
  <c r="O31" i="5" s="1"/>
  <c r="O14" i="5"/>
  <c r="O32" i="5" s="1"/>
  <c r="O15" i="5"/>
  <c r="O33" i="5" s="1"/>
  <c r="O16" i="5"/>
  <c r="O34" i="5" s="1"/>
  <c r="O17" i="5"/>
  <c r="O35" i="5" s="1"/>
  <c r="N12" i="5"/>
  <c r="N13" i="5"/>
  <c r="N31" i="5" s="1"/>
  <c r="N14" i="5"/>
  <c r="N32" i="5" s="1"/>
  <c r="N15" i="5"/>
  <c r="N33" i="5" s="1"/>
  <c r="N16" i="5"/>
  <c r="N34" i="5" s="1"/>
  <c r="N17" i="5"/>
  <c r="N35" i="5" s="1"/>
  <c r="M12" i="5"/>
  <c r="M13" i="5"/>
  <c r="M31" i="5" s="1"/>
  <c r="M14" i="5"/>
  <c r="M32" i="5" s="1"/>
  <c r="M15" i="5"/>
  <c r="M33" i="5" s="1"/>
  <c r="M16" i="5"/>
  <c r="M34" i="5" s="1"/>
  <c r="M17" i="5"/>
  <c r="M35" i="5" s="1"/>
  <c r="L12" i="5"/>
  <c r="L13" i="5"/>
  <c r="L31" i="5" s="1"/>
  <c r="L14" i="5"/>
  <c r="L32" i="5" s="1"/>
  <c r="L15" i="5"/>
  <c r="L33" i="5" s="1"/>
  <c r="L16" i="5"/>
  <c r="L34" i="5" s="1"/>
  <c r="L17" i="5"/>
  <c r="L35" i="5" s="1"/>
  <c r="K12" i="5"/>
  <c r="K13" i="5"/>
  <c r="K31" i="5" s="1"/>
  <c r="K14" i="5"/>
  <c r="K32" i="5" s="1"/>
  <c r="K15" i="5"/>
  <c r="K33" i="5" s="1"/>
  <c r="K16" i="5"/>
  <c r="K34" i="5" s="1"/>
  <c r="K17" i="5"/>
  <c r="K35" i="5" s="1"/>
  <c r="C10" i="5"/>
  <c r="C18" i="5"/>
  <c r="C21" i="5" s="1"/>
  <c r="C22" i="5" s="1"/>
  <c r="D4" i="5"/>
  <c r="D6" i="5"/>
  <c r="F6" i="5"/>
  <c r="F4" i="5"/>
  <c r="F3" i="5"/>
  <c r="F2" i="5"/>
  <c r="K12" i="2"/>
  <c r="K13" i="2"/>
  <c r="K14" i="2"/>
  <c r="K15" i="2"/>
  <c r="K16" i="2"/>
  <c r="K17" i="2"/>
  <c r="L12" i="2"/>
  <c r="L13" i="2"/>
  <c r="L14" i="2"/>
  <c r="L15" i="2"/>
  <c r="L16" i="2"/>
  <c r="L17" i="2"/>
  <c r="M12" i="2"/>
  <c r="M13" i="2"/>
  <c r="M14" i="2"/>
  <c r="M15" i="2"/>
  <c r="M16" i="2"/>
  <c r="M17" i="2"/>
  <c r="N12" i="2"/>
  <c r="N13" i="2"/>
  <c r="N14" i="2"/>
  <c r="N15" i="2"/>
  <c r="N16" i="2"/>
  <c r="N17" i="2"/>
  <c r="O12" i="2"/>
  <c r="O13" i="2"/>
  <c r="O14" i="2"/>
  <c r="O15" i="2"/>
  <c r="O16" i="2"/>
  <c r="O17" i="2"/>
  <c r="P12" i="2"/>
  <c r="P13" i="2"/>
  <c r="P14" i="2"/>
  <c r="P15" i="2"/>
  <c r="P16" i="2"/>
  <c r="P17" i="2"/>
  <c r="Q12" i="2"/>
  <c r="Q13" i="2"/>
  <c r="Q14" i="2"/>
  <c r="Q15" i="2"/>
  <c r="Q16" i="2"/>
  <c r="Q17" i="2"/>
  <c r="R12" i="2"/>
  <c r="R13" i="2"/>
  <c r="R14" i="2"/>
  <c r="R15" i="2"/>
  <c r="R16" i="2"/>
  <c r="R17" i="2"/>
  <c r="S12" i="2"/>
  <c r="S13" i="2"/>
  <c r="S14" i="2"/>
  <c r="S15" i="2"/>
  <c r="S16" i="2"/>
  <c r="S17" i="2"/>
  <c r="T12" i="2"/>
  <c r="T13" i="2"/>
  <c r="T14" i="2"/>
  <c r="T15" i="2"/>
  <c r="T16" i="2"/>
  <c r="T17" i="2"/>
  <c r="U12" i="2"/>
  <c r="U13" i="2"/>
  <c r="U14" i="2"/>
  <c r="U15" i="2"/>
  <c r="U16" i="2"/>
  <c r="U17" i="2"/>
  <c r="V12" i="2"/>
  <c r="V13" i="2"/>
  <c r="V14" i="2"/>
  <c r="V15" i="2"/>
  <c r="V16" i="2"/>
  <c r="V17" i="2"/>
  <c r="W12" i="2"/>
  <c r="W13" i="2"/>
  <c r="W14" i="2"/>
  <c r="W15" i="2"/>
  <c r="W16" i="2"/>
  <c r="W17" i="2"/>
  <c r="X12" i="2"/>
  <c r="X13" i="2"/>
  <c r="X14" i="2"/>
  <c r="X15" i="2"/>
  <c r="X16" i="2"/>
  <c r="X17" i="2"/>
  <c r="Y12" i="2"/>
  <c r="Y13" i="2"/>
  <c r="Y14" i="2"/>
  <c r="Y15" i="2"/>
  <c r="Y16" i="2"/>
  <c r="Y17" i="2"/>
  <c r="Z12" i="2"/>
  <c r="Z13" i="2"/>
  <c r="Z14" i="2"/>
  <c r="Z15" i="2"/>
  <c r="Z16" i="2"/>
  <c r="Z17" i="2"/>
  <c r="AA12" i="2"/>
  <c r="AA13" i="2"/>
  <c r="AA14" i="2"/>
  <c r="AA15" i="2"/>
  <c r="AA16" i="2"/>
  <c r="AA17" i="2"/>
  <c r="AB12" i="2"/>
  <c r="AB13" i="2"/>
  <c r="AB14" i="2"/>
  <c r="AB15" i="2"/>
  <c r="AB16" i="2"/>
  <c r="AB17" i="2"/>
  <c r="AC12" i="2"/>
  <c r="AC13" i="2"/>
  <c r="AC14" i="2"/>
  <c r="AC15" i="2"/>
  <c r="AC16" i="2"/>
  <c r="AC17" i="2"/>
  <c r="AD12" i="2"/>
  <c r="AD13" i="2"/>
  <c r="AD14" i="2"/>
  <c r="AD15" i="2"/>
  <c r="AD16" i="2"/>
  <c r="AD17" i="2"/>
  <c r="AE12" i="2"/>
  <c r="AE13" i="2"/>
  <c r="AE14" i="2"/>
  <c r="AE15" i="2"/>
  <c r="AE16" i="2"/>
  <c r="AE17" i="2"/>
  <c r="AF12" i="2"/>
  <c r="AF13" i="2"/>
  <c r="AF14" i="2"/>
  <c r="AF15" i="2"/>
  <c r="AF16" i="2"/>
  <c r="AF17" i="2"/>
  <c r="AG12" i="2"/>
  <c r="AG13" i="2"/>
  <c r="AG14" i="2"/>
  <c r="AG15" i="2"/>
  <c r="AG16" i="2"/>
  <c r="AG17" i="2"/>
  <c r="AH12" i="2"/>
  <c r="AH13" i="2"/>
  <c r="AH14" i="2"/>
  <c r="AH15" i="2"/>
  <c r="AH16" i="2"/>
  <c r="AH17" i="2"/>
  <c r="AI12" i="2"/>
  <c r="AI13" i="2"/>
  <c r="AI14" i="2"/>
  <c r="AI15" i="2"/>
  <c r="AI16" i="2"/>
  <c r="AI17" i="2"/>
  <c r="AJ12" i="2"/>
  <c r="AJ13" i="2"/>
  <c r="AJ14" i="2"/>
  <c r="AJ15" i="2"/>
  <c r="AJ16" i="2"/>
  <c r="AJ17" i="2"/>
  <c r="AK12" i="2"/>
  <c r="AK13" i="2"/>
  <c r="AK14" i="2"/>
  <c r="AK15" i="2"/>
  <c r="AK16" i="2"/>
  <c r="AK17" i="2"/>
  <c r="AL12" i="2"/>
  <c r="AL13" i="2"/>
  <c r="AL14" i="2"/>
  <c r="AL15" i="2"/>
  <c r="AL16" i="2"/>
  <c r="AL17" i="2"/>
  <c r="AM12" i="2"/>
  <c r="AM13" i="2"/>
  <c r="AM14" i="2"/>
  <c r="AM15" i="2"/>
  <c r="AM16" i="2"/>
  <c r="AM17" i="2"/>
  <c r="AN12" i="2"/>
  <c r="AN13" i="2"/>
  <c r="AN14" i="2"/>
  <c r="AN15" i="2"/>
  <c r="AN16" i="2"/>
  <c r="AN17" i="2"/>
  <c r="AO12" i="2"/>
  <c r="AO13" i="2"/>
  <c r="AO14" i="2"/>
  <c r="AO15" i="2"/>
  <c r="AO16" i="2"/>
  <c r="AO17" i="2"/>
  <c r="AP12" i="2"/>
  <c r="AP13" i="2"/>
  <c r="AP14" i="2"/>
  <c r="AP15" i="2"/>
  <c r="AP16" i="2"/>
  <c r="AP17" i="2"/>
  <c r="AQ12" i="2"/>
  <c r="AQ13" i="2"/>
  <c r="AQ14" i="2"/>
  <c r="AQ15" i="2"/>
  <c r="AQ16" i="2"/>
  <c r="AQ17" i="2"/>
  <c r="AR12" i="2"/>
  <c r="AR13" i="2"/>
  <c r="AR14" i="2"/>
  <c r="AR15" i="2"/>
  <c r="AR16" i="2"/>
  <c r="AR17" i="2"/>
  <c r="AS12" i="2"/>
  <c r="AS13" i="2"/>
  <c r="AS14" i="2"/>
  <c r="AS15" i="2"/>
  <c r="AS16" i="2"/>
  <c r="AS17" i="2"/>
  <c r="AT12" i="2"/>
  <c r="AT13" i="2"/>
  <c r="AT14" i="2"/>
  <c r="AT15" i="2"/>
  <c r="AT16" i="2"/>
  <c r="AT17" i="2"/>
  <c r="AU12" i="2"/>
  <c r="AU13" i="2"/>
  <c r="AU14" i="2"/>
  <c r="AU15" i="2"/>
  <c r="AU16" i="2"/>
  <c r="AU17" i="2"/>
  <c r="AV12" i="2"/>
  <c r="AV13" i="2"/>
  <c r="AV14" i="2"/>
  <c r="AV15" i="2"/>
  <c r="AV16" i="2"/>
  <c r="AV17" i="2"/>
  <c r="AW12" i="2"/>
  <c r="AW13" i="2"/>
  <c r="AW14" i="2"/>
  <c r="AW15" i="2"/>
  <c r="AW16" i="2"/>
  <c r="AW17" i="2"/>
  <c r="AX12" i="2"/>
  <c r="AX13" i="2"/>
  <c r="AX14" i="2"/>
  <c r="AX15" i="2"/>
  <c r="AX16" i="2"/>
  <c r="AX17" i="2"/>
  <c r="AY12" i="2"/>
  <c r="AY13" i="2"/>
  <c r="AY14" i="2"/>
  <c r="AY15" i="2"/>
  <c r="AY16" i="2"/>
  <c r="AY17" i="2"/>
  <c r="AZ12" i="2"/>
  <c r="AZ13" i="2"/>
  <c r="AZ14" i="2"/>
  <c r="AZ15" i="2"/>
  <c r="AZ16" i="2"/>
  <c r="AZ17" i="2"/>
  <c r="BA12" i="2"/>
  <c r="BA13" i="2"/>
  <c r="BA14" i="2"/>
  <c r="BA15" i="2"/>
  <c r="BA16" i="2"/>
  <c r="BA17" i="2"/>
  <c r="BB12" i="2"/>
  <c r="BB13" i="2"/>
  <c r="BB14" i="2"/>
  <c r="BB15" i="2"/>
  <c r="BB16" i="2"/>
  <c r="BB17" i="2"/>
  <c r="BC12" i="2"/>
  <c r="BC13" i="2"/>
  <c r="BC14" i="2"/>
  <c r="BC15" i="2"/>
  <c r="BC16" i="2"/>
  <c r="BC17" i="2"/>
  <c r="BD12" i="2"/>
  <c r="BD13" i="2"/>
  <c r="BD14" i="2"/>
  <c r="BD15" i="2"/>
  <c r="BD16" i="2"/>
  <c r="BD17" i="2"/>
  <c r="BE12" i="2"/>
  <c r="BE13" i="2"/>
  <c r="BE14" i="2"/>
  <c r="BE15" i="2"/>
  <c r="BE16" i="2"/>
  <c r="BE17" i="2"/>
  <c r="BF12" i="2"/>
  <c r="BF13" i="2"/>
  <c r="BF14" i="2"/>
  <c r="BF15" i="2"/>
  <c r="BF16" i="2"/>
  <c r="BF17" i="2"/>
  <c r="BG12" i="2"/>
  <c r="BG13" i="2"/>
  <c r="BG14" i="2"/>
  <c r="BG15" i="2"/>
  <c r="BG16" i="2"/>
  <c r="BG17" i="2"/>
  <c r="BH12" i="2"/>
  <c r="BH13" i="2"/>
  <c r="BH14" i="2"/>
  <c r="BH15" i="2"/>
  <c r="BH16" i="2"/>
  <c r="BH17" i="2"/>
  <c r="BI12" i="2"/>
  <c r="BI13" i="2"/>
  <c r="BI14" i="2"/>
  <c r="BI15" i="2"/>
  <c r="BI16" i="2"/>
  <c r="BI17" i="2"/>
  <c r="BJ12" i="2"/>
  <c r="BJ13" i="2"/>
  <c r="BJ14" i="2"/>
  <c r="BJ15" i="2"/>
  <c r="BJ16" i="2"/>
  <c r="BJ17" i="2"/>
  <c r="BK12" i="2"/>
  <c r="BK13" i="2"/>
  <c r="BK14" i="2"/>
  <c r="BK15" i="2"/>
  <c r="BK16" i="2"/>
  <c r="BK17" i="2"/>
  <c r="BL12" i="2"/>
  <c r="BL13" i="2"/>
  <c r="BL14" i="2"/>
  <c r="BL15" i="2"/>
  <c r="BL16" i="2"/>
  <c r="BL17" i="2"/>
  <c r="BM12" i="2"/>
  <c r="BM13" i="2"/>
  <c r="BM14" i="2"/>
  <c r="BM15" i="2"/>
  <c r="BM16" i="2"/>
  <c r="BM17" i="2"/>
  <c r="BN12" i="2"/>
  <c r="BN13" i="2"/>
  <c r="BN14" i="2"/>
  <c r="BN15" i="2"/>
  <c r="BN16" i="2"/>
  <c r="BN17" i="2"/>
  <c r="BO12" i="2"/>
  <c r="BO13" i="2"/>
  <c r="BO14" i="2"/>
  <c r="BO15" i="2"/>
  <c r="BO16" i="2"/>
  <c r="BO17" i="2"/>
  <c r="BP12" i="2"/>
  <c r="BP13" i="2"/>
  <c r="BP14" i="2"/>
  <c r="BP15" i="2"/>
  <c r="BP16" i="2"/>
  <c r="BP17" i="2"/>
  <c r="BQ12" i="2"/>
  <c r="BQ13" i="2"/>
  <c r="BQ14" i="2"/>
  <c r="BQ15" i="2"/>
  <c r="BQ16" i="2"/>
  <c r="BQ17" i="2"/>
  <c r="BR12" i="2"/>
  <c r="BR13" i="2"/>
  <c r="BR14" i="2"/>
  <c r="BR15" i="2"/>
  <c r="BR16" i="2"/>
  <c r="BR17" i="2"/>
  <c r="BS12" i="2"/>
  <c r="BS13" i="2"/>
  <c r="BS14" i="2"/>
  <c r="BS15" i="2"/>
  <c r="BS16" i="2"/>
  <c r="BS17" i="2"/>
  <c r="BT12" i="2"/>
  <c r="BT13" i="2"/>
  <c r="BT14" i="2"/>
  <c r="BT15" i="2"/>
  <c r="BT16" i="2"/>
  <c r="BT17" i="2"/>
  <c r="BU12" i="2"/>
  <c r="BU13" i="2"/>
  <c r="BU14" i="2"/>
  <c r="BU15" i="2"/>
  <c r="BU16" i="2"/>
  <c r="BU17" i="2"/>
  <c r="BV12" i="2"/>
  <c r="BV13" i="2"/>
  <c r="BV14" i="2"/>
  <c r="BV15" i="2"/>
  <c r="BV16" i="2"/>
  <c r="BV17" i="2"/>
  <c r="BW12" i="2"/>
  <c r="BW13" i="2"/>
  <c r="BW14" i="2"/>
  <c r="BW15" i="2"/>
  <c r="BW16" i="2"/>
  <c r="BW17" i="2"/>
  <c r="BX12" i="2"/>
  <c r="BX13" i="2"/>
  <c r="BX14" i="2"/>
  <c r="BX15" i="2"/>
  <c r="BX16" i="2"/>
  <c r="BX17" i="2"/>
  <c r="BY12" i="2"/>
  <c r="BY13" i="2"/>
  <c r="BY14" i="2"/>
  <c r="BY15" i="2"/>
  <c r="BY16" i="2"/>
  <c r="BY17" i="2"/>
  <c r="BZ12" i="2"/>
  <c r="BZ13" i="2"/>
  <c r="BZ14" i="2"/>
  <c r="BZ15" i="2"/>
  <c r="BZ16" i="2"/>
  <c r="BZ17" i="2"/>
  <c r="CA12" i="2"/>
  <c r="CA13" i="2"/>
  <c r="CA14" i="2"/>
  <c r="CA15" i="2"/>
  <c r="CA16" i="2"/>
  <c r="CA17" i="2"/>
  <c r="CB12" i="2"/>
  <c r="CB13" i="2"/>
  <c r="CB14" i="2"/>
  <c r="CB15" i="2"/>
  <c r="CB16" i="2"/>
  <c r="CB17" i="2"/>
  <c r="CC12" i="2"/>
  <c r="CC13" i="2"/>
  <c r="CC14" i="2"/>
  <c r="CC15" i="2"/>
  <c r="CC16" i="2"/>
  <c r="CC17" i="2"/>
  <c r="CD12" i="2"/>
  <c r="CD13" i="2"/>
  <c r="CD14" i="2"/>
  <c r="CD15" i="2"/>
  <c r="CD16" i="2"/>
  <c r="CD17" i="2"/>
  <c r="CE12" i="2"/>
  <c r="CE13" i="2"/>
  <c r="CE14" i="2"/>
  <c r="CE15" i="2"/>
  <c r="CE16" i="2"/>
  <c r="CE17" i="2"/>
  <c r="CF12" i="2"/>
  <c r="CF13" i="2"/>
  <c r="CF14" i="2"/>
  <c r="CF15" i="2"/>
  <c r="CF16" i="2"/>
  <c r="CF17" i="2"/>
  <c r="CG12" i="2"/>
  <c r="CG13" i="2"/>
  <c r="CG14" i="2"/>
  <c r="CG15" i="2"/>
  <c r="CG16" i="2"/>
  <c r="CG17" i="2"/>
  <c r="CH12" i="2"/>
  <c r="CH13" i="2"/>
  <c r="CH14" i="2"/>
  <c r="CH15" i="2"/>
  <c r="CH16" i="2"/>
  <c r="CH17" i="2"/>
  <c r="CI12" i="2"/>
  <c r="CI13" i="2"/>
  <c r="CI14" i="2"/>
  <c r="CI15" i="2"/>
  <c r="CI16" i="2"/>
  <c r="CI17" i="2"/>
  <c r="CJ12" i="2"/>
  <c r="CJ13" i="2"/>
  <c r="CJ14" i="2"/>
  <c r="CJ15" i="2"/>
  <c r="CJ16" i="2"/>
  <c r="CJ17" i="2"/>
  <c r="CK12" i="2"/>
  <c r="CK13" i="2"/>
  <c r="CK14" i="2"/>
  <c r="CK15" i="2"/>
  <c r="CK16" i="2"/>
  <c r="CK17" i="2"/>
  <c r="CL12" i="2"/>
  <c r="CL13" i="2"/>
  <c r="CL14" i="2"/>
  <c r="CL15" i="2"/>
  <c r="CL16" i="2"/>
  <c r="CL17" i="2"/>
  <c r="CM12" i="2"/>
  <c r="CM13" i="2"/>
  <c r="CM14" i="2"/>
  <c r="CM15" i="2"/>
  <c r="CM16" i="2"/>
  <c r="CM17" i="2"/>
  <c r="CN12" i="2"/>
  <c r="CN13" i="2"/>
  <c r="CN14" i="2"/>
  <c r="CN15" i="2"/>
  <c r="CN16" i="2"/>
  <c r="CN17" i="2"/>
  <c r="CO12" i="2"/>
  <c r="CO13" i="2"/>
  <c r="CO14" i="2"/>
  <c r="CO15" i="2"/>
  <c r="CO16" i="2"/>
  <c r="CO17" i="2"/>
  <c r="CP12" i="2"/>
  <c r="CP13" i="2"/>
  <c r="CP14" i="2"/>
  <c r="CP15" i="2"/>
  <c r="CP16" i="2"/>
  <c r="CP17" i="2"/>
  <c r="CQ12" i="2"/>
  <c r="CQ13" i="2"/>
  <c r="CQ14" i="2"/>
  <c r="CQ15" i="2"/>
  <c r="CQ16" i="2"/>
  <c r="CQ17" i="2"/>
  <c r="CR12" i="2"/>
  <c r="CR13" i="2"/>
  <c r="CR14" i="2"/>
  <c r="CR15" i="2"/>
  <c r="CR16" i="2"/>
  <c r="CR17" i="2"/>
  <c r="CS12" i="2"/>
  <c r="CS13" i="2"/>
  <c r="CS14" i="2"/>
  <c r="CS15" i="2"/>
  <c r="CS16" i="2"/>
  <c r="CS17" i="2"/>
  <c r="CT12" i="2"/>
  <c r="CT13" i="2"/>
  <c r="CT14" i="2"/>
  <c r="CT15" i="2"/>
  <c r="CT16" i="2"/>
  <c r="CT17" i="2"/>
  <c r="CU12" i="2"/>
  <c r="CU13" i="2"/>
  <c r="CU14" i="2"/>
  <c r="CU15" i="2"/>
  <c r="CU16" i="2"/>
  <c r="CU17" i="2"/>
  <c r="CV12" i="2"/>
  <c r="CV13" i="2"/>
  <c r="CV14" i="2"/>
  <c r="CV15" i="2"/>
  <c r="CV16" i="2"/>
  <c r="CV17" i="2"/>
  <c r="CW12" i="2"/>
  <c r="CW13" i="2"/>
  <c r="CW14" i="2"/>
  <c r="CW15" i="2"/>
  <c r="CW16" i="2"/>
  <c r="CW17" i="2"/>
  <c r="CX12" i="2"/>
  <c r="CX13" i="2"/>
  <c r="CX14" i="2"/>
  <c r="CX15" i="2"/>
  <c r="CX16" i="2"/>
  <c r="CX17" i="2"/>
  <c r="CY12" i="2"/>
  <c r="CY13" i="2"/>
  <c r="CY14" i="2"/>
  <c r="CY15" i="2"/>
  <c r="CY16" i="2"/>
  <c r="CY17" i="2"/>
  <c r="CZ12" i="2"/>
  <c r="CZ13" i="2"/>
  <c r="CZ14" i="2"/>
  <c r="CZ15" i="2"/>
  <c r="CZ16" i="2"/>
  <c r="CZ17" i="2"/>
  <c r="DA12" i="2"/>
  <c r="DA13" i="2"/>
  <c r="DA14" i="2"/>
  <c r="DA15" i="2"/>
  <c r="DA16" i="2"/>
  <c r="DA17" i="2"/>
  <c r="DB12" i="2"/>
  <c r="DB13" i="2"/>
  <c r="DB14" i="2"/>
  <c r="DB15" i="2"/>
  <c r="DB16" i="2"/>
  <c r="DB17" i="2"/>
  <c r="DC12" i="2"/>
  <c r="DC13" i="2"/>
  <c r="DC14" i="2"/>
  <c r="DC15" i="2"/>
  <c r="DC16" i="2"/>
  <c r="DC17" i="2"/>
  <c r="DD12" i="2"/>
  <c r="DD13" i="2"/>
  <c r="DD14" i="2"/>
  <c r="DD15" i="2"/>
  <c r="DD16" i="2"/>
  <c r="DD17" i="2"/>
  <c r="DE12" i="2"/>
  <c r="DE13" i="2"/>
  <c r="DE14" i="2"/>
  <c r="DE15" i="2"/>
  <c r="DE16" i="2"/>
  <c r="DE17" i="2"/>
  <c r="DF12" i="2"/>
  <c r="DF13" i="2"/>
  <c r="DF14" i="2"/>
  <c r="DF15" i="2"/>
  <c r="DF16" i="2"/>
  <c r="DF17" i="2"/>
  <c r="DG12" i="2"/>
  <c r="DG13" i="2"/>
  <c r="DG14" i="2"/>
  <c r="DG15" i="2"/>
  <c r="DG16" i="2"/>
  <c r="DG17" i="2"/>
  <c r="DH12" i="2"/>
  <c r="DH13" i="2"/>
  <c r="DH14" i="2"/>
  <c r="DH15" i="2"/>
  <c r="DH16" i="2"/>
  <c r="DH17" i="2"/>
  <c r="DI12" i="2"/>
  <c r="DI13" i="2"/>
  <c r="DI14" i="2"/>
  <c r="DI15" i="2"/>
  <c r="DI16" i="2"/>
  <c r="DI17" i="2"/>
  <c r="DJ12" i="2"/>
  <c r="DJ13" i="2"/>
  <c r="DJ14" i="2"/>
  <c r="DJ15" i="2"/>
  <c r="DJ16" i="2"/>
  <c r="DJ17" i="2"/>
  <c r="DK12" i="2"/>
  <c r="DK13" i="2"/>
  <c r="DK14" i="2"/>
  <c r="DK15" i="2"/>
  <c r="DK16" i="2"/>
  <c r="DK17" i="2"/>
  <c r="DL12" i="2"/>
  <c r="DL13" i="2"/>
  <c r="DL14" i="2"/>
  <c r="DL15" i="2"/>
  <c r="DL16" i="2"/>
  <c r="DL17" i="2"/>
  <c r="DM12" i="2"/>
  <c r="DM13" i="2"/>
  <c r="DM14" i="2"/>
  <c r="DM15" i="2"/>
  <c r="DM16" i="2"/>
  <c r="DM17" i="2"/>
  <c r="DN12" i="2"/>
  <c r="DN13" i="2"/>
  <c r="DN14" i="2"/>
  <c r="DN15" i="2"/>
  <c r="DN16" i="2"/>
  <c r="DN17" i="2"/>
  <c r="DO12" i="2"/>
  <c r="DO13" i="2"/>
  <c r="DO14" i="2"/>
  <c r="DO15" i="2"/>
  <c r="DO16" i="2"/>
  <c r="DO17" i="2"/>
  <c r="DP12" i="2"/>
  <c r="DP13" i="2"/>
  <c r="DP14" i="2"/>
  <c r="DP15" i="2"/>
  <c r="DP16" i="2"/>
  <c r="DP17" i="2"/>
  <c r="DQ12" i="2"/>
  <c r="DQ13" i="2"/>
  <c r="DQ14" i="2"/>
  <c r="DQ15" i="2"/>
  <c r="DQ16" i="2"/>
  <c r="DQ17" i="2"/>
  <c r="DR12" i="2"/>
  <c r="DR13" i="2"/>
  <c r="DR14" i="2"/>
  <c r="DR15" i="2"/>
  <c r="DR16" i="2"/>
  <c r="DR17" i="2"/>
  <c r="DS12" i="2"/>
  <c r="DS13" i="2"/>
  <c r="DS14" i="2"/>
  <c r="DS15" i="2"/>
  <c r="DS16" i="2"/>
  <c r="DS17" i="2"/>
  <c r="DT12" i="2"/>
  <c r="DT13" i="2"/>
  <c r="DT14" i="2"/>
  <c r="DT15" i="2"/>
  <c r="DT16" i="2"/>
  <c r="DT17" i="2"/>
  <c r="DU12" i="2"/>
  <c r="DU13" i="2"/>
  <c r="DU14" i="2"/>
  <c r="DU15" i="2"/>
  <c r="DU16" i="2"/>
  <c r="DU17" i="2"/>
  <c r="DV12" i="2"/>
  <c r="DV13" i="2"/>
  <c r="DV14" i="2"/>
  <c r="DV15" i="2"/>
  <c r="DV16" i="2"/>
  <c r="DV17" i="2"/>
  <c r="DW12" i="2"/>
  <c r="DW13" i="2"/>
  <c r="DW14" i="2"/>
  <c r="DW15" i="2"/>
  <c r="DW16" i="2"/>
  <c r="DW17" i="2"/>
  <c r="DX12" i="2"/>
  <c r="DX13" i="2"/>
  <c r="DX14" i="2"/>
  <c r="DX15" i="2"/>
  <c r="DX16" i="2"/>
  <c r="DX17" i="2"/>
  <c r="DY12" i="2"/>
  <c r="DY13" i="2"/>
  <c r="DY14" i="2"/>
  <c r="DY15" i="2"/>
  <c r="DY16" i="2"/>
  <c r="DY17" i="2"/>
  <c r="DZ12" i="2"/>
  <c r="DZ13" i="2"/>
  <c r="DZ14" i="2"/>
  <c r="DZ15" i="2"/>
  <c r="DZ16" i="2"/>
  <c r="DZ17" i="2"/>
  <c r="EA12" i="2"/>
  <c r="EA13" i="2"/>
  <c r="EA14" i="2"/>
  <c r="EA15" i="2"/>
  <c r="EA16" i="2"/>
  <c r="EA17" i="2"/>
  <c r="EB12" i="2"/>
  <c r="EB13" i="2"/>
  <c r="EB14" i="2"/>
  <c r="EB15" i="2"/>
  <c r="EB16" i="2"/>
  <c r="EB17" i="2"/>
  <c r="EC12" i="2"/>
  <c r="EC13" i="2"/>
  <c r="EC14" i="2"/>
  <c r="EC15" i="2"/>
  <c r="EC16" i="2"/>
  <c r="EC17" i="2"/>
  <c r="ED12" i="2"/>
  <c r="ED13" i="2"/>
  <c r="ED14" i="2"/>
  <c r="ED15" i="2"/>
  <c r="ED16" i="2"/>
  <c r="ED17" i="2"/>
  <c r="EE12" i="2"/>
  <c r="EE13" i="2"/>
  <c r="EE14" i="2"/>
  <c r="EE15" i="2"/>
  <c r="EE16" i="2"/>
  <c r="EE17" i="2"/>
  <c r="EF12" i="2"/>
  <c r="EF13" i="2"/>
  <c r="EF14" i="2"/>
  <c r="EF15" i="2"/>
  <c r="EF16" i="2"/>
  <c r="EF17" i="2"/>
  <c r="EG12" i="2"/>
  <c r="EG13" i="2"/>
  <c r="EG14" i="2"/>
  <c r="EG15" i="2"/>
  <c r="EG16" i="2"/>
  <c r="EG17" i="2"/>
  <c r="EH12" i="2"/>
  <c r="EH13" i="2"/>
  <c r="EH14" i="2"/>
  <c r="EH15" i="2"/>
  <c r="EH16" i="2"/>
  <c r="EH17" i="2"/>
  <c r="EI12" i="2"/>
  <c r="EI13" i="2"/>
  <c r="EI14" i="2"/>
  <c r="EI15" i="2"/>
  <c r="EI16" i="2"/>
  <c r="EI17" i="2"/>
  <c r="EJ12" i="2"/>
  <c r="EJ13" i="2"/>
  <c r="EJ14" i="2"/>
  <c r="EJ15" i="2"/>
  <c r="EJ16" i="2"/>
  <c r="EJ17" i="2"/>
  <c r="EK12" i="2"/>
  <c r="EK13" i="2"/>
  <c r="EK14" i="2"/>
  <c r="EK15" i="2"/>
  <c r="EK16" i="2"/>
  <c r="EK17" i="2"/>
  <c r="EL12" i="2"/>
  <c r="EL13" i="2"/>
  <c r="EL14" i="2"/>
  <c r="EL15" i="2"/>
  <c r="EL16" i="2"/>
  <c r="EL17" i="2"/>
  <c r="EM12" i="2"/>
  <c r="EM13" i="2"/>
  <c r="EM14" i="2"/>
  <c r="EM15" i="2"/>
  <c r="EM16" i="2"/>
  <c r="EM17" i="2"/>
  <c r="EN12" i="2"/>
  <c r="EN13" i="2"/>
  <c r="EN14" i="2"/>
  <c r="EN15" i="2"/>
  <c r="EN16" i="2"/>
  <c r="EN17" i="2"/>
  <c r="EO12" i="2"/>
  <c r="EO13" i="2"/>
  <c r="EO14" i="2"/>
  <c r="EO15" i="2"/>
  <c r="EO16" i="2"/>
  <c r="EO17" i="2"/>
  <c r="EP12" i="2"/>
  <c r="EP13" i="2"/>
  <c r="EP14" i="2"/>
  <c r="EP15" i="2"/>
  <c r="EP16" i="2"/>
  <c r="EP17" i="2"/>
  <c r="EQ12" i="2"/>
  <c r="EQ13" i="2"/>
  <c r="EQ14" i="2"/>
  <c r="EQ15" i="2"/>
  <c r="EQ16" i="2"/>
  <c r="EQ17" i="2"/>
  <c r="ER12" i="2"/>
  <c r="ER13" i="2"/>
  <c r="ER14" i="2"/>
  <c r="ER15" i="2"/>
  <c r="ER16" i="2"/>
  <c r="ER17" i="2"/>
  <c r="ES12" i="2"/>
  <c r="ES13" i="2"/>
  <c r="ES14" i="2"/>
  <c r="ES15" i="2"/>
  <c r="ES16" i="2"/>
  <c r="ES17" i="2"/>
  <c r="ET12" i="2"/>
  <c r="ET13" i="2"/>
  <c r="ET14" i="2"/>
  <c r="ET15" i="2"/>
  <c r="ET16" i="2"/>
  <c r="ET17" i="2"/>
  <c r="EU12" i="2"/>
  <c r="EU13" i="2"/>
  <c r="EU14" i="2"/>
  <c r="EU15" i="2"/>
  <c r="EU16" i="2"/>
  <c r="EU17" i="2"/>
  <c r="EV12" i="2"/>
  <c r="EV13" i="2"/>
  <c r="EV14" i="2"/>
  <c r="EV15" i="2"/>
  <c r="EV16" i="2"/>
  <c r="EV17" i="2"/>
  <c r="EW12" i="2"/>
  <c r="EW13" i="2"/>
  <c r="EW14" i="2"/>
  <c r="EW15" i="2"/>
  <c r="EW16" i="2"/>
  <c r="EW17" i="2"/>
  <c r="EX12" i="2"/>
  <c r="EX13" i="2"/>
  <c r="EX14" i="2"/>
  <c r="EX15" i="2"/>
  <c r="EX16" i="2"/>
  <c r="EX17" i="2"/>
  <c r="EY12" i="2"/>
  <c r="EY13" i="2"/>
  <c r="EY14" i="2"/>
  <c r="EY15" i="2"/>
  <c r="EY16" i="2"/>
  <c r="EY17" i="2"/>
  <c r="EZ12" i="2"/>
  <c r="EZ13" i="2"/>
  <c r="EZ14" i="2"/>
  <c r="EZ15" i="2"/>
  <c r="EZ16" i="2"/>
  <c r="EZ17" i="2"/>
  <c r="FA12" i="2"/>
  <c r="FA13" i="2"/>
  <c r="FA14" i="2"/>
  <c r="FA15" i="2"/>
  <c r="FA16" i="2"/>
  <c r="FA17" i="2"/>
  <c r="FB12" i="2"/>
  <c r="FB13" i="2"/>
  <c r="FB14" i="2"/>
  <c r="FB15" i="2"/>
  <c r="FB16" i="2"/>
  <c r="FB17" i="2"/>
  <c r="FC12" i="2"/>
  <c r="FC13" i="2"/>
  <c r="FC14" i="2"/>
  <c r="FC15" i="2"/>
  <c r="FC16" i="2"/>
  <c r="FC17" i="2"/>
  <c r="FD12" i="2"/>
  <c r="FD13" i="2"/>
  <c r="FD14" i="2"/>
  <c r="FD15" i="2"/>
  <c r="FD16" i="2"/>
  <c r="FD17" i="2"/>
  <c r="FE12" i="2"/>
  <c r="FE13" i="2"/>
  <c r="FE14" i="2"/>
  <c r="FE15" i="2"/>
  <c r="FE16" i="2"/>
  <c r="FE17" i="2"/>
  <c r="FF12" i="2"/>
  <c r="FF13" i="2"/>
  <c r="FF14" i="2"/>
  <c r="FF15" i="2"/>
  <c r="FF16" i="2"/>
  <c r="FF17" i="2"/>
  <c r="FG12" i="2"/>
  <c r="FG13" i="2"/>
  <c r="FG14" i="2"/>
  <c r="FG15" i="2"/>
  <c r="FG16" i="2"/>
  <c r="FG17" i="2"/>
  <c r="FH12" i="2"/>
  <c r="FH13" i="2"/>
  <c r="FH14" i="2"/>
  <c r="FH15" i="2"/>
  <c r="FH16" i="2"/>
  <c r="FH17" i="2"/>
  <c r="FI12" i="2"/>
  <c r="FI13" i="2"/>
  <c r="FI14" i="2"/>
  <c r="FI15" i="2"/>
  <c r="FI16" i="2"/>
  <c r="FI17" i="2"/>
  <c r="FJ12" i="2"/>
  <c r="FJ13" i="2"/>
  <c r="FJ14" i="2"/>
  <c r="FJ15" i="2"/>
  <c r="FJ16" i="2"/>
  <c r="FJ17" i="2"/>
  <c r="FK12" i="2"/>
  <c r="FK13" i="2"/>
  <c r="FK14" i="2"/>
  <c r="FK15" i="2"/>
  <c r="FK16" i="2"/>
  <c r="FK17" i="2"/>
  <c r="FL12" i="2"/>
  <c r="FL13" i="2"/>
  <c r="FL14" i="2"/>
  <c r="FL15" i="2"/>
  <c r="FL16" i="2"/>
  <c r="FL17" i="2"/>
  <c r="FM12" i="2"/>
  <c r="FM13" i="2"/>
  <c r="FM14" i="2"/>
  <c r="FM15" i="2"/>
  <c r="FM16" i="2"/>
  <c r="FM17" i="2"/>
  <c r="FN12" i="2"/>
  <c r="FN13" i="2"/>
  <c r="FN14" i="2"/>
  <c r="FN15" i="2"/>
  <c r="FN16" i="2"/>
  <c r="FN17" i="2"/>
  <c r="FO12" i="2"/>
  <c r="FO13" i="2"/>
  <c r="FO14" i="2"/>
  <c r="FO15" i="2"/>
  <c r="FO16" i="2"/>
  <c r="FO17" i="2"/>
  <c r="FP12" i="2"/>
  <c r="FP13" i="2"/>
  <c r="FP14" i="2"/>
  <c r="FP15" i="2"/>
  <c r="FP16" i="2"/>
  <c r="FP17" i="2"/>
  <c r="FQ12" i="2"/>
  <c r="FQ13" i="2"/>
  <c r="FQ14" i="2"/>
  <c r="FQ15" i="2"/>
  <c r="FQ16" i="2"/>
  <c r="FQ17" i="2"/>
  <c r="FR12" i="2"/>
  <c r="FR13" i="2"/>
  <c r="FR14" i="2"/>
  <c r="FR15" i="2"/>
  <c r="FR16" i="2"/>
  <c r="FR17" i="2"/>
  <c r="FS12" i="2"/>
  <c r="FS13" i="2"/>
  <c r="FS14" i="2"/>
  <c r="FS15" i="2"/>
  <c r="FS16" i="2"/>
  <c r="FS17" i="2"/>
  <c r="FT12" i="2"/>
  <c r="FT13" i="2"/>
  <c r="FT14" i="2"/>
  <c r="FT15" i="2"/>
  <c r="FT16" i="2"/>
  <c r="FT17" i="2"/>
  <c r="FU12" i="2"/>
  <c r="FU13" i="2"/>
  <c r="FU14" i="2"/>
  <c r="FU15" i="2"/>
  <c r="FU16" i="2"/>
  <c r="FU17" i="2"/>
  <c r="FV12" i="2"/>
  <c r="FV13" i="2"/>
  <c r="FV14" i="2"/>
  <c r="FV15" i="2"/>
  <c r="FV16" i="2"/>
  <c r="FV17" i="2"/>
  <c r="FW12" i="2"/>
  <c r="FW13" i="2"/>
  <c r="FW14" i="2"/>
  <c r="FW15" i="2"/>
  <c r="FW16" i="2"/>
  <c r="FW17" i="2"/>
  <c r="FX12" i="2"/>
  <c r="FX13" i="2"/>
  <c r="FX14" i="2"/>
  <c r="FX15" i="2"/>
  <c r="FX16" i="2"/>
  <c r="FX17" i="2"/>
  <c r="FY12" i="2"/>
  <c r="FY13" i="2"/>
  <c r="FY14" i="2"/>
  <c r="FY15" i="2"/>
  <c r="FY16" i="2"/>
  <c r="FY17" i="2"/>
  <c r="FZ12" i="2"/>
  <c r="FZ13" i="2"/>
  <c r="FZ14" i="2"/>
  <c r="FZ15" i="2"/>
  <c r="FZ16" i="2"/>
  <c r="FZ17" i="2"/>
  <c r="GA12" i="2"/>
  <c r="GA13" i="2"/>
  <c r="GA14" i="2"/>
  <c r="GA15" i="2"/>
  <c r="GA16" i="2"/>
  <c r="GA17" i="2"/>
  <c r="GB12" i="2"/>
  <c r="GB13" i="2"/>
  <c r="GB14" i="2"/>
  <c r="GB15" i="2"/>
  <c r="GB16" i="2"/>
  <c r="GB17" i="2"/>
  <c r="GC12" i="2"/>
  <c r="GC13" i="2"/>
  <c r="GC14" i="2"/>
  <c r="GC15" i="2"/>
  <c r="GC16" i="2"/>
  <c r="GC17" i="2"/>
  <c r="GD12" i="2"/>
  <c r="GD13" i="2"/>
  <c r="GD14" i="2"/>
  <c r="GD15" i="2"/>
  <c r="GD16" i="2"/>
  <c r="GD17" i="2"/>
  <c r="GE12" i="2"/>
  <c r="GE13" i="2"/>
  <c r="GE14" i="2"/>
  <c r="GE15" i="2"/>
  <c r="GE16" i="2"/>
  <c r="GE17" i="2"/>
  <c r="GF12" i="2"/>
  <c r="GF13" i="2"/>
  <c r="GF14" i="2"/>
  <c r="GF15" i="2"/>
  <c r="GF16" i="2"/>
  <c r="GF17" i="2"/>
  <c r="GG12" i="2"/>
  <c r="GG13" i="2"/>
  <c r="GG14" i="2"/>
  <c r="GG15" i="2"/>
  <c r="GG16" i="2"/>
  <c r="GG17" i="2"/>
  <c r="GH12" i="2"/>
  <c r="GH13" i="2"/>
  <c r="GH14" i="2"/>
  <c r="GH15" i="2"/>
  <c r="GH16" i="2"/>
  <c r="GH17" i="2"/>
  <c r="GI12" i="2"/>
  <c r="GI13" i="2"/>
  <c r="GI14" i="2"/>
  <c r="GI15" i="2"/>
  <c r="GI16" i="2"/>
  <c r="GI17" i="2"/>
  <c r="GJ12" i="2"/>
  <c r="GJ13" i="2"/>
  <c r="GJ14" i="2"/>
  <c r="GJ15" i="2"/>
  <c r="GJ16" i="2"/>
  <c r="GJ17" i="2"/>
  <c r="GK12" i="2"/>
  <c r="GK13" i="2"/>
  <c r="GK14" i="2"/>
  <c r="GK15" i="2"/>
  <c r="GK16" i="2"/>
  <c r="GK17" i="2"/>
  <c r="GL12" i="2"/>
  <c r="GL13" i="2"/>
  <c r="GL14" i="2"/>
  <c r="GL15" i="2"/>
  <c r="GL16" i="2"/>
  <c r="GL17" i="2"/>
  <c r="GM12" i="2"/>
  <c r="GM13" i="2"/>
  <c r="GM14" i="2"/>
  <c r="GM15" i="2"/>
  <c r="GM16" i="2"/>
  <c r="GM17" i="2"/>
  <c r="GN12" i="2"/>
  <c r="GN13" i="2"/>
  <c r="GN14" i="2"/>
  <c r="GN15" i="2"/>
  <c r="GN16" i="2"/>
  <c r="GN17" i="2"/>
  <c r="GO12" i="2"/>
  <c r="GO13" i="2"/>
  <c r="GO14" i="2"/>
  <c r="GO15" i="2"/>
  <c r="GO16" i="2"/>
  <c r="GO17" i="2"/>
  <c r="GP12" i="2"/>
  <c r="GP13" i="2"/>
  <c r="GP14" i="2"/>
  <c r="GP15" i="2"/>
  <c r="GP16" i="2"/>
  <c r="GP17" i="2"/>
  <c r="GQ12" i="2"/>
  <c r="GQ13" i="2"/>
  <c r="GQ14" i="2"/>
  <c r="GQ15" i="2"/>
  <c r="GQ16" i="2"/>
  <c r="GQ17" i="2"/>
  <c r="GR12" i="2"/>
  <c r="GR13" i="2"/>
  <c r="GR14" i="2"/>
  <c r="GR15" i="2"/>
  <c r="GR16" i="2"/>
  <c r="GR17" i="2"/>
  <c r="GS12" i="2"/>
  <c r="GS13" i="2"/>
  <c r="GS14" i="2"/>
  <c r="GS15" i="2"/>
  <c r="GS16" i="2"/>
  <c r="GS17" i="2"/>
  <c r="GT12" i="2"/>
  <c r="GT13" i="2"/>
  <c r="GT14" i="2"/>
  <c r="GT15" i="2"/>
  <c r="GT16" i="2"/>
  <c r="GT17" i="2"/>
  <c r="GU12" i="2"/>
  <c r="GU13" i="2"/>
  <c r="GU14" i="2"/>
  <c r="GU15" i="2"/>
  <c r="GU16" i="2"/>
  <c r="GU17" i="2"/>
  <c r="GV12" i="2"/>
  <c r="GV13" i="2"/>
  <c r="GV14" i="2"/>
  <c r="GV15" i="2"/>
  <c r="GV16" i="2"/>
  <c r="GV17" i="2"/>
  <c r="GW12" i="2"/>
  <c r="GW13" i="2"/>
  <c r="GW14" i="2"/>
  <c r="GW15" i="2"/>
  <c r="GW16" i="2"/>
  <c r="GW17" i="2"/>
  <c r="GX12" i="2"/>
  <c r="GX13" i="2"/>
  <c r="GX14" i="2"/>
  <c r="GX15" i="2"/>
  <c r="GX16" i="2"/>
  <c r="GX17" i="2"/>
  <c r="GY12" i="2"/>
  <c r="GY13" i="2"/>
  <c r="GY14" i="2"/>
  <c r="GY15" i="2"/>
  <c r="GY16" i="2"/>
  <c r="GY17" i="2"/>
  <c r="GZ12" i="2"/>
  <c r="GZ13" i="2"/>
  <c r="GZ14" i="2"/>
  <c r="GZ15" i="2"/>
  <c r="GZ16" i="2"/>
  <c r="GZ17" i="2"/>
  <c r="HA12" i="2"/>
  <c r="HA13" i="2"/>
  <c r="HA14" i="2"/>
  <c r="HA15" i="2"/>
  <c r="HA16" i="2"/>
  <c r="HA17" i="2"/>
  <c r="HB12" i="2"/>
  <c r="HB13" i="2"/>
  <c r="HB14" i="2"/>
  <c r="HB15" i="2"/>
  <c r="HB16" i="2"/>
  <c r="HB17" i="2"/>
  <c r="HC12" i="2"/>
  <c r="HC13" i="2"/>
  <c r="HC14" i="2"/>
  <c r="HC15" i="2"/>
  <c r="HC16" i="2"/>
  <c r="HC17" i="2"/>
  <c r="HD12" i="2"/>
  <c r="HD13" i="2"/>
  <c r="HD14" i="2"/>
  <c r="HD15" i="2"/>
  <c r="HD16" i="2"/>
  <c r="HD17" i="2"/>
  <c r="HE12" i="2"/>
  <c r="HE13" i="2"/>
  <c r="HE14" i="2"/>
  <c r="HE15" i="2"/>
  <c r="HE16" i="2"/>
  <c r="HE17" i="2"/>
  <c r="HF12" i="2"/>
  <c r="HF13" i="2"/>
  <c r="HF14" i="2"/>
  <c r="HF15" i="2"/>
  <c r="HF16" i="2"/>
  <c r="HF17" i="2"/>
  <c r="HG12" i="2"/>
  <c r="HG13" i="2"/>
  <c r="HG14" i="2"/>
  <c r="HG15" i="2"/>
  <c r="HG16" i="2"/>
  <c r="HG17" i="2"/>
  <c r="HH12" i="2"/>
  <c r="HH13" i="2"/>
  <c r="HH14" i="2"/>
  <c r="HH15" i="2"/>
  <c r="HH16" i="2"/>
  <c r="HH17" i="2"/>
  <c r="HI12" i="2"/>
  <c r="HI13" i="2"/>
  <c r="HI14" i="2"/>
  <c r="HI15" i="2"/>
  <c r="HI16" i="2"/>
  <c r="HI17" i="2"/>
  <c r="HJ12" i="2"/>
  <c r="HJ13" i="2"/>
  <c r="HJ14" i="2"/>
  <c r="HJ15" i="2"/>
  <c r="HJ16" i="2"/>
  <c r="HJ17" i="2"/>
  <c r="HK12" i="2"/>
  <c r="HK13" i="2"/>
  <c r="HK14" i="2"/>
  <c r="HK15" i="2"/>
  <c r="HK16" i="2"/>
  <c r="HK17" i="2"/>
  <c r="HL12" i="2"/>
  <c r="HL13" i="2"/>
  <c r="HL14" i="2"/>
  <c r="HL15" i="2"/>
  <c r="HL16" i="2"/>
  <c r="HL17" i="2"/>
  <c r="HM12" i="2"/>
  <c r="HM13" i="2"/>
  <c r="HM14" i="2"/>
  <c r="HM15" i="2"/>
  <c r="HM16" i="2"/>
  <c r="HM17" i="2"/>
  <c r="HN12" i="2"/>
  <c r="HN13" i="2"/>
  <c r="HN14" i="2"/>
  <c r="HN15" i="2"/>
  <c r="HN16" i="2"/>
  <c r="HN17" i="2"/>
  <c r="HO12" i="2"/>
  <c r="HO13" i="2"/>
  <c r="HO14" i="2"/>
  <c r="HO15" i="2"/>
  <c r="HO16" i="2"/>
  <c r="HO17" i="2"/>
  <c r="HP12" i="2"/>
  <c r="HP13" i="2"/>
  <c r="HP14" i="2"/>
  <c r="HP15" i="2"/>
  <c r="HP16" i="2"/>
  <c r="HP17" i="2"/>
  <c r="HQ12" i="2"/>
  <c r="HQ13" i="2"/>
  <c r="HQ14" i="2"/>
  <c r="HQ15" i="2"/>
  <c r="HQ16" i="2"/>
  <c r="HQ17" i="2"/>
  <c r="HR12" i="2"/>
  <c r="HR13" i="2"/>
  <c r="HR14" i="2"/>
  <c r="HR15" i="2"/>
  <c r="HR16" i="2"/>
  <c r="HR17" i="2"/>
  <c r="HS12" i="2"/>
  <c r="HS13" i="2"/>
  <c r="HS14" i="2"/>
  <c r="HS15" i="2"/>
  <c r="HS16" i="2"/>
  <c r="HS17" i="2"/>
  <c r="HT12" i="2"/>
  <c r="HT13" i="2"/>
  <c r="HT14" i="2"/>
  <c r="HT15" i="2"/>
  <c r="HT16" i="2"/>
  <c r="HT17" i="2"/>
  <c r="HU12" i="2"/>
  <c r="HU13" i="2"/>
  <c r="HU14" i="2"/>
  <c r="HU15" i="2"/>
  <c r="HU16" i="2"/>
  <c r="HU17" i="2"/>
  <c r="HV12" i="2"/>
  <c r="HV13" i="2"/>
  <c r="HV14" i="2"/>
  <c r="HV15" i="2"/>
  <c r="HV16" i="2"/>
  <c r="HV17" i="2"/>
  <c r="HW12" i="2"/>
  <c r="HW13" i="2"/>
  <c r="HW14" i="2"/>
  <c r="HW15" i="2"/>
  <c r="HW16" i="2"/>
  <c r="HW17" i="2"/>
  <c r="HX12" i="2"/>
  <c r="HX13" i="2"/>
  <c r="HX14" i="2"/>
  <c r="HX15" i="2"/>
  <c r="HX16" i="2"/>
  <c r="HX17" i="2"/>
  <c r="HY12" i="2"/>
  <c r="HY13" i="2"/>
  <c r="HY14" i="2"/>
  <c r="HY15" i="2"/>
  <c r="HY16" i="2"/>
  <c r="HY17" i="2"/>
  <c r="HZ12" i="2"/>
  <c r="HZ13" i="2"/>
  <c r="HZ14" i="2"/>
  <c r="HZ15" i="2"/>
  <c r="HZ16" i="2"/>
  <c r="HZ17" i="2"/>
  <c r="IA12" i="2"/>
  <c r="IA13" i="2"/>
  <c r="IA14" i="2"/>
  <c r="IA15" i="2"/>
  <c r="IA16" i="2"/>
  <c r="IA17" i="2"/>
  <c r="IB12" i="2"/>
  <c r="IB13" i="2"/>
  <c r="IB14" i="2"/>
  <c r="IB15" i="2"/>
  <c r="IB16" i="2"/>
  <c r="IB17" i="2"/>
  <c r="IC12" i="2"/>
  <c r="IC13" i="2"/>
  <c r="IC14" i="2"/>
  <c r="IC15" i="2"/>
  <c r="IC16" i="2"/>
  <c r="IC17" i="2"/>
  <c r="ID12" i="2"/>
  <c r="ID13" i="2"/>
  <c r="ID14" i="2"/>
  <c r="ID15" i="2"/>
  <c r="ID16" i="2"/>
  <c r="ID17" i="2"/>
  <c r="IE12" i="2"/>
  <c r="IE13" i="2"/>
  <c r="IE14" i="2"/>
  <c r="IE15" i="2"/>
  <c r="IE16" i="2"/>
  <c r="IE17" i="2"/>
  <c r="IF12" i="2"/>
  <c r="IF13" i="2"/>
  <c r="IF14" i="2"/>
  <c r="IF15" i="2"/>
  <c r="IF16" i="2"/>
  <c r="IF17" i="2"/>
  <c r="IG12" i="2"/>
  <c r="IG13" i="2"/>
  <c r="IG14" i="2"/>
  <c r="IG15" i="2"/>
  <c r="IG16" i="2"/>
  <c r="IG17" i="2"/>
  <c r="IH12" i="2"/>
  <c r="IH13" i="2"/>
  <c r="IH14" i="2"/>
  <c r="IH15" i="2"/>
  <c r="IH16" i="2"/>
  <c r="IH17" i="2"/>
  <c r="II12" i="2"/>
  <c r="II13" i="2"/>
  <c r="II14" i="2"/>
  <c r="II15" i="2"/>
  <c r="II16" i="2"/>
  <c r="II17" i="2"/>
  <c r="IJ12" i="2"/>
  <c r="IJ13" i="2"/>
  <c r="IJ14" i="2"/>
  <c r="IJ15" i="2"/>
  <c r="IJ16" i="2"/>
  <c r="IJ17" i="2"/>
  <c r="IK12" i="2"/>
  <c r="IK13" i="2"/>
  <c r="IK14" i="2"/>
  <c r="IK15" i="2"/>
  <c r="IK16" i="2"/>
  <c r="IK17" i="2"/>
  <c r="IL12" i="2"/>
  <c r="IL13" i="2"/>
  <c r="IL14" i="2"/>
  <c r="IL15" i="2"/>
  <c r="IL16" i="2"/>
  <c r="IL17" i="2"/>
  <c r="IM12" i="2"/>
  <c r="IM13" i="2"/>
  <c r="IM14" i="2"/>
  <c r="IM15" i="2"/>
  <c r="IM16" i="2"/>
  <c r="IM17" i="2"/>
  <c r="IN12" i="2"/>
  <c r="IN13" i="2"/>
  <c r="IN14" i="2"/>
  <c r="IN15" i="2"/>
  <c r="IN16" i="2"/>
  <c r="IN17" i="2"/>
  <c r="IO12" i="2"/>
  <c r="IO13" i="2"/>
  <c r="IO14" i="2"/>
  <c r="IO15" i="2"/>
  <c r="IO16" i="2"/>
  <c r="IO17" i="2"/>
  <c r="IP12" i="2"/>
  <c r="IP13" i="2"/>
  <c r="IP14" i="2"/>
  <c r="IP15" i="2"/>
  <c r="IP16" i="2"/>
  <c r="IP17" i="2"/>
  <c r="IQ12" i="2"/>
  <c r="IQ13" i="2"/>
  <c r="IQ14" i="2"/>
  <c r="IQ15" i="2"/>
  <c r="IQ16" i="2"/>
  <c r="IQ17" i="2"/>
  <c r="IR12" i="2"/>
  <c r="IR13" i="2"/>
  <c r="IR14" i="2"/>
  <c r="IR15" i="2"/>
  <c r="IR16" i="2"/>
  <c r="IR17" i="2"/>
  <c r="IS12" i="2"/>
  <c r="IS13" i="2"/>
  <c r="IS14" i="2"/>
  <c r="IS15" i="2"/>
  <c r="IS16" i="2"/>
  <c r="IS17" i="2"/>
  <c r="IT12" i="2"/>
  <c r="IT13" i="2"/>
  <c r="IT14" i="2"/>
  <c r="IT15" i="2"/>
  <c r="IT16" i="2"/>
  <c r="IT17" i="2"/>
  <c r="IU12" i="2"/>
  <c r="IU13" i="2"/>
  <c r="IU14" i="2"/>
  <c r="IU15" i="2"/>
  <c r="IU16" i="2"/>
  <c r="IU17" i="2"/>
  <c r="IV12" i="2"/>
  <c r="IV13" i="2"/>
  <c r="IV14" i="2"/>
  <c r="IV15" i="2"/>
  <c r="IV16" i="2"/>
  <c r="IV17" i="2"/>
  <c r="IW12" i="2"/>
  <c r="IW13" i="2"/>
  <c r="IW14" i="2"/>
  <c r="IW15" i="2"/>
  <c r="IW16" i="2"/>
  <c r="IW17" i="2"/>
  <c r="IX12" i="2"/>
  <c r="IX13" i="2"/>
  <c r="IX14" i="2"/>
  <c r="IX15" i="2"/>
  <c r="IX16" i="2"/>
  <c r="IX17" i="2"/>
  <c r="IY12" i="2"/>
  <c r="IY13" i="2"/>
  <c r="IY14" i="2"/>
  <c r="IY15" i="2"/>
  <c r="IY16" i="2"/>
  <c r="IY17" i="2"/>
  <c r="IZ12" i="2"/>
  <c r="IZ13" i="2"/>
  <c r="IZ14" i="2"/>
  <c r="IZ15" i="2"/>
  <c r="IZ16" i="2"/>
  <c r="IZ17" i="2"/>
  <c r="JA12" i="2"/>
  <c r="JA13" i="2"/>
  <c r="JA14" i="2"/>
  <c r="JA15" i="2"/>
  <c r="JA16" i="2"/>
  <c r="JA17" i="2"/>
  <c r="JB12" i="2"/>
  <c r="JB13" i="2"/>
  <c r="JB14" i="2"/>
  <c r="JB15" i="2"/>
  <c r="JB16" i="2"/>
  <c r="JB17" i="2"/>
  <c r="JC12" i="2"/>
  <c r="JC13" i="2"/>
  <c r="JC14" i="2"/>
  <c r="JC15" i="2"/>
  <c r="JC16" i="2"/>
  <c r="JC17" i="2"/>
  <c r="JD12" i="2"/>
  <c r="JD13" i="2"/>
  <c r="JD14" i="2"/>
  <c r="JD15" i="2"/>
  <c r="JD16" i="2"/>
  <c r="JD17" i="2"/>
  <c r="JE12" i="2"/>
  <c r="JE13" i="2"/>
  <c r="JE14" i="2"/>
  <c r="JE15" i="2"/>
  <c r="JE16" i="2"/>
  <c r="JE17" i="2"/>
  <c r="JF12" i="2"/>
  <c r="JF13" i="2"/>
  <c r="JF14" i="2"/>
  <c r="JF15" i="2"/>
  <c r="JF16" i="2"/>
  <c r="JF17" i="2"/>
  <c r="JG12" i="2"/>
  <c r="JG13" i="2"/>
  <c r="JG14" i="2"/>
  <c r="JG15" i="2"/>
  <c r="JG16" i="2"/>
  <c r="JG17" i="2"/>
  <c r="JH12" i="2"/>
  <c r="JH13" i="2"/>
  <c r="JH14" i="2"/>
  <c r="JH15" i="2"/>
  <c r="JH16" i="2"/>
  <c r="JH17" i="2"/>
  <c r="JI12" i="2"/>
  <c r="JI13" i="2"/>
  <c r="JI14" i="2"/>
  <c r="JI15" i="2"/>
  <c r="JI16" i="2"/>
  <c r="JI17" i="2"/>
  <c r="JJ12" i="2"/>
  <c r="JJ13" i="2"/>
  <c r="JJ14" i="2"/>
  <c r="JJ15" i="2"/>
  <c r="JJ16" i="2"/>
  <c r="JJ17" i="2"/>
  <c r="JK12" i="2"/>
  <c r="JK13" i="2"/>
  <c r="JK14" i="2"/>
  <c r="JK15" i="2"/>
  <c r="JK16" i="2"/>
  <c r="JK17" i="2"/>
  <c r="JL12" i="2"/>
  <c r="JL13" i="2"/>
  <c r="JL14" i="2"/>
  <c r="JL15" i="2"/>
  <c r="JL16" i="2"/>
  <c r="JL17" i="2"/>
  <c r="JM12" i="2"/>
  <c r="JM13" i="2"/>
  <c r="JM14" i="2"/>
  <c r="JM15" i="2"/>
  <c r="JM16" i="2"/>
  <c r="JM17" i="2"/>
  <c r="JN12" i="2"/>
  <c r="JN13" i="2"/>
  <c r="JN14" i="2"/>
  <c r="JN15" i="2"/>
  <c r="JN16" i="2"/>
  <c r="JN17" i="2"/>
  <c r="JO12" i="2"/>
  <c r="JO13" i="2"/>
  <c r="JO14" i="2"/>
  <c r="JO15" i="2"/>
  <c r="JO16" i="2"/>
  <c r="JO17" i="2"/>
  <c r="JP12" i="2"/>
  <c r="JP13" i="2"/>
  <c r="JP14" i="2"/>
  <c r="JP15" i="2"/>
  <c r="JP16" i="2"/>
  <c r="JP17" i="2"/>
  <c r="JQ12" i="2"/>
  <c r="JQ13" i="2"/>
  <c r="JQ14" i="2"/>
  <c r="JQ15" i="2"/>
  <c r="JQ16" i="2"/>
  <c r="JQ17" i="2"/>
  <c r="JR12" i="2"/>
  <c r="JR13" i="2"/>
  <c r="JR14" i="2"/>
  <c r="JR15" i="2"/>
  <c r="JR16" i="2"/>
  <c r="JR17" i="2"/>
  <c r="JS12" i="2"/>
  <c r="JS13" i="2"/>
  <c r="JS14" i="2"/>
  <c r="JS15" i="2"/>
  <c r="JS16" i="2"/>
  <c r="JS17" i="2"/>
  <c r="JT12" i="2"/>
  <c r="JT13" i="2"/>
  <c r="JT14" i="2"/>
  <c r="JT15" i="2"/>
  <c r="JT16" i="2"/>
  <c r="JT17" i="2"/>
  <c r="JU12" i="2"/>
  <c r="JU13" i="2"/>
  <c r="JU14" i="2"/>
  <c r="JU15" i="2"/>
  <c r="JU16" i="2"/>
  <c r="JU17" i="2"/>
  <c r="JV12" i="2"/>
  <c r="JV13" i="2"/>
  <c r="JV14" i="2"/>
  <c r="JV15" i="2"/>
  <c r="JV16" i="2"/>
  <c r="JV17" i="2"/>
  <c r="JW12" i="2"/>
  <c r="JW13" i="2"/>
  <c r="JW14" i="2"/>
  <c r="JW15" i="2"/>
  <c r="JW16" i="2"/>
  <c r="JW17" i="2"/>
  <c r="JX12" i="2"/>
  <c r="JX13" i="2"/>
  <c r="JX14" i="2"/>
  <c r="JX15" i="2"/>
  <c r="JX16" i="2"/>
  <c r="JX17" i="2"/>
  <c r="JY12" i="2"/>
  <c r="JY13" i="2"/>
  <c r="JY14" i="2"/>
  <c r="JY15" i="2"/>
  <c r="JY16" i="2"/>
  <c r="JY17" i="2"/>
  <c r="JZ12" i="2"/>
  <c r="JZ13" i="2"/>
  <c r="JZ14" i="2"/>
  <c r="JZ15" i="2"/>
  <c r="JZ16" i="2"/>
  <c r="JZ17" i="2"/>
  <c r="KA12" i="2"/>
  <c r="KA13" i="2"/>
  <c r="KA14" i="2"/>
  <c r="KA15" i="2"/>
  <c r="KA16" i="2"/>
  <c r="KA17" i="2"/>
  <c r="KB12" i="2"/>
  <c r="KB13" i="2"/>
  <c r="KB14" i="2"/>
  <c r="KB15" i="2"/>
  <c r="KB16" i="2"/>
  <c r="KB17" i="2"/>
  <c r="KC12" i="2"/>
  <c r="KC13" i="2"/>
  <c r="KC14" i="2"/>
  <c r="KC15" i="2"/>
  <c r="KC16" i="2"/>
  <c r="KC17" i="2"/>
  <c r="KD12" i="2"/>
  <c r="KD13" i="2"/>
  <c r="KD14" i="2"/>
  <c r="KD15" i="2"/>
  <c r="KD16" i="2"/>
  <c r="KD17" i="2"/>
  <c r="KE12" i="2"/>
  <c r="KE13" i="2"/>
  <c r="KE14" i="2"/>
  <c r="KE15" i="2"/>
  <c r="KE16" i="2"/>
  <c r="KE17" i="2"/>
  <c r="KF12" i="2"/>
  <c r="KF13" i="2"/>
  <c r="KF14" i="2"/>
  <c r="KF15" i="2"/>
  <c r="KF16" i="2"/>
  <c r="KF17" i="2"/>
  <c r="KG12" i="2"/>
  <c r="KG13" i="2"/>
  <c r="KG14" i="2"/>
  <c r="KG15" i="2"/>
  <c r="KG16" i="2"/>
  <c r="KG17" i="2"/>
  <c r="KH12" i="2"/>
  <c r="KH13" i="2"/>
  <c r="KH14" i="2"/>
  <c r="KH15" i="2"/>
  <c r="KH16" i="2"/>
  <c r="KH17" i="2"/>
  <c r="KI12" i="2"/>
  <c r="KI13" i="2"/>
  <c r="KI14" i="2"/>
  <c r="KI15" i="2"/>
  <c r="KI16" i="2"/>
  <c r="KI17" i="2"/>
  <c r="KJ12" i="2"/>
  <c r="KJ13" i="2"/>
  <c r="KJ14" i="2"/>
  <c r="KJ15" i="2"/>
  <c r="KJ16" i="2"/>
  <c r="KJ17" i="2"/>
  <c r="KK12" i="2"/>
  <c r="KK13" i="2"/>
  <c r="KK14" i="2"/>
  <c r="KK15" i="2"/>
  <c r="KK16" i="2"/>
  <c r="KK17" i="2"/>
  <c r="KL12" i="2"/>
  <c r="KL13" i="2"/>
  <c r="KL14" i="2"/>
  <c r="KL15" i="2"/>
  <c r="KL16" i="2"/>
  <c r="KL17" i="2"/>
  <c r="KM12" i="2"/>
  <c r="KM13" i="2"/>
  <c r="KM14" i="2"/>
  <c r="KM15" i="2"/>
  <c r="KM16" i="2"/>
  <c r="KM17" i="2"/>
  <c r="KN12" i="2"/>
  <c r="KN13" i="2"/>
  <c r="KN14" i="2"/>
  <c r="KN15" i="2"/>
  <c r="KN16" i="2"/>
  <c r="KN17" i="2"/>
  <c r="KO12" i="2"/>
  <c r="KO13" i="2"/>
  <c r="KO14" i="2"/>
  <c r="KO15" i="2"/>
  <c r="KO16" i="2"/>
  <c r="KO17" i="2"/>
  <c r="KP12" i="2"/>
  <c r="KP13" i="2"/>
  <c r="KP14" i="2"/>
  <c r="KP15" i="2"/>
  <c r="KP16" i="2"/>
  <c r="KP17" i="2"/>
  <c r="KQ12" i="2"/>
  <c r="KQ13" i="2"/>
  <c r="KQ14" i="2"/>
  <c r="KQ15" i="2"/>
  <c r="KQ16" i="2"/>
  <c r="KQ17" i="2"/>
  <c r="KR12" i="2"/>
  <c r="KR13" i="2"/>
  <c r="KR14" i="2"/>
  <c r="KR15" i="2"/>
  <c r="KR16" i="2"/>
  <c r="KR17" i="2"/>
  <c r="KS12" i="2"/>
  <c r="KS13" i="2"/>
  <c r="KS14" i="2"/>
  <c r="KS15" i="2"/>
  <c r="KS16" i="2"/>
  <c r="KS17" i="2"/>
  <c r="KT12" i="2"/>
  <c r="KT13" i="2"/>
  <c r="KT14" i="2"/>
  <c r="KT15" i="2"/>
  <c r="KT16" i="2"/>
  <c r="KT17" i="2"/>
  <c r="KU12" i="2"/>
  <c r="KU13" i="2"/>
  <c r="KU14" i="2"/>
  <c r="KU15" i="2"/>
  <c r="KU16" i="2"/>
  <c r="KU17" i="2"/>
  <c r="KV12" i="2"/>
  <c r="KV13" i="2"/>
  <c r="KV14" i="2"/>
  <c r="KV15" i="2"/>
  <c r="KV16" i="2"/>
  <c r="KV17" i="2"/>
  <c r="KW12" i="2"/>
  <c r="KW13" i="2"/>
  <c r="KW14" i="2"/>
  <c r="KW15" i="2"/>
  <c r="KW16" i="2"/>
  <c r="KW17" i="2"/>
  <c r="KX12" i="2"/>
  <c r="KX13" i="2"/>
  <c r="KX14" i="2"/>
  <c r="KX15" i="2"/>
  <c r="KX16" i="2"/>
  <c r="KX17" i="2"/>
  <c r="KY12" i="2"/>
  <c r="KY13" i="2"/>
  <c r="KY14" i="2"/>
  <c r="KY15" i="2"/>
  <c r="KY16" i="2"/>
  <c r="KY17" i="2"/>
  <c r="KZ12" i="2"/>
  <c r="KZ13" i="2"/>
  <c r="KZ14" i="2"/>
  <c r="KZ15" i="2"/>
  <c r="KZ16" i="2"/>
  <c r="KZ17" i="2"/>
  <c r="LA12" i="2"/>
  <c r="LA13" i="2"/>
  <c r="LA14" i="2"/>
  <c r="LA15" i="2"/>
  <c r="LA16" i="2"/>
  <c r="LA17" i="2"/>
  <c r="LB12" i="2"/>
  <c r="LB13" i="2"/>
  <c r="LB14" i="2"/>
  <c r="LB15" i="2"/>
  <c r="LB16" i="2"/>
  <c r="LB17" i="2"/>
  <c r="LC12" i="2"/>
  <c r="LC13" i="2"/>
  <c r="LC14" i="2"/>
  <c r="LC15" i="2"/>
  <c r="LC16" i="2"/>
  <c r="LC17" i="2"/>
  <c r="LD12" i="2"/>
  <c r="LD13" i="2"/>
  <c r="LD14" i="2"/>
  <c r="LD15" i="2"/>
  <c r="LD16" i="2"/>
  <c r="LD17" i="2"/>
  <c r="LE12" i="2"/>
  <c r="LE13" i="2"/>
  <c r="LE14" i="2"/>
  <c r="LE15" i="2"/>
  <c r="LE16" i="2"/>
  <c r="LE17" i="2"/>
  <c r="LF12" i="2"/>
  <c r="LF13" i="2"/>
  <c r="LF14" i="2"/>
  <c r="LF15" i="2"/>
  <c r="LF16" i="2"/>
  <c r="LF17" i="2"/>
  <c r="LG12" i="2"/>
  <c r="LG13" i="2"/>
  <c r="LG14" i="2"/>
  <c r="LG15" i="2"/>
  <c r="LG16" i="2"/>
  <c r="LG17" i="2"/>
  <c r="LH12" i="2"/>
  <c r="LH13" i="2"/>
  <c r="LH14" i="2"/>
  <c r="LH15" i="2"/>
  <c r="LH16" i="2"/>
  <c r="LH17" i="2"/>
  <c r="LI12" i="2"/>
  <c r="LI13" i="2"/>
  <c r="LI14" i="2"/>
  <c r="LI15" i="2"/>
  <c r="LI16" i="2"/>
  <c r="LI17" i="2"/>
  <c r="LJ12" i="2"/>
  <c r="LJ13" i="2"/>
  <c r="LJ14" i="2"/>
  <c r="LJ15" i="2"/>
  <c r="LJ16" i="2"/>
  <c r="LJ17" i="2"/>
  <c r="LK12" i="2"/>
  <c r="LK13" i="2"/>
  <c r="LK14" i="2"/>
  <c r="LK15" i="2"/>
  <c r="LK16" i="2"/>
  <c r="LK17" i="2"/>
  <c r="LL12" i="2"/>
  <c r="LL13" i="2"/>
  <c r="LL14" i="2"/>
  <c r="LL15" i="2"/>
  <c r="LL16" i="2"/>
  <c r="LL17" i="2"/>
  <c r="LM12" i="2"/>
  <c r="LM13" i="2"/>
  <c r="LM14" i="2"/>
  <c r="LM15" i="2"/>
  <c r="LM16" i="2"/>
  <c r="LM17" i="2"/>
  <c r="LN12" i="2"/>
  <c r="LN13" i="2"/>
  <c r="LN14" i="2"/>
  <c r="LN15" i="2"/>
  <c r="LN16" i="2"/>
  <c r="LN17" i="2"/>
  <c r="LO12" i="2"/>
  <c r="LO13" i="2"/>
  <c r="LO14" i="2"/>
  <c r="LO15" i="2"/>
  <c r="LO16" i="2"/>
  <c r="LO17" i="2"/>
  <c r="LP12" i="2"/>
  <c r="LP13" i="2"/>
  <c r="LP14" i="2"/>
  <c r="LP15" i="2"/>
  <c r="LP16" i="2"/>
  <c r="LP17" i="2"/>
  <c r="LQ12" i="2"/>
  <c r="LQ13" i="2"/>
  <c r="LQ14" i="2"/>
  <c r="LQ15" i="2"/>
  <c r="LQ16" i="2"/>
  <c r="LQ17" i="2"/>
  <c r="LR12" i="2"/>
  <c r="LR13" i="2"/>
  <c r="LR14" i="2"/>
  <c r="LR15" i="2"/>
  <c r="LR16" i="2"/>
  <c r="LR17" i="2"/>
  <c r="LS12" i="2"/>
  <c r="LS13" i="2"/>
  <c r="LS14" i="2"/>
  <c r="LS15" i="2"/>
  <c r="LS16" i="2"/>
  <c r="LS17" i="2"/>
  <c r="LT12" i="2"/>
  <c r="LT13" i="2"/>
  <c r="LT14" i="2"/>
  <c r="LT15" i="2"/>
  <c r="LT16" i="2"/>
  <c r="LT17" i="2"/>
  <c r="LU12" i="2"/>
  <c r="LU13" i="2"/>
  <c r="LU14" i="2"/>
  <c r="LU15" i="2"/>
  <c r="LU16" i="2"/>
  <c r="LU17" i="2"/>
  <c r="LV12" i="2"/>
  <c r="LV13" i="2"/>
  <c r="LV14" i="2"/>
  <c r="LV15" i="2"/>
  <c r="LV16" i="2"/>
  <c r="LV17" i="2"/>
  <c r="LW12" i="2"/>
  <c r="LW13" i="2"/>
  <c r="LW14" i="2"/>
  <c r="LW15" i="2"/>
  <c r="LW16" i="2"/>
  <c r="LW17" i="2"/>
  <c r="LX12" i="2"/>
  <c r="LX13" i="2"/>
  <c r="LX14" i="2"/>
  <c r="LX15" i="2"/>
  <c r="LX16" i="2"/>
  <c r="LX17" i="2"/>
  <c r="LY12" i="2"/>
  <c r="LY13" i="2"/>
  <c r="LY14" i="2"/>
  <c r="LY15" i="2"/>
  <c r="LY16" i="2"/>
  <c r="LY17" i="2"/>
  <c r="LZ12" i="2"/>
  <c r="LZ13" i="2"/>
  <c r="LZ14" i="2"/>
  <c r="LZ15" i="2"/>
  <c r="LZ16" i="2"/>
  <c r="LZ17" i="2"/>
  <c r="MA12" i="2"/>
  <c r="MA13" i="2"/>
  <c r="MA14" i="2"/>
  <c r="MA15" i="2"/>
  <c r="MA16" i="2"/>
  <c r="MA17" i="2"/>
  <c r="MB12" i="2"/>
  <c r="MB13" i="2"/>
  <c r="MB14" i="2"/>
  <c r="MB15" i="2"/>
  <c r="MB16" i="2"/>
  <c r="MB17" i="2"/>
  <c r="MC12" i="2"/>
  <c r="MC13" i="2"/>
  <c r="MC14" i="2"/>
  <c r="MC15" i="2"/>
  <c r="MC16" i="2"/>
  <c r="MC17" i="2"/>
  <c r="MD12" i="2"/>
  <c r="MD13" i="2"/>
  <c r="MD14" i="2"/>
  <c r="MD15" i="2"/>
  <c r="MD16" i="2"/>
  <c r="MD17" i="2"/>
  <c r="ME12" i="2"/>
  <c r="ME13" i="2"/>
  <c r="ME14" i="2"/>
  <c r="ME15" i="2"/>
  <c r="ME16" i="2"/>
  <c r="ME17" i="2"/>
  <c r="MF12" i="2"/>
  <c r="MF13" i="2"/>
  <c r="MF14" i="2"/>
  <c r="MF15" i="2"/>
  <c r="MF16" i="2"/>
  <c r="MF17" i="2"/>
  <c r="MG12" i="2"/>
  <c r="MG13" i="2"/>
  <c r="MG14" i="2"/>
  <c r="MG15" i="2"/>
  <c r="MG16" i="2"/>
  <c r="MG17" i="2"/>
  <c r="MH12" i="2"/>
  <c r="MH13" i="2"/>
  <c r="MH14" i="2"/>
  <c r="MH15" i="2"/>
  <c r="MH16" i="2"/>
  <c r="MH17" i="2"/>
  <c r="MI12" i="2"/>
  <c r="MI13" i="2"/>
  <c r="MI14" i="2"/>
  <c r="MI15" i="2"/>
  <c r="MI16" i="2"/>
  <c r="MI17" i="2"/>
  <c r="MJ12" i="2"/>
  <c r="MJ13" i="2"/>
  <c r="MJ14" i="2"/>
  <c r="MJ15" i="2"/>
  <c r="MJ16" i="2"/>
  <c r="MJ17" i="2"/>
  <c r="MK12" i="2"/>
  <c r="MK13" i="2"/>
  <c r="MK14" i="2"/>
  <c r="MK15" i="2"/>
  <c r="MK16" i="2"/>
  <c r="MK17" i="2"/>
  <c r="ML12" i="2"/>
  <c r="ML13" i="2"/>
  <c r="ML14" i="2"/>
  <c r="ML15" i="2"/>
  <c r="ML16" i="2"/>
  <c r="ML17" i="2"/>
  <c r="MM12" i="2"/>
  <c r="MM13" i="2"/>
  <c r="MM14" i="2"/>
  <c r="MM15" i="2"/>
  <c r="MM16" i="2"/>
  <c r="MM17" i="2"/>
  <c r="MN12" i="2"/>
  <c r="MN13" i="2"/>
  <c r="MN14" i="2"/>
  <c r="MN15" i="2"/>
  <c r="MN16" i="2"/>
  <c r="MN17" i="2"/>
  <c r="MO12" i="2"/>
  <c r="MO13" i="2"/>
  <c r="MO14" i="2"/>
  <c r="MO15" i="2"/>
  <c r="MO16" i="2"/>
  <c r="MO17" i="2"/>
  <c r="MP12" i="2"/>
  <c r="MP13" i="2"/>
  <c r="MP14" i="2"/>
  <c r="MP15" i="2"/>
  <c r="MP16" i="2"/>
  <c r="MP17" i="2"/>
  <c r="MQ12" i="2"/>
  <c r="MQ13" i="2"/>
  <c r="MQ14" i="2"/>
  <c r="MQ15" i="2"/>
  <c r="MQ16" i="2"/>
  <c r="MQ17" i="2"/>
  <c r="MR12" i="2"/>
  <c r="MR13" i="2"/>
  <c r="MR14" i="2"/>
  <c r="MR15" i="2"/>
  <c r="MR16" i="2"/>
  <c r="MR17" i="2"/>
  <c r="MS12" i="2"/>
  <c r="MS13" i="2"/>
  <c r="MS14" i="2"/>
  <c r="MS15" i="2"/>
  <c r="MS16" i="2"/>
  <c r="MS17" i="2"/>
  <c r="MT12" i="2"/>
  <c r="MT13" i="2"/>
  <c r="MT14" i="2"/>
  <c r="MT15" i="2"/>
  <c r="MT16" i="2"/>
  <c r="MT17" i="2"/>
  <c r="MU12" i="2"/>
  <c r="MU13" i="2"/>
  <c r="MU14" i="2"/>
  <c r="MU15" i="2"/>
  <c r="MU16" i="2"/>
  <c r="MU17" i="2"/>
  <c r="MV12" i="2"/>
  <c r="MV13" i="2"/>
  <c r="MV14" i="2"/>
  <c r="MV15" i="2"/>
  <c r="MV16" i="2"/>
  <c r="MV17" i="2"/>
  <c r="MW12" i="2"/>
  <c r="MW13" i="2"/>
  <c r="MW14" i="2"/>
  <c r="MW15" i="2"/>
  <c r="MW16" i="2"/>
  <c r="MW17" i="2"/>
  <c r="MX12" i="2"/>
  <c r="MX13" i="2"/>
  <c r="MX14" i="2"/>
  <c r="MX15" i="2"/>
  <c r="MX16" i="2"/>
  <c r="MX17" i="2"/>
  <c r="MY12" i="2"/>
  <c r="MY13" i="2"/>
  <c r="MY14" i="2"/>
  <c r="MY15" i="2"/>
  <c r="MY16" i="2"/>
  <c r="MY17" i="2"/>
  <c r="MZ12" i="2"/>
  <c r="MZ13" i="2"/>
  <c r="MZ14" i="2"/>
  <c r="MZ15" i="2"/>
  <c r="MZ16" i="2"/>
  <c r="MZ17" i="2"/>
  <c r="NA12" i="2"/>
  <c r="NA13" i="2"/>
  <c r="NA14" i="2"/>
  <c r="NA15" i="2"/>
  <c r="NA16" i="2"/>
  <c r="NA17" i="2"/>
  <c r="NB12" i="2"/>
  <c r="NB13" i="2"/>
  <c r="NB14" i="2"/>
  <c r="NB15" i="2"/>
  <c r="NB16" i="2"/>
  <c r="NB17" i="2"/>
  <c r="NC12" i="2"/>
  <c r="NC13" i="2"/>
  <c r="NC14" i="2"/>
  <c r="NC15" i="2"/>
  <c r="NC16" i="2"/>
  <c r="NC17" i="2"/>
  <c r="ND12" i="2"/>
  <c r="ND13" i="2"/>
  <c r="ND14" i="2"/>
  <c r="ND15" i="2"/>
  <c r="ND16" i="2"/>
  <c r="ND17" i="2"/>
  <c r="NE12" i="2"/>
  <c r="NE13" i="2"/>
  <c r="NE14" i="2"/>
  <c r="NE15" i="2"/>
  <c r="NE16" i="2"/>
  <c r="NE17" i="2"/>
  <c r="NF12" i="2"/>
  <c r="NF13" i="2"/>
  <c r="NF14" i="2"/>
  <c r="NF15" i="2"/>
  <c r="NF16" i="2"/>
  <c r="NF17" i="2"/>
  <c r="NG12" i="2"/>
  <c r="NG13" i="2"/>
  <c r="NG14" i="2"/>
  <c r="NG15" i="2"/>
  <c r="NG16" i="2"/>
  <c r="NG17" i="2"/>
  <c r="NH12" i="2"/>
  <c r="NH13" i="2"/>
  <c r="NH14" i="2"/>
  <c r="NH15" i="2"/>
  <c r="NH16" i="2"/>
  <c r="NH17" i="2"/>
  <c r="NI12" i="2"/>
  <c r="NI13" i="2"/>
  <c r="NI14" i="2"/>
  <c r="NI15" i="2"/>
  <c r="NI16" i="2"/>
  <c r="NI17" i="2"/>
  <c r="NJ12" i="2"/>
  <c r="NJ13" i="2"/>
  <c r="NJ14" i="2"/>
  <c r="NJ15" i="2"/>
  <c r="NJ16" i="2"/>
  <c r="NJ17" i="2"/>
  <c r="NK12" i="2"/>
  <c r="NK13" i="2"/>
  <c r="NK14" i="2"/>
  <c r="NK15" i="2"/>
  <c r="NK16" i="2"/>
  <c r="NK17" i="2"/>
  <c r="C18" i="2"/>
  <c r="D5" i="2"/>
  <c r="C10" i="2"/>
  <c r="G13" i="2"/>
  <c r="L21" i="2"/>
  <c r="M21" i="2" s="1"/>
  <c r="L22" i="2"/>
  <c r="M22" i="2" s="1"/>
  <c r="GX31" i="2" s="1"/>
  <c r="L23" i="2"/>
  <c r="M23" i="2" s="1"/>
  <c r="L24" i="2"/>
  <c r="M24" i="2" s="1"/>
  <c r="IN33" i="2" s="1"/>
  <c r="L25" i="2"/>
  <c r="M25" i="2" s="1"/>
  <c r="L26" i="2"/>
  <c r="M26" i="2" s="1"/>
  <c r="C8" i="4"/>
  <c r="F3" i="2"/>
  <c r="D4" i="2"/>
  <c r="F4" i="2"/>
  <c r="D6" i="2"/>
  <c r="F6" i="2"/>
  <c r="D6" i="1"/>
  <c r="D5" i="1"/>
  <c r="C4" i="1"/>
  <c r="C5" i="1"/>
  <c r="C6" i="1"/>
  <c r="DB30" i="5" l="1"/>
  <c r="DB36" i="5" s="1"/>
  <c r="C24" i="5"/>
  <c r="C25" i="5" s="1"/>
  <c r="C26" i="5" s="1"/>
  <c r="C23" i="5"/>
  <c r="G16" i="5"/>
  <c r="G15" i="5"/>
  <c r="HB33" i="5"/>
  <c r="HD33" i="5"/>
  <c r="HF33" i="5"/>
  <c r="HH33" i="5"/>
  <c r="HJ33" i="5"/>
  <c r="HL33" i="5"/>
  <c r="HN33" i="5"/>
  <c r="HP33" i="5"/>
  <c r="HR33" i="5"/>
  <c r="HT33" i="5"/>
  <c r="HV33" i="5"/>
  <c r="HX33" i="5"/>
  <c r="HZ33" i="5"/>
  <c r="IB33" i="5"/>
  <c r="ID33" i="5"/>
  <c r="IF33" i="5"/>
  <c r="IH33" i="5"/>
  <c r="IJ33" i="5"/>
  <c r="IL33" i="5"/>
  <c r="IN33" i="5"/>
  <c r="IP33" i="5"/>
  <c r="IR33" i="5"/>
  <c r="IT33" i="5"/>
  <c r="IV33" i="5"/>
  <c r="IX33" i="5"/>
  <c r="IZ33" i="5"/>
  <c r="JB33" i="5"/>
  <c r="JD33" i="5"/>
  <c r="JF33" i="5"/>
  <c r="JH33" i="5"/>
  <c r="JJ33" i="5"/>
  <c r="JL33" i="5"/>
  <c r="JN33" i="5"/>
  <c r="JP33" i="5"/>
  <c r="JR33" i="5"/>
  <c r="JT33" i="5"/>
  <c r="JV33" i="5"/>
  <c r="JX33" i="5"/>
  <c r="JZ33" i="5"/>
  <c r="KB33" i="5"/>
  <c r="KD33" i="5"/>
  <c r="KF33" i="5"/>
  <c r="KH33" i="5"/>
  <c r="KJ33" i="5"/>
  <c r="KL33" i="5"/>
  <c r="KN33" i="5"/>
  <c r="KP33" i="5"/>
  <c r="KR33" i="5"/>
  <c r="KT33" i="5"/>
  <c r="KV33" i="5"/>
  <c r="KX33" i="5"/>
  <c r="KZ33" i="5"/>
  <c r="LB33" i="5"/>
  <c r="LD33" i="5"/>
  <c r="LF33" i="5"/>
  <c r="LH33" i="5"/>
  <c r="LJ33" i="5"/>
  <c r="LL33" i="5"/>
  <c r="LN33" i="5"/>
  <c r="LP33" i="5"/>
  <c r="LR33" i="5"/>
  <c r="LT33" i="5"/>
  <c r="LV33" i="5"/>
  <c r="LX33" i="5"/>
  <c r="LZ33" i="5"/>
  <c r="MB33" i="5"/>
  <c r="MD33" i="5"/>
  <c r="MF33" i="5"/>
  <c r="MH33" i="5"/>
  <c r="MJ33" i="5"/>
  <c r="ML33" i="5"/>
  <c r="MN33" i="5"/>
  <c r="MP33" i="5"/>
  <c r="MR33" i="5"/>
  <c r="MT33" i="5"/>
  <c r="MV33" i="5"/>
  <c r="MX33" i="5"/>
  <c r="MZ33" i="5"/>
  <c r="NB33" i="5"/>
  <c r="ND33" i="5"/>
  <c r="NF33" i="5"/>
  <c r="NH33" i="5"/>
  <c r="NJ33" i="5"/>
  <c r="HO33" i="5"/>
  <c r="HQ33" i="5"/>
  <c r="HS33" i="5"/>
  <c r="HU33" i="5"/>
  <c r="HW33" i="5"/>
  <c r="HY33" i="5"/>
  <c r="IA33" i="5"/>
  <c r="IC33" i="5"/>
  <c r="IE33" i="5"/>
  <c r="IG33" i="5"/>
  <c r="II33" i="5"/>
  <c r="IK33" i="5"/>
  <c r="IM33" i="5"/>
  <c r="IO33" i="5"/>
  <c r="IQ33" i="5"/>
  <c r="IS33" i="5"/>
  <c r="IU33" i="5"/>
  <c r="IW33" i="5"/>
  <c r="IY33" i="5"/>
  <c r="JA33" i="5"/>
  <c r="JC33" i="5"/>
  <c r="JE33" i="5"/>
  <c r="JG33" i="5"/>
  <c r="JI33" i="5"/>
  <c r="JK33" i="5"/>
  <c r="JM33" i="5"/>
  <c r="JO33" i="5"/>
  <c r="JQ33" i="5"/>
  <c r="JS33" i="5"/>
  <c r="JU33" i="5"/>
  <c r="JW33" i="5"/>
  <c r="JY33" i="5"/>
  <c r="KA33" i="5"/>
  <c r="KC33" i="5"/>
  <c r="KE33" i="5"/>
  <c r="KG33" i="5"/>
  <c r="KI33" i="5"/>
  <c r="KK33" i="5"/>
  <c r="KM33" i="5"/>
  <c r="KO33" i="5"/>
  <c r="KQ33" i="5"/>
  <c r="KS33" i="5"/>
  <c r="KU33" i="5"/>
  <c r="KW33" i="5"/>
  <c r="KY33" i="5"/>
  <c r="LA33" i="5"/>
  <c r="LC33" i="5"/>
  <c r="LE33" i="5"/>
  <c r="LG33" i="5"/>
  <c r="LI33" i="5"/>
  <c r="LK33" i="5"/>
  <c r="LM33" i="5"/>
  <c r="LO33" i="5"/>
  <c r="LQ33" i="5"/>
  <c r="LS33" i="5"/>
  <c r="LU33" i="5"/>
  <c r="LW33" i="5"/>
  <c r="LY33" i="5"/>
  <c r="MA33" i="5"/>
  <c r="MC33" i="5"/>
  <c r="ME33" i="5"/>
  <c r="MG33" i="5"/>
  <c r="LJ32" i="5"/>
  <c r="LK34" i="5"/>
  <c r="LL32" i="5"/>
  <c r="LM34" i="5"/>
  <c r="LN32" i="5"/>
  <c r="LO34" i="5"/>
  <c r="LP32" i="5"/>
  <c r="LQ34" i="5"/>
  <c r="LR32" i="5"/>
  <c r="LS34" i="5"/>
  <c r="LT32" i="5"/>
  <c r="LU34" i="5"/>
  <c r="LV32" i="5"/>
  <c r="LW34" i="5"/>
  <c r="LX32" i="5"/>
  <c r="LY34" i="5"/>
  <c r="LZ32" i="5"/>
  <c r="MA34" i="5"/>
  <c r="MB32" i="5"/>
  <c r="MC34" i="5"/>
  <c r="MD32" i="5"/>
  <c r="ME34" i="5"/>
  <c r="MF32" i="5"/>
  <c r="MG34" i="5"/>
  <c r="MH32" i="5"/>
  <c r="MI34" i="5"/>
  <c r="MJ32" i="5"/>
  <c r="MK34" i="5"/>
  <c r="ML32" i="5"/>
  <c r="MM34" i="5"/>
  <c r="MN32" i="5"/>
  <c r="MO34" i="5"/>
  <c r="MP32" i="5"/>
  <c r="MQ34" i="5"/>
  <c r="MR32" i="5"/>
  <c r="MS34" i="5"/>
  <c r="MT32" i="5"/>
  <c r="MU34" i="5"/>
  <c r="MV32" i="5"/>
  <c r="MW34" i="5"/>
  <c r="MX32" i="5"/>
  <c r="MY34" i="5"/>
  <c r="MZ32" i="5"/>
  <c r="NA34" i="5"/>
  <c r="NB32" i="5"/>
  <c r="NC34" i="5"/>
  <c r="ND32" i="5"/>
  <c r="NE34" i="5"/>
  <c r="NF32" i="5"/>
  <c r="NG34" i="5"/>
  <c r="NH32" i="5"/>
  <c r="NI34" i="5"/>
  <c r="NJ32" i="5"/>
  <c r="NK32" i="5"/>
  <c r="L21" i="5"/>
  <c r="M21" i="5" s="1"/>
  <c r="AV30" i="5" s="1"/>
  <c r="MI33" i="5"/>
  <c r="MJ31" i="5"/>
  <c r="MK33" i="5"/>
  <c r="ML31" i="5"/>
  <c r="MM33" i="5"/>
  <c r="MN31" i="5"/>
  <c r="MO33" i="5"/>
  <c r="MP31" i="5"/>
  <c r="MQ33" i="5"/>
  <c r="MR31" i="5"/>
  <c r="MS33" i="5"/>
  <c r="MT31" i="5"/>
  <c r="MU33" i="5"/>
  <c r="MV31" i="5"/>
  <c r="MW33" i="5"/>
  <c r="MX31" i="5"/>
  <c r="MY33" i="5"/>
  <c r="MZ31" i="5"/>
  <c r="NA33" i="5"/>
  <c r="NB31" i="5"/>
  <c r="NC33" i="5"/>
  <c r="ND31" i="5"/>
  <c r="NE33" i="5"/>
  <c r="NF31" i="5"/>
  <c r="NG33" i="5"/>
  <c r="NH31" i="5"/>
  <c r="NI33" i="5"/>
  <c r="NJ31" i="5"/>
  <c r="NK33" i="5"/>
  <c r="LI32" i="5"/>
  <c r="LJ34" i="5"/>
  <c r="LJ30" i="5"/>
  <c r="LK32" i="5"/>
  <c r="LL34" i="5"/>
  <c r="LM32" i="5"/>
  <c r="LN34" i="5"/>
  <c r="LO32" i="5"/>
  <c r="LP34" i="5"/>
  <c r="LQ32" i="5"/>
  <c r="LR34" i="5"/>
  <c r="LR30" i="5"/>
  <c r="LR36" i="5" s="1"/>
  <c r="LS32" i="5"/>
  <c r="LT34" i="5"/>
  <c r="LU32" i="5"/>
  <c r="LV34" i="5"/>
  <c r="LW32" i="5"/>
  <c r="LX34" i="5"/>
  <c r="LY32" i="5"/>
  <c r="LZ34" i="5"/>
  <c r="LZ30" i="5"/>
  <c r="LZ36" i="5" s="1"/>
  <c r="MA32" i="5"/>
  <c r="MB34" i="5"/>
  <c r="MC32" i="5"/>
  <c r="MD34" i="5"/>
  <c r="ME32" i="5"/>
  <c r="MF34" i="5"/>
  <c r="MG32" i="5"/>
  <c r="MH34" i="5"/>
  <c r="MH30" i="5"/>
  <c r="MI32" i="5"/>
  <c r="MJ34" i="5"/>
  <c r="MK32" i="5"/>
  <c r="ML34" i="5"/>
  <c r="MM32" i="5"/>
  <c r="MN34" i="5"/>
  <c r="MO32" i="5"/>
  <c r="MP34" i="5"/>
  <c r="MP30" i="5"/>
  <c r="MQ32" i="5"/>
  <c r="MR34" i="5"/>
  <c r="MS32" i="5"/>
  <c r="MT34" i="5"/>
  <c r="MU32" i="5"/>
  <c r="MV34" i="5"/>
  <c r="MW32" i="5"/>
  <c r="MX34" i="5"/>
  <c r="MX30" i="5"/>
  <c r="MX36" i="5" s="1"/>
  <c r="MY32" i="5"/>
  <c r="MZ34" i="5"/>
  <c r="NA32" i="5"/>
  <c r="NB34" i="5"/>
  <c r="NC32" i="5"/>
  <c r="ND34" i="5"/>
  <c r="NE32" i="5"/>
  <c r="NF34" i="5"/>
  <c r="NF30" i="5"/>
  <c r="NF36" i="5" s="1"/>
  <c r="NG32" i="5"/>
  <c r="NH34" i="5"/>
  <c r="NI32" i="5"/>
  <c r="NJ34" i="5"/>
  <c r="NK34" i="5"/>
  <c r="NK30" i="5"/>
  <c r="C21" i="2"/>
  <c r="C22" i="2" s="1"/>
  <c r="N30" i="2"/>
  <c r="R30" i="2"/>
  <c r="V30" i="2"/>
  <c r="Z30" i="2"/>
  <c r="AD30" i="2"/>
  <c r="AH30" i="2"/>
  <c r="AL30" i="2"/>
  <c r="AP30" i="2"/>
  <c r="AT30" i="2"/>
  <c r="AX30" i="2"/>
  <c r="BB30" i="2"/>
  <c r="BF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L30" i="2"/>
  <c r="P30" i="2"/>
  <c r="T30" i="2"/>
  <c r="X30" i="2"/>
  <c r="AB30" i="2"/>
  <c r="AF30" i="2"/>
  <c r="AJ30" i="2"/>
  <c r="AN30" i="2"/>
  <c r="AR30" i="2"/>
  <c r="AV30" i="2"/>
  <c r="AZ30" i="2"/>
  <c r="M30" i="2"/>
  <c r="AC30" i="2"/>
  <c r="AS30" i="2"/>
  <c r="BE30" i="2"/>
  <c r="BH30" i="2"/>
  <c r="BL30" i="2"/>
  <c r="BP30" i="2"/>
  <c r="BT30" i="2"/>
  <c r="BX30" i="2"/>
  <c r="Y30" i="2"/>
  <c r="AO30" i="2"/>
  <c r="BI30" i="2"/>
  <c r="BM30" i="2"/>
  <c r="BQ30" i="2"/>
  <c r="BU30" i="2"/>
  <c r="BY30" i="2"/>
  <c r="CC30" i="2"/>
  <c r="CG30" i="2"/>
  <c r="CK30" i="2"/>
  <c r="CO30" i="2"/>
  <c r="U30" i="2"/>
  <c r="AK30" i="2"/>
  <c r="BA30" i="2"/>
  <c r="BJ30" i="2"/>
  <c r="BN30" i="2"/>
  <c r="BR30" i="2"/>
  <c r="BV30" i="2"/>
  <c r="BZ30" i="2"/>
  <c r="CD30" i="2"/>
  <c r="CH30" i="2"/>
  <c r="CL30" i="2"/>
  <c r="BO30" i="2"/>
  <c r="CF30" i="2"/>
  <c r="CN30" i="2"/>
  <c r="CS30" i="2"/>
  <c r="CW30" i="2"/>
  <c r="DA30" i="2"/>
  <c r="DE30" i="2"/>
  <c r="DI30" i="2"/>
  <c r="DM30" i="2"/>
  <c r="DQ30" i="2"/>
  <c r="DU30" i="2"/>
  <c r="DY30" i="2"/>
  <c r="AW30" i="2"/>
  <c r="BK30" i="2"/>
  <c r="CA30" i="2"/>
  <c r="CI30" i="2"/>
  <c r="CP30" i="2"/>
  <c r="CT30" i="2"/>
  <c r="CX30" i="2"/>
  <c r="DB30" i="2"/>
  <c r="DF30" i="2"/>
  <c r="DJ30" i="2"/>
  <c r="DN30" i="2"/>
  <c r="DR30" i="2"/>
  <c r="DV30" i="2"/>
  <c r="AG30" i="2"/>
  <c r="BD30" i="2"/>
  <c r="BW30" i="2"/>
  <c r="CB30" i="2"/>
  <c r="CJ30" i="2"/>
  <c r="CQ30" i="2"/>
  <c r="CU30" i="2"/>
  <c r="CY30" i="2"/>
  <c r="DC30" i="2"/>
  <c r="DG30" i="2"/>
  <c r="DK30" i="2"/>
  <c r="DO30" i="2"/>
  <c r="CM30" i="2"/>
  <c r="CV30" i="2"/>
  <c r="DL30" i="2"/>
  <c r="DW30" i="2"/>
  <c r="EC30" i="2"/>
  <c r="EG30" i="2"/>
  <c r="EK30" i="2"/>
  <c r="EO30" i="2"/>
  <c r="ES30" i="2"/>
  <c r="EW30" i="2"/>
  <c r="FA30" i="2"/>
  <c r="FE30" i="2"/>
  <c r="FI30" i="2"/>
  <c r="FM30" i="2"/>
  <c r="FQ30" i="2"/>
  <c r="FU30" i="2"/>
  <c r="FY30" i="2"/>
  <c r="GC30" i="2"/>
  <c r="GG30" i="2"/>
  <c r="CE30" i="2"/>
  <c r="CR30" i="2"/>
  <c r="DH30" i="2"/>
  <c r="DP30" i="2"/>
  <c r="DX30" i="2"/>
  <c r="DZ30" i="2"/>
  <c r="ED30" i="2"/>
  <c r="EH30" i="2"/>
  <c r="EL30" i="2"/>
  <c r="EP30" i="2"/>
  <c r="ET30" i="2"/>
  <c r="EX30" i="2"/>
  <c r="FB30" i="2"/>
  <c r="FF30" i="2"/>
  <c r="FJ30" i="2"/>
  <c r="FN30" i="2"/>
  <c r="FR30" i="2"/>
  <c r="FV30" i="2"/>
  <c r="FZ30" i="2"/>
  <c r="GD30" i="2"/>
  <c r="GH30" i="2"/>
  <c r="GL30" i="2"/>
  <c r="GP30" i="2"/>
  <c r="GT30" i="2"/>
  <c r="GX30" i="2"/>
  <c r="HB30" i="2"/>
  <c r="DD30" i="2"/>
  <c r="DS30" i="2"/>
  <c r="EA30" i="2"/>
  <c r="EE30" i="2"/>
  <c r="EI30" i="2"/>
  <c r="EM30" i="2"/>
  <c r="EQ30" i="2"/>
  <c r="EU30" i="2"/>
  <c r="EY30" i="2"/>
  <c r="FC30" i="2"/>
  <c r="FG30" i="2"/>
  <c r="FK30" i="2"/>
  <c r="FO30" i="2"/>
  <c r="FS30" i="2"/>
  <c r="FW30" i="2"/>
  <c r="GA30" i="2"/>
  <c r="GE30" i="2"/>
  <c r="GI30" i="2"/>
  <c r="GM30" i="2"/>
  <c r="GQ30" i="2"/>
  <c r="GU30" i="2"/>
  <c r="GY30" i="2"/>
  <c r="HC30" i="2"/>
  <c r="CZ30" i="2"/>
  <c r="EB30" i="2"/>
  <c r="ER30" i="2"/>
  <c r="FH30" i="2"/>
  <c r="FX30" i="2"/>
  <c r="GO30" i="2"/>
  <c r="GW30" i="2"/>
  <c r="HG30" i="2"/>
  <c r="HK30" i="2"/>
  <c r="HO30" i="2"/>
  <c r="HS30" i="2"/>
  <c r="HW30" i="2"/>
  <c r="IA30" i="2"/>
  <c r="IE30" i="2"/>
  <c r="II30" i="2"/>
  <c r="IM30" i="2"/>
  <c r="IQ30" i="2"/>
  <c r="IU30" i="2"/>
  <c r="IY30" i="2"/>
  <c r="JC30" i="2"/>
  <c r="JG30" i="2"/>
  <c r="JK30" i="2"/>
  <c r="JO30" i="2"/>
  <c r="EN30" i="2"/>
  <c r="FD30" i="2"/>
  <c r="FT30" i="2"/>
  <c r="GJ30" i="2"/>
  <c r="GR30" i="2"/>
  <c r="GZ30" i="2"/>
  <c r="HD30" i="2"/>
  <c r="HH30" i="2"/>
  <c r="HL30" i="2"/>
  <c r="HP30" i="2"/>
  <c r="HT30" i="2"/>
  <c r="HX30" i="2"/>
  <c r="IB30" i="2"/>
  <c r="IF30" i="2"/>
  <c r="IJ30" i="2"/>
  <c r="IN30" i="2"/>
  <c r="IR30" i="2"/>
  <c r="IV30" i="2"/>
  <c r="IZ30" i="2"/>
  <c r="JD30" i="2"/>
  <c r="JH30" i="2"/>
  <c r="JL30" i="2"/>
  <c r="JP30" i="2"/>
  <c r="EJ30" i="2"/>
  <c r="EZ30" i="2"/>
  <c r="FP30" i="2"/>
  <c r="GF30" i="2"/>
  <c r="GK30" i="2"/>
  <c r="GS30" i="2"/>
  <c r="HA30" i="2"/>
  <c r="HE30" i="2"/>
  <c r="HI30" i="2"/>
  <c r="HM30" i="2"/>
  <c r="HQ30" i="2"/>
  <c r="HU30" i="2"/>
  <c r="HY30" i="2"/>
  <c r="IC30" i="2"/>
  <c r="IG30" i="2"/>
  <c r="IK30" i="2"/>
  <c r="IO30" i="2"/>
  <c r="IS30" i="2"/>
  <c r="IW30" i="2"/>
  <c r="JA30" i="2"/>
  <c r="JE30" i="2"/>
  <c r="EV30" i="2"/>
  <c r="GV30" i="2"/>
  <c r="HR30" i="2"/>
  <c r="IH30" i="2"/>
  <c r="IX30" i="2"/>
  <c r="JN30" i="2"/>
  <c r="JT30" i="2"/>
  <c r="JX30" i="2"/>
  <c r="KB30" i="2"/>
  <c r="KF30" i="2"/>
  <c r="KJ30" i="2"/>
  <c r="KN30" i="2"/>
  <c r="KR30" i="2"/>
  <c r="KV30" i="2"/>
  <c r="KZ30" i="2"/>
  <c r="LD30" i="2"/>
  <c r="LH30" i="2"/>
  <c r="LL30" i="2"/>
  <c r="LP30" i="2"/>
  <c r="LT30" i="2"/>
  <c r="DT30" i="2"/>
  <c r="EF30" i="2"/>
  <c r="GN30" i="2"/>
  <c r="HN30" i="2"/>
  <c r="ID30" i="2"/>
  <c r="IT30" i="2"/>
  <c r="JI30" i="2"/>
  <c r="JQ30" i="2"/>
  <c r="JU30" i="2"/>
  <c r="JY30" i="2"/>
  <c r="KC30" i="2"/>
  <c r="KG30" i="2"/>
  <c r="KK30" i="2"/>
  <c r="KO30" i="2"/>
  <c r="KS30" i="2"/>
  <c r="KW30" i="2"/>
  <c r="LA30" i="2"/>
  <c r="LE30" i="2"/>
  <c r="LI30" i="2"/>
  <c r="LM30" i="2"/>
  <c r="LQ30" i="2"/>
  <c r="LU30" i="2"/>
  <c r="LY30" i="2"/>
  <c r="MC30" i="2"/>
  <c r="MG30" i="2"/>
  <c r="MK30" i="2"/>
  <c r="GB30" i="2"/>
  <c r="HJ30" i="2"/>
  <c r="HZ30" i="2"/>
  <c r="IP30" i="2"/>
  <c r="JF30" i="2"/>
  <c r="JJ30" i="2"/>
  <c r="JR30" i="2"/>
  <c r="JV30" i="2"/>
  <c r="JZ30" i="2"/>
  <c r="KD30" i="2"/>
  <c r="KH30" i="2"/>
  <c r="KL30" i="2"/>
  <c r="KP30" i="2"/>
  <c r="KT30" i="2"/>
  <c r="KX30" i="2"/>
  <c r="LB30" i="2"/>
  <c r="LF30" i="2"/>
  <c r="LJ30" i="2"/>
  <c r="LN30" i="2"/>
  <c r="LR30" i="2"/>
  <c r="LV30" i="2"/>
  <c r="LZ30" i="2"/>
  <c r="MD30" i="2"/>
  <c r="MH30" i="2"/>
  <c r="FL30" i="2"/>
  <c r="JB30" i="2"/>
  <c r="JM30" i="2"/>
  <c r="JS30" i="2"/>
  <c r="KI30" i="2"/>
  <c r="KY30" i="2"/>
  <c r="LO30" i="2"/>
  <c r="LX30" i="2"/>
  <c r="MF30" i="2"/>
  <c r="ML30" i="2"/>
  <c r="MP30" i="2"/>
  <c r="MT30" i="2"/>
  <c r="MX30" i="2"/>
  <c r="NB30" i="2"/>
  <c r="NF30" i="2"/>
  <c r="NJ30" i="2"/>
  <c r="Q30" i="2"/>
  <c r="BS30" i="2"/>
  <c r="HF30" i="2"/>
  <c r="JW30" i="2"/>
  <c r="KM30" i="2"/>
  <c r="LC30" i="2"/>
  <c r="LW30" i="2"/>
  <c r="ME30" i="2"/>
  <c r="NI30" i="2"/>
  <c r="IL30" i="2"/>
  <c r="KE30" i="2"/>
  <c r="KU30" i="2"/>
  <c r="LK30" i="2"/>
  <c r="MA30" i="2"/>
  <c r="MI30" i="2"/>
  <c r="MM30" i="2"/>
  <c r="MQ30" i="2"/>
  <c r="MU30" i="2"/>
  <c r="MY30" i="2"/>
  <c r="NC30" i="2"/>
  <c r="NG30" i="2"/>
  <c r="NK30" i="2"/>
  <c r="LS30" i="2"/>
  <c r="MO30" i="2"/>
  <c r="MS30" i="2"/>
  <c r="MW30" i="2"/>
  <c r="NA30" i="2"/>
  <c r="NE30" i="2"/>
  <c r="HV30" i="2"/>
  <c r="KA30" i="2"/>
  <c r="KQ30" i="2"/>
  <c r="LG30" i="2"/>
  <c r="MB30" i="2"/>
  <c r="MJ30" i="2"/>
  <c r="MN30" i="2"/>
  <c r="MR30" i="2"/>
  <c r="MV30" i="2"/>
  <c r="MZ30" i="2"/>
  <c r="ND30" i="2"/>
  <c r="NH30" i="2"/>
  <c r="N32" i="2"/>
  <c r="R32" i="2"/>
  <c r="V32" i="2"/>
  <c r="Z32" i="2"/>
  <c r="AD32" i="2"/>
  <c r="AH32" i="2"/>
  <c r="AL32" i="2"/>
  <c r="AP32" i="2"/>
  <c r="AT32" i="2"/>
  <c r="AX32" i="2"/>
  <c r="BB32" i="2"/>
  <c r="BF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L32" i="2"/>
  <c r="P32" i="2"/>
  <c r="T32" i="2"/>
  <c r="X32" i="2"/>
  <c r="AB32" i="2"/>
  <c r="AF32" i="2"/>
  <c r="AJ32" i="2"/>
  <c r="AN32" i="2"/>
  <c r="AR32" i="2"/>
  <c r="AV32" i="2"/>
  <c r="AZ32" i="2"/>
  <c r="Y32" i="2"/>
  <c r="AO32" i="2"/>
  <c r="BH32" i="2"/>
  <c r="BL32" i="2"/>
  <c r="BP32" i="2"/>
  <c r="BT32" i="2"/>
  <c r="BX32" i="2"/>
  <c r="U32" i="2"/>
  <c r="AK32" i="2"/>
  <c r="BA32" i="2"/>
  <c r="BI32" i="2"/>
  <c r="BM32" i="2"/>
  <c r="BQ32" i="2"/>
  <c r="BU32" i="2"/>
  <c r="BY32" i="2"/>
  <c r="CC32" i="2"/>
  <c r="CG32" i="2"/>
  <c r="CK32" i="2"/>
  <c r="CO32" i="2"/>
  <c r="Q32" i="2"/>
  <c r="AG32" i="2"/>
  <c r="AW32" i="2"/>
  <c r="BD32" i="2"/>
  <c r="BJ32" i="2"/>
  <c r="BN32" i="2"/>
  <c r="BR32" i="2"/>
  <c r="BV32" i="2"/>
  <c r="BZ32" i="2"/>
  <c r="CD32" i="2"/>
  <c r="CH32" i="2"/>
  <c r="CL32" i="2"/>
  <c r="BK32" i="2"/>
  <c r="CA32" i="2"/>
  <c r="CI32" i="2"/>
  <c r="CS32" i="2"/>
  <c r="CW32" i="2"/>
  <c r="DA32" i="2"/>
  <c r="DE32" i="2"/>
  <c r="DI32" i="2"/>
  <c r="DM32" i="2"/>
  <c r="DQ32" i="2"/>
  <c r="DU32" i="2"/>
  <c r="AS32" i="2"/>
  <c r="BG32" i="2"/>
  <c r="BW32" i="2"/>
  <c r="CB32" i="2"/>
  <c r="CJ32" i="2"/>
  <c r="CP32" i="2"/>
  <c r="CT32" i="2"/>
  <c r="CX32" i="2"/>
  <c r="DB32" i="2"/>
  <c r="DF32" i="2"/>
  <c r="DJ32" i="2"/>
  <c r="DN32" i="2"/>
  <c r="DR32" i="2"/>
  <c r="DV32" i="2"/>
  <c r="AC32" i="2"/>
  <c r="BS32" i="2"/>
  <c r="CE32" i="2"/>
  <c r="CM32" i="2"/>
  <c r="CQ32" i="2"/>
  <c r="CU32" i="2"/>
  <c r="CY32" i="2"/>
  <c r="DC32" i="2"/>
  <c r="DG32" i="2"/>
  <c r="DK32" i="2"/>
  <c r="CR32" i="2"/>
  <c r="DH32" i="2"/>
  <c r="DP32" i="2"/>
  <c r="DX32" i="2"/>
  <c r="DY32" i="2"/>
  <c r="EC32" i="2"/>
  <c r="EG32" i="2"/>
  <c r="EK32" i="2"/>
  <c r="EO32" i="2"/>
  <c r="ES32" i="2"/>
  <c r="EW32" i="2"/>
  <c r="FA32" i="2"/>
  <c r="FE32" i="2"/>
  <c r="FI32" i="2"/>
  <c r="FM32" i="2"/>
  <c r="FQ32" i="2"/>
  <c r="FU32" i="2"/>
  <c r="FY32" i="2"/>
  <c r="GC32" i="2"/>
  <c r="GG32" i="2"/>
  <c r="CN32" i="2"/>
  <c r="DD32" i="2"/>
  <c r="DS32" i="2"/>
  <c r="DZ32" i="2"/>
  <c r="ED32" i="2"/>
  <c r="EH32" i="2"/>
  <c r="EL32" i="2"/>
  <c r="EP32" i="2"/>
  <c r="ET32" i="2"/>
  <c r="EX32" i="2"/>
  <c r="FB32" i="2"/>
  <c r="FF32" i="2"/>
  <c r="FJ32" i="2"/>
  <c r="FN32" i="2"/>
  <c r="FR32" i="2"/>
  <c r="FV32" i="2"/>
  <c r="FZ32" i="2"/>
  <c r="GD32" i="2"/>
  <c r="GH32" i="2"/>
  <c r="GL32" i="2"/>
  <c r="GP32" i="2"/>
  <c r="GT32" i="2"/>
  <c r="GX32" i="2"/>
  <c r="HB32" i="2"/>
  <c r="CF32" i="2"/>
  <c r="CZ32" i="2"/>
  <c r="DT32" i="2"/>
  <c r="EA32" i="2"/>
  <c r="EE32" i="2"/>
  <c r="EI32" i="2"/>
  <c r="EM32" i="2"/>
  <c r="EQ32" i="2"/>
  <c r="EU32" i="2"/>
  <c r="EY32" i="2"/>
  <c r="FC32" i="2"/>
  <c r="FG32" i="2"/>
  <c r="FK32" i="2"/>
  <c r="FO32" i="2"/>
  <c r="FS32" i="2"/>
  <c r="FW32" i="2"/>
  <c r="GA32" i="2"/>
  <c r="GE32" i="2"/>
  <c r="GI32" i="2"/>
  <c r="GM32" i="2"/>
  <c r="GQ32" i="2"/>
  <c r="GU32" i="2"/>
  <c r="GY32" i="2"/>
  <c r="HC32" i="2"/>
  <c r="CV32" i="2"/>
  <c r="EN32" i="2"/>
  <c r="FD32" i="2"/>
  <c r="FT32" i="2"/>
  <c r="GJ32" i="2"/>
  <c r="GR32" i="2"/>
  <c r="GZ32" i="2"/>
  <c r="HG32" i="2"/>
  <c r="HK32" i="2"/>
  <c r="HO32" i="2"/>
  <c r="HS32" i="2"/>
  <c r="HW32" i="2"/>
  <c r="IA32" i="2"/>
  <c r="IE32" i="2"/>
  <c r="II32" i="2"/>
  <c r="IM32" i="2"/>
  <c r="IQ32" i="2"/>
  <c r="IU32" i="2"/>
  <c r="IY32" i="2"/>
  <c r="JC32" i="2"/>
  <c r="JG32" i="2"/>
  <c r="JK32" i="2"/>
  <c r="JO32" i="2"/>
  <c r="EJ32" i="2"/>
  <c r="EZ32" i="2"/>
  <c r="FP32" i="2"/>
  <c r="GF32" i="2"/>
  <c r="GK32" i="2"/>
  <c r="GS32" i="2"/>
  <c r="HA32" i="2"/>
  <c r="HD32" i="2"/>
  <c r="HH32" i="2"/>
  <c r="HL32" i="2"/>
  <c r="HP32" i="2"/>
  <c r="HT32" i="2"/>
  <c r="HX32" i="2"/>
  <c r="IB32" i="2"/>
  <c r="IF32" i="2"/>
  <c r="IJ32" i="2"/>
  <c r="IN32" i="2"/>
  <c r="IR32" i="2"/>
  <c r="IV32" i="2"/>
  <c r="IZ32" i="2"/>
  <c r="JD32" i="2"/>
  <c r="JH32" i="2"/>
  <c r="JL32" i="2"/>
  <c r="DW32" i="2"/>
  <c r="EF32" i="2"/>
  <c r="EV32" i="2"/>
  <c r="FL32" i="2"/>
  <c r="GB32" i="2"/>
  <c r="GN32" i="2"/>
  <c r="GV32" i="2"/>
  <c r="HE32" i="2"/>
  <c r="HI32" i="2"/>
  <c r="HM32" i="2"/>
  <c r="HQ32" i="2"/>
  <c r="HU32" i="2"/>
  <c r="HY32" i="2"/>
  <c r="IC32" i="2"/>
  <c r="IG32" i="2"/>
  <c r="IK32" i="2"/>
  <c r="IO32" i="2"/>
  <c r="IS32" i="2"/>
  <c r="IW32" i="2"/>
  <c r="JA32" i="2"/>
  <c r="JE32" i="2"/>
  <c r="DL32" i="2"/>
  <c r="DO32" i="2"/>
  <c r="ER32" i="2"/>
  <c r="HN32" i="2"/>
  <c r="ID32" i="2"/>
  <c r="IT32" i="2"/>
  <c r="JI32" i="2"/>
  <c r="JP32" i="2"/>
  <c r="JT32" i="2"/>
  <c r="JX32" i="2"/>
  <c r="KB32" i="2"/>
  <c r="KF32" i="2"/>
  <c r="KJ32" i="2"/>
  <c r="KN32" i="2"/>
  <c r="KR32" i="2"/>
  <c r="KV32" i="2"/>
  <c r="KZ32" i="2"/>
  <c r="LD32" i="2"/>
  <c r="LH32" i="2"/>
  <c r="LL32" i="2"/>
  <c r="LP32" i="2"/>
  <c r="LT32" i="2"/>
  <c r="EB32" i="2"/>
  <c r="GW32" i="2"/>
  <c r="HJ32" i="2"/>
  <c r="HZ32" i="2"/>
  <c r="IP32" i="2"/>
  <c r="JF32" i="2"/>
  <c r="JJ32" i="2"/>
  <c r="JQ32" i="2"/>
  <c r="JU32" i="2"/>
  <c r="JY32" i="2"/>
  <c r="KC32" i="2"/>
  <c r="KG32" i="2"/>
  <c r="KK32" i="2"/>
  <c r="KO32" i="2"/>
  <c r="KS32" i="2"/>
  <c r="KW32" i="2"/>
  <c r="LA32" i="2"/>
  <c r="LE32" i="2"/>
  <c r="LI32" i="2"/>
  <c r="LM32" i="2"/>
  <c r="LQ32" i="2"/>
  <c r="LU32" i="2"/>
  <c r="LY32" i="2"/>
  <c r="MC32" i="2"/>
  <c r="MG32" i="2"/>
  <c r="FX32" i="2"/>
  <c r="GO32" i="2"/>
  <c r="HF32" i="2"/>
  <c r="HV32" i="2"/>
  <c r="IL32" i="2"/>
  <c r="JB32" i="2"/>
  <c r="JM32" i="2"/>
  <c r="JR32" i="2"/>
  <c r="JV32" i="2"/>
  <c r="JZ32" i="2"/>
  <c r="KD32" i="2"/>
  <c r="KH32" i="2"/>
  <c r="KL32" i="2"/>
  <c r="KP32" i="2"/>
  <c r="KT32" i="2"/>
  <c r="KX32" i="2"/>
  <c r="LB32" i="2"/>
  <c r="LF32" i="2"/>
  <c r="LJ32" i="2"/>
  <c r="LN32" i="2"/>
  <c r="LR32" i="2"/>
  <c r="LV32" i="2"/>
  <c r="LZ32" i="2"/>
  <c r="MD32" i="2"/>
  <c r="MH32" i="2"/>
  <c r="FH32" i="2"/>
  <c r="IX32" i="2"/>
  <c r="KE32" i="2"/>
  <c r="KU32" i="2"/>
  <c r="LK32" i="2"/>
  <c r="MA32" i="2"/>
  <c r="MI32" i="2"/>
  <c r="ML32" i="2"/>
  <c r="MP32" i="2"/>
  <c r="MT32" i="2"/>
  <c r="MX32" i="2"/>
  <c r="NB32" i="2"/>
  <c r="NF32" i="2"/>
  <c r="NJ32" i="2"/>
  <c r="M32" i="2"/>
  <c r="BO32" i="2"/>
  <c r="JS32" i="2"/>
  <c r="KY32" i="2"/>
  <c r="LX32" i="2"/>
  <c r="MO32" i="2"/>
  <c r="MS32" i="2"/>
  <c r="MW32" i="2"/>
  <c r="NA32" i="2"/>
  <c r="NE32" i="2"/>
  <c r="IH32" i="2"/>
  <c r="JN32" i="2"/>
  <c r="KA32" i="2"/>
  <c r="KQ32" i="2"/>
  <c r="LG32" i="2"/>
  <c r="MB32" i="2"/>
  <c r="MJ32" i="2"/>
  <c r="MM32" i="2"/>
  <c r="MQ32" i="2"/>
  <c r="MU32" i="2"/>
  <c r="MY32" i="2"/>
  <c r="NC32" i="2"/>
  <c r="NG32" i="2"/>
  <c r="NK32" i="2"/>
  <c r="BE32" i="2"/>
  <c r="KI32" i="2"/>
  <c r="LO32" i="2"/>
  <c r="MF32" i="2"/>
  <c r="MK32" i="2"/>
  <c r="HR32" i="2"/>
  <c r="JW32" i="2"/>
  <c r="KM32" i="2"/>
  <c r="LC32" i="2"/>
  <c r="LS32" i="2"/>
  <c r="LW32" i="2"/>
  <c r="ME32" i="2"/>
  <c r="MN32" i="2"/>
  <c r="MR32" i="2"/>
  <c r="MV32" i="2"/>
  <c r="MZ32" i="2"/>
  <c r="ND32" i="2"/>
  <c r="NH32" i="2"/>
  <c r="NI32" i="2"/>
  <c r="N34" i="2"/>
  <c r="R34" i="2"/>
  <c r="V34" i="2"/>
  <c r="Z34" i="2"/>
  <c r="AD34" i="2"/>
  <c r="AH34" i="2"/>
  <c r="AL34" i="2"/>
  <c r="AP34" i="2"/>
  <c r="AT34" i="2"/>
  <c r="AX34" i="2"/>
  <c r="BB34" i="2"/>
  <c r="BF34" i="2"/>
  <c r="K34" i="2"/>
  <c r="O34" i="2"/>
  <c r="S34" i="2"/>
  <c r="W34" i="2"/>
  <c r="AA34" i="2"/>
  <c r="AE34" i="2"/>
  <c r="AI34" i="2"/>
  <c r="AM34" i="2"/>
  <c r="AQ34" i="2"/>
  <c r="AU34" i="2"/>
  <c r="AY34" i="2"/>
  <c r="BC34" i="2"/>
  <c r="L34" i="2"/>
  <c r="P34" i="2"/>
  <c r="T34" i="2"/>
  <c r="X34" i="2"/>
  <c r="AB34" i="2"/>
  <c r="AF34" i="2"/>
  <c r="AJ34" i="2"/>
  <c r="AN34" i="2"/>
  <c r="AR34" i="2"/>
  <c r="AV34" i="2"/>
  <c r="AZ34" i="2"/>
  <c r="U34" i="2"/>
  <c r="AK34" i="2"/>
  <c r="BA34" i="2"/>
  <c r="BH34" i="2"/>
  <c r="BL34" i="2"/>
  <c r="BP34" i="2"/>
  <c r="BT34" i="2"/>
  <c r="BX34" i="2"/>
  <c r="Q34" i="2"/>
  <c r="AG34" i="2"/>
  <c r="AW34" i="2"/>
  <c r="BD34" i="2"/>
  <c r="BI34" i="2"/>
  <c r="BM34" i="2"/>
  <c r="BQ34" i="2"/>
  <c r="BU34" i="2"/>
  <c r="BY34" i="2"/>
  <c r="CC34" i="2"/>
  <c r="CG34" i="2"/>
  <c r="CK34" i="2"/>
  <c r="M34" i="2"/>
  <c r="AC34" i="2"/>
  <c r="AS34" i="2"/>
  <c r="BE34" i="2"/>
  <c r="BJ34" i="2"/>
  <c r="BN34" i="2"/>
  <c r="BR34" i="2"/>
  <c r="BV34" i="2"/>
  <c r="BZ34" i="2"/>
  <c r="CD34" i="2"/>
  <c r="CH34" i="2"/>
  <c r="CL34" i="2"/>
  <c r="BG34" i="2"/>
  <c r="BW34" i="2"/>
  <c r="CB34" i="2"/>
  <c r="CJ34" i="2"/>
  <c r="CO34" i="2"/>
  <c r="CS34" i="2"/>
  <c r="CW34" i="2"/>
  <c r="DA34" i="2"/>
  <c r="DE34" i="2"/>
  <c r="DI34" i="2"/>
  <c r="DM34" i="2"/>
  <c r="DQ34" i="2"/>
  <c r="DU34" i="2"/>
  <c r="AO34" i="2"/>
  <c r="BS34" i="2"/>
  <c r="CE34" i="2"/>
  <c r="CM34" i="2"/>
  <c r="CP34" i="2"/>
  <c r="CT34" i="2"/>
  <c r="CX34" i="2"/>
  <c r="DB34" i="2"/>
  <c r="DF34" i="2"/>
  <c r="DJ34" i="2"/>
  <c r="DN34" i="2"/>
  <c r="DR34" i="2"/>
  <c r="DV34" i="2"/>
  <c r="Y34" i="2"/>
  <c r="BO34" i="2"/>
  <c r="CF34" i="2"/>
  <c r="CN34" i="2"/>
  <c r="CQ34" i="2"/>
  <c r="CU34" i="2"/>
  <c r="CY34" i="2"/>
  <c r="DC34" i="2"/>
  <c r="DG34" i="2"/>
  <c r="DK34" i="2"/>
  <c r="DD34" i="2"/>
  <c r="DS34" i="2"/>
  <c r="DX34" i="2"/>
  <c r="DY34" i="2"/>
  <c r="EC34" i="2"/>
  <c r="EG34" i="2"/>
  <c r="EK34" i="2"/>
  <c r="EO34" i="2"/>
  <c r="ES34" i="2"/>
  <c r="EW34" i="2"/>
  <c r="FA34" i="2"/>
  <c r="FE34" i="2"/>
  <c r="FI34" i="2"/>
  <c r="FM34" i="2"/>
  <c r="FQ34" i="2"/>
  <c r="FU34" i="2"/>
  <c r="FY34" i="2"/>
  <c r="GC34" i="2"/>
  <c r="GG34" i="2"/>
  <c r="CI34" i="2"/>
  <c r="CZ34" i="2"/>
  <c r="DT34" i="2"/>
  <c r="DZ34" i="2"/>
  <c r="ED34" i="2"/>
  <c r="EH34" i="2"/>
  <c r="EL34" i="2"/>
  <c r="EP34" i="2"/>
  <c r="ET34" i="2"/>
  <c r="EX34" i="2"/>
  <c r="FB34" i="2"/>
  <c r="FF34" i="2"/>
  <c r="FJ34" i="2"/>
  <c r="FN34" i="2"/>
  <c r="FR34" i="2"/>
  <c r="FV34" i="2"/>
  <c r="FZ34" i="2"/>
  <c r="GD34" i="2"/>
  <c r="GH34" i="2"/>
  <c r="GL34" i="2"/>
  <c r="GP34" i="2"/>
  <c r="GT34" i="2"/>
  <c r="GX34" i="2"/>
  <c r="HB34" i="2"/>
  <c r="CA34" i="2"/>
  <c r="CV34" i="2"/>
  <c r="DL34" i="2"/>
  <c r="DO34" i="2"/>
  <c r="DW34" i="2"/>
  <c r="EA34" i="2"/>
  <c r="EE34" i="2"/>
  <c r="EI34" i="2"/>
  <c r="EM34" i="2"/>
  <c r="EQ34" i="2"/>
  <c r="EU34" i="2"/>
  <c r="EY34" i="2"/>
  <c r="FC34" i="2"/>
  <c r="FG34" i="2"/>
  <c r="FK34" i="2"/>
  <c r="FO34" i="2"/>
  <c r="FS34" i="2"/>
  <c r="FW34" i="2"/>
  <c r="GA34" i="2"/>
  <c r="GE34" i="2"/>
  <c r="GI34" i="2"/>
  <c r="GM34" i="2"/>
  <c r="GQ34" i="2"/>
  <c r="GU34" i="2"/>
  <c r="GY34" i="2"/>
  <c r="CR34" i="2"/>
  <c r="DP34" i="2"/>
  <c r="EJ34" i="2"/>
  <c r="EZ34" i="2"/>
  <c r="FP34" i="2"/>
  <c r="GF34" i="2"/>
  <c r="GK34" i="2"/>
  <c r="GS34" i="2"/>
  <c r="HA34" i="2"/>
  <c r="HC34" i="2"/>
  <c r="HG34" i="2"/>
  <c r="HK34" i="2"/>
  <c r="HO34" i="2"/>
  <c r="HS34" i="2"/>
  <c r="HW34" i="2"/>
  <c r="IA34" i="2"/>
  <c r="IE34" i="2"/>
  <c r="II34" i="2"/>
  <c r="IM34" i="2"/>
  <c r="IQ34" i="2"/>
  <c r="IU34" i="2"/>
  <c r="IY34" i="2"/>
  <c r="JC34" i="2"/>
  <c r="JG34" i="2"/>
  <c r="JK34" i="2"/>
  <c r="EF34" i="2"/>
  <c r="EV34" i="2"/>
  <c r="FL34" i="2"/>
  <c r="GB34" i="2"/>
  <c r="GN34" i="2"/>
  <c r="GV34" i="2"/>
  <c r="HD34" i="2"/>
  <c r="HH34" i="2"/>
  <c r="HL34" i="2"/>
  <c r="HP34" i="2"/>
  <c r="HT34" i="2"/>
  <c r="HX34" i="2"/>
  <c r="IB34" i="2"/>
  <c r="IF34" i="2"/>
  <c r="IJ34" i="2"/>
  <c r="IN34" i="2"/>
  <c r="IR34" i="2"/>
  <c r="IV34" i="2"/>
  <c r="IZ34" i="2"/>
  <c r="JD34" i="2"/>
  <c r="JH34" i="2"/>
  <c r="JL34" i="2"/>
  <c r="EB34" i="2"/>
  <c r="ER34" i="2"/>
  <c r="FH34" i="2"/>
  <c r="FX34" i="2"/>
  <c r="GO34" i="2"/>
  <c r="GW34" i="2"/>
  <c r="HE34" i="2"/>
  <c r="HI34" i="2"/>
  <c r="HM34" i="2"/>
  <c r="HQ34" i="2"/>
  <c r="HU34" i="2"/>
  <c r="HY34" i="2"/>
  <c r="IC34" i="2"/>
  <c r="IG34" i="2"/>
  <c r="IK34" i="2"/>
  <c r="IO34" i="2"/>
  <c r="IS34" i="2"/>
  <c r="IW34" i="2"/>
  <c r="JA34" i="2"/>
  <c r="JE34" i="2"/>
  <c r="DH34" i="2"/>
  <c r="EN34" i="2"/>
  <c r="GZ34" i="2"/>
  <c r="HJ34" i="2"/>
  <c r="HZ34" i="2"/>
  <c r="IP34" i="2"/>
  <c r="JF34" i="2"/>
  <c r="JJ34" i="2"/>
  <c r="JO34" i="2"/>
  <c r="JP34" i="2"/>
  <c r="JT34" i="2"/>
  <c r="JX34" i="2"/>
  <c r="KB34" i="2"/>
  <c r="KF34" i="2"/>
  <c r="KJ34" i="2"/>
  <c r="KN34" i="2"/>
  <c r="KR34" i="2"/>
  <c r="KV34" i="2"/>
  <c r="KZ34" i="2"/>
  <c r="LD34" i="2"/>
  <c r="LH34" i="2"/>
  <c r="LL34" i="2"/>
  <c r="LP34" i="2"/>
  <c r="LT34" i="2"/>
  <c r="GR34" i="2"/>
  <c r="HF34" i="2"/>
  <c r="HV34" i="2"/>
  <c r="IL34" i="2"/>
  <c r="JB34" i="2"/>
  <c r="JM34" i="2"/>
  <c r="JQ34" i="2"/>
  <c r="JU34" i="2"/>
  <c r="JY34" i="2"/>
  <c r="KC34" i="2"/>
  <c r="KG34" i="2"/>
  <c r="KK34" i="2"/>
  <c r="KO34" i="2"/>
  <c r="KS34" i="2"/>
  <c r="KW34" i="2"/>
  <c r="LA34" i="2"/>
  <c r="LE34" i="2"/>
  <c r="LI34" i="2"/>
  <c r="LM34" i="2"/>
  <c r="LQ34" i="2"/>
  <c r="LU34" i="2"/>
  <c r="LY34" i="2"/>
  <c r="MC34" i="2"/>
  <c r="MG34" i="2"/>
  <c r="FT34" i="2"/>
  <c r="GJ34" i="2"/>
  <c r="HR34" i="2"/>
  <c r="IH34" i="2"/>
  <c r="IX34" i="2"/>
  <c r="JN34" i="2"/>
  <c r="JR34" i="2"/>
  <c r="JV34" i="2"/>
  <c r="JZ34" i="2"/>
  <c r="KD34" i="2"/>
  <c r="KH34" i="2"/>
  <c r="KL34" i="2"/>
  <c r="KP34" i="2"/>
  <c r="KT34" i="2"/>
  <c r="KX34" i="2"/>
  <c r="LB34" i="2"/>
  <c r="LF34" i="2"/>
  <c r="LJ34" i="2"/>
  <c r="LN34" i="2"/>
  <c r="LR34" i="2"/>
  <c r="LV34" i="2"/>
  <c r="LZ34" i="2"/>
  <c r="MD34" i="2"/>
  <c r="MH34" i="2"/>
  <c r="FD34" i="2"/>
  <c r="IT34" i="2"/>
  <c r="KA34" i="2"/>
  <c r="KQ34" i="2"/>
  <c r="LG34" i="2"/>
  <c r="MB34" i="2"/>
  <c r="MJ34" i="2"/>
  <c r="ML34" i="2"/>
  <c r="MP34" i="2"/>
  <c r="MT34" i="2"/>
  <c r="MX34" i="2"/>
  <c r="NB34" i="2"/>
  <c r="NF34" i="2"/>
  <c r="NJ34" i="2"/>
  <c r="KU34" i="2"/>
  <c r="LK34" i="2"/>
  <c r="MA34" i="2"/>
  <c r="MI34" i="2"/>
  <c r="MK34" i="2"/>
  <c r="ID34" i="2"/>
  <c r="JI34" i="2"/>
  <c r="JW34" i="2"/>
  <c r="KM34" i="2"/>
  <c r="LC34" i="2"/>
  <c r="LS34" i="2"/>
  <c r="LW34" i="2"/>
  <c r="ME34" i="2"/>
  <c r="MM34" i="2"/>
  <c r="MQ34" i="2"/>
  <c r="MU34" i="2"/>
  <c r="MY34" i="2"/>
  <c r="NC34" i="2"/>
  <c r="NG34" i="2"/>
  <c r="NK34" i="2"/>
  <c r="BK34" i="2"/>
  <c r="KE34" i="2"/>
  <c r="MO34" i="2"/>
  <c r="MS34" i="2"/>
  <c r="MW34" i="2"/>
  <c r="NA34" i="2"/>
  <c r="NE34" i="2"/>
  <c r="NI34" i="2"/>
  <c r="HN34" i="2"/>
  <c r="JS34" i="2"/>
  <c r="KI34" i="2"/>
  <c r="KY34" i="2"/>
  <c r="LO34" i="2"/>
  <c r="LX34" i="2"/>
  <c r="MF34" i="2"/>
  <c r="MN34" i="2"/>
  <c r="MR34" i="2"/>
  <c r="MV34" i="2"/>
  <c r="MZ34" i="2"/>
  <c r="ND34" i="2"/>
  <c r="NH34" i="2"/>
  <c r="L35" i="2"/>
  <c r="P35" i="2"/>
  <c r="T35" i="2"/>
  <c r="X35" i="2"/>
  <c r="AB35" i="2"/>
  <c r="AF35" i="2"/>
  <c r="AJ35" i="2"/>
  <c r="AN35" i="2"/>
  <c r="AR35" i="2"/>
  <c r="AV35" i="2"/>
  <c r="AZ35" i="2"/>
  <c r="BD35" i="2"/>
  <c r="M35" i="2"/>
  <c r="Q35" i="2"/>
  <c r="U35" i="2"/>
  <c r="Y35" i="2"/>
  <c r="AC35" i="2"/>
  <c r="AG35" i="2"/>
  <c r="AK35" i="2"/>
  <c r="AO35" i="2"/>
  <c r="AS35" i="2"/>
  <c r="AW35" i="2"/>
  <c r="BA35" i="2"/>
  <c r="BE35" i="2"/>
  <c r="N35" i="2"/>
  <c r="R35" i="2"/>
  <c r="V35" i="2"/>
  <c r="Z35" i="2"/>
  <c r="AD35" i="2"/>
  <c r="AH35" i="2"/>
  <c r="AL35" i="2"/>
  <c r="AP35" i="2"/>
  <c r="AT35" i="2"/>
  <c r="AX35" i="2"/>
  <c r="BB35" i="2"/>
  <c r="K35" i="2"/>
  <c r="AA35" i="2"/>
  <c r="AQ35" i="2"/>
  <c r="BJ35" i="2"/>
  <c r="BN35" i="2"/>
  <c r="BR35" i="2"/>
  <c r="BV35" i="2"/>
  <c r="BZ35" i="2"/>
  <c r="W35" i="2"/>
  <c r="AM35" i="2"/>
  <c r="BC35" i="2"/>
  <c r="BF35" i="2"/>
  <c r="BG35" i="2"/>
  <c r="BK35" i="2"/>
  <c r="BO35" i="2"/>
  <c r="BS35" i="2"/>
  <c r="BW35" i="2"/>
  <c r="CA35" i="2"/>
  <c r="CE35" i="2"/>
  <c r="CI35" i="2"/>
  <c r="CM35" i="2"/>
  <c r="S35" i="2"/>
  <c r="AI35" i="2"/>
  <c r="AY35" i="2"/>
  <c r="BH35" i="2"/>
  <c r="BL35" i="2"/>
  <c r="BP35" i="2"/>
  <c r="BT35" i="2"/>
  <c r="BX35" i="2"/>
  <c r="CB35" i="2"/>
  <c r="CF35" i="2"/>
  <c r="CJ35" i="2"/>
  <c r="CN35" i="2"/>
  <c r="BM35" i="2"/>
  <c r="CQ35" i="2"/>
  <c r="CU35" i="2"/>
  <c r="CY35" i="2"/>
  <c r="DC35" i="2"/>
  <c r="DG35" i="2"/>
  <c r="DK35" i="2"/>
  <c r="DO35" i="2"/>
  <c r="DS35" i="2"/>
  <c r="DW35" i="2"/>
  <c r="AU35" i="2"/>
  <c r="BI35" i="2"/>
  <c r="BY35" i="2"/>
  <c r="CD35" i="2"/>
  <c r="CG35" i="2"/>
  <c r="CL35" i="2"/>
  <c r="CR35" i="2"/>
  <c r="CV35" i="2"/>
  <c r="CZ35" i="2"/>
  <c r="DD35" i="2"/>
  <c r="DH35" i="2"/>
  <c r="DL35" i="2"/>
  <c r="DP35" i="2"/>
  <c r="DT35" i="2"/>
  <c r="AE35" i="2"/>
  <c r="BU35" i="2"/>
  <c r="CO35" i="2"/>
  <c r="CS35" i="2"/>
  <c r="CW35" i="2"/>
  <c r="DA35" i="2"/>
  <c r="DE35" i="2"/>
  <c r="DI35" i="2"/>
  <c r="DM35" i="2"/>
  <c r="CC35" i="2"/>
  <c r="CT35" i="2"/>
  <c r="DJ35" i="2"/>
  <c r="DR35" i="2"/>
  <c r="DU35" i="2"/>
  <c r="EA35" i="2"/>
  <c r="EE35" i="2"/>
  <c r="EI35" i="2"/>
  <c r="EM35" i="2"/>
  <c r="EQ35" i="2"/>
  <c r="EU35" i="2"/>
  <c r="EY35" i="2"/>
  <c r="FC35" i="2"/>
  <c r="FG35" i="2"/>
  <c r="FK35" i="2"/>
  <c r="FO35" i="2"/>
  <c r="FS35" i="2"/>
  <c r="FW35" i="2"/>
  <c r="GA35" i="2"/>
  <c r="GE35" i="2"/>
  <c r="CP35" i="2"/>
  <c r="DF35" i="2"/>
  <c r="EB35" i="2"/>
  <c r="EF35" i="2"/>
  <c r="EJ35" i="2"/>
  <c r="EN35" i="2"/>
  <c r="ER35" i="2"/>
  <c r="EV35" i="2"/>
  <c r="EZ35" i="2"/>
  <c r="FD35" i="2"/>
  <c r="FH35" i="2"/>
  <c r="FL35" i="2"/>
  <c r="FP35" i="2"/>
  <c r="FT35" i="2"/>
  <c r="FX35" i="2"/>
  <c r="GB35" i="2"/>
  <c r="GF35" i="2"/>
  <c r="GJ35" i="2"/>
  <c r="GN35" i="2"/>
  <c r="GR35" i="2"/>
  <c r="GV35" i="2"/>
  <c r="GZ35" i="2"/>
  <c r="DB35" i="2"/>
  <c r="DQ35" i="2"/>
  <c r="DV35" i="2"/>
  <c r="DX35" i="2"/>
  <c r="DY35" i="2"/>
  <c r="EC35" i="2"/>
  <c r="EG35" i="2"/>
  <c r="EK35" i="2"/>
  <c r="EO35" i="2"/>
  <c r="ES35" i="2"/>
  <c r="EW35" i="2"/>
  <c r="FA35" i="2"/>
  <c r="FE35" i="2"/>
  <c r="FI35" i="2"/>
  <c r="FM35" i="2"/>
  <c r="FQ35" i="2"/>
  <c r="FU35" i="2"/>
  <c r="FY35" i="2"/>
  <c r="GC35" i="2"/>
  <c r="GG35" i="2"/>
  <c r="GK35" i="2"/>
  <c r="GO35" i="2"/>
  <c r="GS35" i="2"/>
  <c r="GW35" i="2"/>
  <c r="HA35" i="2"/>
  <c r="CK35" i="2"/>
  <c r="CX35" i="2"/>
  <c r="DZ35" i="2"/>
  <c r="EP35" i="2"/>
  <c r="FF35" i="2"/>
  <c r="FV35" i="2"/>
  <c r="HE35" i="2"/>
  <c r="HI35" i="2"/>
  <c r="HM35" i="2"/>
  <c r="HQ35" i="2"/>
  <c r="HU35" i="2"/>
  <c r="HY35" i="2"/>
  <c r="IC35" i="2"/>
  <c r="IG35" i="2"/>
  <c r="IK35" i="2"/>
  <c r="IO35" i="2"/>
  <c r="IS35" i="2"/>
  <c r="IW35" i="2"/>
  <c r="JA35" i="2"/>
  <c r="JE35" i="2"/>
  <c r="JI35" i="2"/>
  <c r="JM35" i="2"/>
  <c r="CH35" i="2"/>
  <c r="EL35" i="2"/>
  <c r="FB35" i="2"/>
  <c r="FR35" i="2"/>
  <c r="GH35" i="2"/>
  <c r="GM35" i="2"/>
  <c r="GP35" i="2"/>
  <c r="GU35" i="2"/>
  <c r="GX35" i="2"/>
  <c r="HF35" i="2"/>
  <c r="HJ35" i="2"/>
  <c r="HN35" i="2"/>
  <c r="HR35" i="2"/>
  <c r="HV35" i="2"/>
  <c r="HZ35" i="2"/>
  <c r="ID35" i="2"/>
  <c r="IH35" i="2"/>
  <c r="IL35" i="2"/>
  <c r="IP35" i="2"/>
  <c r="IT35" i="2"/>
  <c r="IX35" i="2"/>
  <c r="JB35" i="2"/>
  <c r="JF35" i="2"/>
  <c r="JJ35" i="2"/>
  <c r="JN35" i="2"/>
  <c r="EH35" i="2"/>
  <c r="EX35" i="2"/>
  <c r="FN35" i="2"/>
  <c r="GD35" i="2"/>
  <c r="HC35" i="2"/>
  <c r="HG35" i="2"/>
  <c r="HK35" i="2"/>
  <c r="HO35" i="2"/>
  <c r="HS35" i="2"/>
  <c r="HW35" i="2"/>
  <c r="IA35" i="2"/>
  <c r="IE35" i="2"/>
  <c r="II35" i="2"/>
  <c r="IM35" i="2"/>
  <c r="IQ35" i="2"/>
  <c r="IU35" i="2"/>
  <c r="IY35" i="2"/>
  <c r="JC35" i="2"/>
  <c r="DN35" i="2"/>
  <c r="ET35" i="2"/>
  <c r="GI35" i="2"/>
  <c r="GL35" i="2"/>
  <c r="HP35" i="2"/>
  <c r="IF35" i="2"/>
  <c r="IV35" i="2"/>
  <c r="JR35" i="2"/>
  <c r="JV35" i="2"/>
  <c r="JZ35" i="2"/>
  <c r="KD35" i="2"/>
  <c r="KH35" i="2"/>
  <c r="KL35" i="2"/>
  <c r="KP35" i="2"/>
  <c r="KT35" i="2"/>
  <c r="KX35" i="2"/>
  <c r="LB35" i="2"/>
  <c r="LF35" i="2"/>
  <c r="LJ35" i="2"/>
  <c r="LN35" i="2"/>
  <c r="LR35" i="2"/>
  <c r="ED35" i="2"/>
  <c r="HL35" i="2"/>
  <c r="IB35" i="2"/>
  <c r="IR35" i="2"/>
  <c r="JG35" i="2"/>
  <c r="JL35" i="2"/>
  <c r="JS35" i="2"/>
  <c r="JW35" i="2"/>
  <c r="KA35" i="2"/>
  <c r="KE35" i="2"/>
  <c r="KI35" i="2"/>
  <c r="KM35" i="2"/>
  <c r="KQ35" i="2"/>
  <c r="KU35" i="2"/>
  <c r="KY35" i="2"/>
  <c r="LC35" i="2"/>
  <c r="LG35" i="2"/>
  <c r="LK35" i="2"/>
  <c r="LO35" i="2"/>
  <c r="LS35" i="2"/>
  <c r="LW35" i="2"/>
  <c r="MA35" i="2"/>
  <c r="ME35" i="2"/>
  <c r="MI35" i="2"/>
  <c r="FZ35" i="2"/>
  <c r="GY35" i="2"/>
  <c r="HB35" i="2"/>
  <c r="HH35" i="2"/>
  <c r="HX35" i="2"/>
  <c r="IN35" i="2"/>
  <c r="JD35" i="2"/>
  <c r="JO35" i="2"/>
  <c r="JP35" i="2"/>
  <c r="JT35" i="2"/>
  <c r="JX35" i="2"/>
  <c r="KB35" i="2"/>
  <c r="KF35" i="2"/>
  <c r="KJ35" i="2"/>
  <c r="KN35" i="2"/>
  <c r="KR35" i="2"/>
  <c r="KV35" i="2"/>
  <c r="KZ35" i="2"/>
  <c r="LD35" i="2"/>
  <c r="LH35" i="2"/>
  <c r="LL35" i="2"/>
  <c r="LP35" i="2"/>
  <c r="LT35" i="2"/>
  <c r="LX35" i="2"/>
  <c r="MB35" i="2"/>
  <c r="MF35" i="2"/>
  <c r="MJ35" i="2"/>
  <c r="NJ35" i="2"/>
  <c r="NJ33" i="2"/>
  <c r="NJ31" i="2"/>
  <c r="NF35" i="2"/>
  <c r="NF33" i="2"/>
  <c r="NF31" i="2"/>
  <c r="NB35" i="2"/>
  <c r="NB33" i="2"/>
  <c r="NB31" i="2"/>
  <c r="MX35" i="2"/>
  <c r="MX33" i="2"/>
  <c r="MX31" i="2"/>
  <c r="MT35" i="2"/>
  <c r="MT33" i="2"/>
  <c r="MT31" i="2"/>
  <c r="MP35" i="2"/>
  <c r="MP33" i="2"/>
  <c r="MP31" i="2"/>
  <c r="ML35" i="2"/>
  <c r="ML33" i="2"/>
  <c r="ML31" i="2"/>
  <c r="MG33" i="2"/>
  <c r="MD33" i="2"/>
  <c r="LY33" i="2"/>
  <c r="LU35" i="2"/>
  <c r="LM31" i="2"/>
  <c r="LI33" i="2"/>
  <c r="LE35" i="2"/>
  <c r="KW31" i="2"/>
  <c r="KS33" i="2"/>
  <c r="KO35" i="2"/>
  <c r="KG31" i="2"/>
  <c r="KC33" i="2"/>
  <c r="JY35" i="2"/>
  <c r="JQ31" i="2"/>
  <c r="JL31" i="2"/>
  <c r="HX33" i="2"/>
  <c r="HT35" i="2"/>
  <c r="HL31" i="2"/>
  <c r="GQ35" i="2"/>
  <c r="L31" i="2"/>
  <c r="P31" i="2"/>
  <c r="T31" i="2"/>
  <c r="X31" i="2"/>
  <c r="AB31" i="2"/>
  <c r="AF31" i="2"/>
  <c r="AJ31" i="2"/>
  <c r="AN31" i="2"/>
  <c r="AR31" i="2"/>
  <c r="AV31" i="2"/>
  <c r="AZ31" i="2"/>
  <c r="BD31" i="2"/>
  <c r="M31" i="2"/>
  <c r="Q31" i="2"/>
  <c r="U31" i="2"/>
  <c r="Y31" i="2"/>
  <c r="AC31" i="2"/>
  <c r="AG31" i="2"/>
  <c r="AK31" i="2"/>
  <c r="AO31" i="2"/>
  <c r="AS31" i="2"/>
  <c r="AW31" i="2"/>
  <c r="BA31" i="2"/>
  <c r="BE31" i="2"/>
  <c r="N31" i="2"/>
  <c r="R31" i="2"/>
  <c r="V31" i="2"/>
  <c r="Z31" i="2"/>
  <c r="AD31" i="2"/>
  <c r="AH31" i="2"/>
  <c r="AL31" i="2"/>
  <c r="AP31" i="2"/>
  <c r="AT31" i="2"/>
  <c r="AX31" i="2"/>
  <c r="BB31" i="2"/>
  <c r="S31" i="2"/>
  <c r="AI31" i="2"/>
  <c r="AY31" i="2"/>
  <c r="BJ31" i="2"/>
  <c r="BN31" i="2"/>
  <c r="BR31" i="2"/>
  <c r="BV31" i="2"/>
  <c r="BZ31" i="2"/>
  <c r="O31" i="2"/>
  <c r="AE31" i="2"/>
  <c r="AU31" i="2"/>
  <c r="BG31" i="2"/>
  <c r="BK31" i="2"/>
  <c r="BO31" i="2"/>
  <c r="BS31" i="2"/>
  <c r="BW31" i="2"/>
  <c r="CA31" i="2"/>
  <c r="CE31" i="2"/>
  <c r="CI31" i="2"/>
  <c r="CM31" i="2"/>
  <c r="K31" i="2"/>
  <c r="AA31" i="2"/>
  <c r="AQ31" i="2"/>
  <c r="BH31" i="2"/>
  <c r="BL31" i="2"/>
  <c r="BP31" i="2"/>
  <c r="BT31" i="2"/>
  <c r="BX31" i="2"/>
  <c r="CB31" i="2"/>
  <c r="CF31" i="2"/>
  <c r="CJ31" i="2"/>
  <c r="CN31" i="2"/>
  <c r="BC31" i="2"/>
  <c r="BU31" i="2"/>
  <c r="CQ31" i="2"/>
  <c r="CU31" i="2"/>
  <c r="CY31" i="2"/>
  <c r="DC31" i="2"/>
  <c r="DG31" i="2"/>
  <c r="DK31" i="2"/>
  <c r="DO31" i="2"/>
  <c r="DS31" i="2"/>
  <c r="DW31" i="2"/>
  <c r="AM31" i="2"/>
  <c r="BF31" i="2"/>
  <c r="BQ31" i="2"/>
  <c r="CC31" i="2"/>
  <c r="CH31" i="2"/>
  <c r="CK31" i="2"/>
  <c r="CR31" i="2"/>
  <c r="CV31" i="2"/>
  <c r="CZ31" i="2"/>
  <c r="DD31" i="2"/>
  <c r="DH31" i="2"/>
  <c r="DL31" i="2"/>
  <c r="DP31" i="2"/>
  <c r="DT31" i="2"/>
  <c r="DX31" i="2"/>
  <c r="W31" i="2"/>
  <c r="BM31" i="2"/>
  <c r="CS31" i="2"/>
  <c r="CW31" i="2"/>
  <c r="DA31" i="2"/>
  <c r="DE31" i="2"/>
  <c r="DI31" i="2"/>
  <c r="DM31" i="2"/>
  <c r="CG31" i="2"/>
  <c r="DB31" i="2"/>
  <c r="DQ31" i="2"/>
  <c r="DV31" i="2"/>
  <c r="EA31" i="2"/>
  <c r="EE31" i="2"/>
  <c r="EI31" i="2"/>
  <c r="EM31" i="2"/>
  <c r="EQ31" i="2"/>
  <c r="EU31" i="2"/>
  <c r="EY31" i="2"/>
  <c r="FC31" i="2"/>
  <c r="FG31" i="2"/>
  <c r="FK31" i="2"/>
  <c r="FO31" i="2"/>
  <c r="FS31" i="2"/>
  <c r="FW31" i="2"/>
  <c r="GA31" i="2"/>
  <c r="GE31" i="2"/>
  <c r="CX31" i="2"/>
  <c r="DN31" i="2"/>
  <c r="EB31" i="2"/>
  <c r="EF31" i="2"/>
  <c r="EJ31" i="2"/>
  <c r="EN31" i="2"/>
  <c r="ER31" i="2"/>
  <c r="EV31" i="2"/>
  <c r="EZ31" i="2"/>
  <c r="FD31" i="2"/>
  <c r="FH31" i="2"/>
  <c r="FL31" i="2"/>
  <c r="FP31" i="2"/>
  <c r="FT31" i="2"/>
  <c r="FX31" i="2"/>
  <c r="GB31" i="2"/>
  <c r="GF31" i="2"/>
  <c r="GJ31" i="2"/>
  <c r="GN31" i="2"/>
  <c r="GR31" i="2"/>
  <c r="GV31" i="2"/>
  <c r="GZ31" i="2"/>
  <c r="BY31" i="2"/>
  <c r="CL31" i="2"/>
  <c r="CT31" i="2"/>
  <c r="DJ31" i="2"/>
  <c r="DR31" i="2"/>
  <c r="DU31" i="2"/>
  <c r="DY31" i="2"/>
  <c r="EC31" i="2"/>
  <c r="EG31" i="2"/>
  <c r="EK31" i="2"/>
  <c r="EO31" i="2"/>
  <c r="ES31" i="2"/>
  <c r="EW31" i="2"/>
  <c r="FA31" i="2"/>
  <c r="FE31" i="2"/>
  <c r="FI31" i="2"/>
  <c r="FM31" i="2"/>
  <c r="FQ31" i="2"/>
  <c r="FU31" i="2"/>
  <c r="FY31" i="2"/>
  <c r="GC31" i="2"/>
  <c r="GG31" i="2"/>
  <c r="GK31" i="2"/>
  <c r="GO31" i="2"/>
  <c r="GS31" i="2"/>
  <c r="GW31" i="2"/>
  <c r="HA31" i="2"/>
  <c r="CD31" i="2"/>
  <c r="CP31" i="2"/>
  <c r="EH31" i="2"/>
  <c r="EX31" i="2"/>
  <c r="FN31" i="2"/>
  <c r="GD31" i="2"/>
  <c r="HE31" i="2"/>
  <c r="HI31" i="2"/>
  <c r="HM31" i="2"/>
  <c r="HQ31" i="2"/>
  <c r="HU31" i="2"/>
  <c r="HY31" i="2"/>
  <c r="IC31" i="2"/>
  <c r="IG31" i="2"/>
  <c r="IK31" i="2"/>
  <c r="IO31" i="2"/>
  <c r="IS31" i="2"/>
  <c r="IW31" i="2"/>
  <c r="JA31" i="2"/>
  <c r="JE31" i="2"/>
  <c r="JI31" i="2"/>
  <c r="JM31" i="2"/>
  <c r="CO31" i="2"/>
  <c r="ED31" i="2"/>
  <c r="ET31" i="2"/>
  <c r="FJ31" i="2"/>
  <c r="FZ31" i="2"/>
  <c r="GI31" i="2"/>
  <c r="GL31" i="2"/>
  <c r="GQ31" i="2"/>
  <c r="GT31" i="2"/>
  <c r="GY31" i="2"/>
  <c r="HB31" i="2"/>
  <c r="HF31" i="2"/>
  <c r="HJ31" i="2"/>
  <c r="HN31" i="2"/>
  <c r="HR31" i="2"/>
  <c r="HV31" i="2"/>
  <c r="HZ31" i="2"/>
  <c r="ID31" i="2"/>
  <c r="IH31" i="2"/>
  <c r="IL31" i="2"/>
  <c r="IP31" i="2"/>
  <c r="IT31" i="2"/>
  <c r="IX31" i="2"/>
  <c r="JB31" i="2"/>
  <c r="JF31" i="2"/>
  <c r="JJ31" i="2"/>
  <c r="JN31" i="2"/>
  <c r="DZ31" i="2"/>
  <c r="EP31" i="2"/>
  <c r="FF31" i="2"/>
  <c r="FV31" i="2"/>
  <c r="HG31" i="2"/>
  <c r="HK31" i="2"/>
  <c r="HO31" i="2"/>
  <c r="HS31" i="2"/>
  <c r="HW31" i="2"/>
  <c r="IA31" i="2"/>
  <c r="IE31" i="2"/>
  <c r="II31" i="2"/>
  <c r="IM31" i="2"/>
  <c r="IQ31" i="2"/>
  <c r="IU31" i="2"/>
  <c r="IY31" i="2"/>
  <c r="JC31" i="2"/>
  <c r="JG31" i="2"/>
  <c r="DF31" i="2"/>
  <c r="EL31" i="2"/>
  <c r="GP31" i="2"/>
  <c r="HH31" i="2"/>
  <c r="HX31" i="2"/>
  <c r="IN31" i="2"/>
  <c r="JD31" i="2"/>
  <c r="JR31" i="2"/>
  <c r="JV31" i="2"/>
  <c r="JZ31" i="2"/>
  <c r="KD31" i="2"/>
  <c r="KH31" i="2"/>
  <c r="KL31" i="2"/>
  <c r="KP31" i="2"/>
  <c r="KT31" i="2"/>
  <c r="KX31" i="2"/>
  <c r="LB31" i="2"/>
  <c r="LF31" i="2"/>
  <c r="LJ31" i="2"/>
  <c r="LN31" i="2"/>
  <c r="LR31" i="2"/>
  <c r="LV31" i="2"/>
  <c r="GH31" i="2"/>
  <c r="HC31" i="2"/>
  <c r="HD31" i="2"/>
  <c r="HT31" i="2"/>
  <c r="IJ31" i="2"/>
  <c r="IZ31" i="2"/>
  <c r="JH31" i="2"/>
  <c r="JK31" i="2"/>
  <c r="JS31" i="2"/>
  <c r="JW31" i="2"/>
  <c r="KA31" i="2"/>
  <c r="KE31" i="2"/>
  <c r="KI31" i="2"/>
  <c r="KM31" i="2"/>
  <c r="KQ31" i="2"/>
  <c r="KU31" i="2"/>
  <c r="KY31" i="2"/>
  <c r="LC31" i="2"/>
  <c r="LG31" i="2"/>
  <c r="LK31" i="2"/>
  <c r="LO31" i="2"/>
  <c r="LS31" i="2"/>
  <c r="LW31" i="2"/>
  <c r="MA31" i="2"/>
  <c r="ME31" i="2"/>
  <c r="MI31" i="2"/>
  <c r="FR31" i="2"/>
  <c r="GU31" i="2"/>
  <c r="HP31" i="2"/>
  <c r="IF31" i="2"/>
  <c r="IV31" i="2"/>
  <c r="JP31" i="2"/>
  <c r="JT31" i="2"/>
  <c r="JX31" i="2"/>
  <c r="KB31" i="2"/>
  <c r="KF31" i="2"/>
  <c r="KJ31" i="2"/>
  <c r="KN31" i="2"/>
  <c r="KR31" i="2"/>
  <c r="KV31" i="2"/>
  <c r="KZ31" i="2"/>
  <c r="LD31" i="2"/>
  <c r="LH31" i="2"/>
  <c r="LL31" i="2"/>
  <c r="LP31" i="2"/>
  <c r="LT31" i="2"/>
  <c r="LX31" i="2"/>
  <c r="MB31" i="2"/>
  <c r="MF31" i="2"/>
  <c r="MJ31" i="2"/>
  <c r="NK33" i="2"/>
  <c r="NK31" i="2"/>
  <c r="NG35" i="2"/>
  <c r="NG31" i="2"/>
  <c r="NC35" i="2"/>
  <c r="NC31" i="2"/>
  <c r="MY35" i="2"/>
  <c r="MY31" i="2"/>
  <c r="MU33" i="2"/>
  <c r="MU31" i="2"/>
  <c r="MQ35" i="2"/>
  <c r="MQ31" i="2"/>
  <c r="MM33" i="2"/>
  <c r="MM31" i="2"/>
  <c r="MH35" i="2"/>
  <c r="MC35" i="2"/>
  <c r="LZ35" i="2"/>
  <c r="LY31" i="2"/>
  <c r="LU33" i="2"/>
  <c r="LE33" i="2"/>
  <c r="LA35" i="2"/>
  <c r="KS31" i="2"/>
  <c r="KK35" i="2"/>
  <c r="KC31" i="2"/>
  <c r="JU35" i="2"/>
  <c r="JH35" i="2"/>
  <c r="HD35" i="2"/>
  <c r="BU33" i="2"/>
  <c r="BQ35" i="2"/>
  <c r="S33" i="2"/>
  <c r="O35" i="2"/>
  <c r="NI35" i="2"/>
  <c r="NI33" i="2"/>
  <c r="NI31" i="2"/>
  <c r="NE35" i="2"/>
  <c r="NE33" i="2"/>
  <c r="NE31" i="2"/>
  <c r="NA35" i="2"/>
  <c r="NA33" i="2"/>
  <c r="NA31" i="2"/>
  <c r="MW35" i="2"/>
  <c r="MW33" i="2"/>
  <c r="MW31" i="2"/>
  <c r="MS35" i="2"/>
  <c r="MS33" i="2"/>
  <c r="MS31" i="2"/>
  <c r="MO35" i="2"/>
  <c r="MO33" i="2"/>
  <c r="MO31" i="2"/>
  <c r="MK35" i="2"/>
  <c r="MK33" i="2"/>
  <c r="MK31" i="2"/>
  <c r="MH31" i="2"/>
  <c r="MG35" i="2"/>
  <c r="MD35" i="2"/>
  <c r="MC31" i="2"/>
  <c r="LZ31" i="2"/>
  <c r="LY35" i="2"/>
  <c r="LV35" i="2"/>
  <c r="LQ31" i="2"/>
  <c r="LM33" i="2"/>
  <c r="LI35" i="2"/>
  <c r="LA31" i="2"/>
  <c r="KW33" i="2"/>
  <c r="KS35" i="2"/>
  <c r="KK31" i="2"/>
  <c r="KG33" i="2"/>
  <c r="KC35" i="2"/>
  <c r="JU31" i="2"/>
  <c r="JQ33" i="2"/>
  <c r="IJ35" i="2"/>
  <c r="IB31" i="2"/>
  <c r="GT35" i="2"/>
  <c r="GM31" i="2"/>
  <c r="L33" i="2"/>
  <c r="P33" i="2"/>
  <c r="T33" i="2"/>
  <c r="X33" i="2"/>
  <c r="AB33" i="2"/>
  <c r="AF33" i="2"/>
  <c r="AJ33" i="2"/>
  <c r="AN33" i="2"/>
  <c r="AR33" i="2"/>
  <c r="AV33" i="2"/>
  <c r="AZ33" i="2"/>
  <c r="BD33" i="2"/>
  <c r="M33" i="2"/>
  <c r="Q33" i="2"/>
  <c r="U33" i="2"/>
  <c r="Y33" i="2"/>
  <c r="AC33" i="2"/>
  <c r="AG33" i="2"/>
  <c r="AK33" i="2"/>
  <c r="AO33" i="2"/>
  <c r="AS33" i="2"/>
  <c r="AW33" i="2"/>
  <c r="BA33" i="2"/>
  <c r="BE33" i="2"/>
  <c r="N33" i="2"/>
  <c r="R33" i="2"/>
  <c r="V33" i="2"/>
  <c r="Z33" i="2"/>
  <c r="AD33" i="2"/>
  <c r="AH33" i="2"/>
  <c r="AL33" i="2"/>
  <c r="AP33" i="2"/>
  <c r="AT33" i="2"/>
  <c r="AX33" i="2"/>
  <c r="BB33" i="2"/>
  <c r="O33" i="2"/>
  <c r="AE33" i="2"/>
  <c r="AU33" i="2"/>
  <c r="BJ33" i="2"/>
  <c r="BN33" i="2"/>
  <c r="BR33" i="2"/>
  <c r="BV33" i="2"/>
  <c r="BZ33" i="2"/>
  <c r="K33" i="2"/>
  <c r="AA33" i="2"/>
  <c r="AQ33" i="2"/>
  <c r="BG33" i="2"/>
  <c r="BK33" i="2"/>
  <c r="BO33" i="2"/>
  <c r="BS33" i="2"/>
  <c r="BW33" i="2"/>
  <c r="CA33" i="2"/>
  <c r="CE33" i="2"/>
  <c r="CI33" i="2"/>
  <c r="CM33" i="2"/>
  <c r="W33" i="2"/>
  <c r="AM33" i="2"/>
  <c r="BC33" i="2"/>
  <c r="BF33" i="2"/>
  <c r="BH33" i="2"/>
  <c r="BL33" i="2"/>
  <c r="BP33" i="2"/>
  <c r="BT33" i="2"/>
  <c r="BX33" i="2"/>
  <c r="CB33" i="2"/>
  <c r="CF33" i="2"/>
  <c r="CJ33" i="2"/>
  <c r="CN33" i="2"/>
  <c r="BQ33" i="2"/>
  <c r="CC33" i="2"/>
  <c r="CH33" i="2"/>
  <c r="CK33" i="2"/>
  <c r="CQ33" i="2"/>
  <c r="CU33" i="2"/>
  <c r="CY33" i="2"/>
  <c r="DC33" i="2"/>
  <c r="DG33" i="2"/>
  <c r="DK33" i="2"/>
  <c r="DO33" i="2"/>
  <c r="DS33" i="2"/>
  <c r="DW33" i="2"/>
  <c r="AY33" i="2"/>
  <c r="BM33" i="2"/>
  <c r="CR33" i="2"/>
  <c r="CV33" i="2"/>
  <c r="CZ33" i="2"/>
  <c r="DD33" i="2"/>
  <c r="DH33" i="2"/>
  <c r="DL33" i="2"/>
  <c r="DP33" i="2"/>
  <c r="DT33" i="2"/>
  <c r="AI33" i="2"/>
  <c r="BI33" i="2"/>
  <c r="BY33" i="2"/>
  <c r="CD33" i="2"/>
  <c r="CG33" i="2"/>
  <c r="CL33" i="2"/>
  <c r="CO33" i="2"/>
  <c r="CS33" i="2"/>
  <c r="CW33" i="2"/>
  <c r="DA33" i="2"/>
  <c r="DE33" i="2"/>
  <c r="DI33" i="2"/>
  <c r="DM33" i="2"/>
  <c r="CX33" i="2"/>
  <c r="DN33" i="2"/>
  <c r="EA33" i="2"/>
  <c r="EE33" i="2"/>
  <c r="EI33" i="2"/>
  <c r="EM33" i="2"/>
  <c r="EQ33" i="2"/>
  <c r="EU33" i="2"/>
  <c r="EY33" i="2"/>
  <c r="FC33" i="2"/>
  <c r="FG33" i="2"/>
  <c r="FK33" i="2"/>
  <c r="FO33" i="2"/>
  <c r="FS33" i="2"/>
  <c r="FW33" i="2"/>
  <c r="GA33" i="2"/>
  <c r="GE33" i="2"/>
  <c r="CT33" i="2"/>
  <c r="DJ33" i="2"/>
  <c r="DR33" i="2"/>
  <c r="DU33" i="2"/>
  <c r="EB33" i="2"/>
  <c r="EF33" i="2"/>
  <c r="EJ33" i="2"/>
  <c r="EN33" i="2"/>
  <c r="ER33" i="2"/>
  <c r="EV33" i="2"/>
  <c r="EZ33" i="2"/>
  <c r="FD33" i="2"/>
  <c r="FH33" i="2"/>
  <c r="FL33" i="2"/>
  <c r="FP33" i="2"/>
  <c r="FT33" i="2"/>
  <c r="FX33" i="2"/>
  <c r="GB33" i="2"/>
  <c r="GF33" i="2"/>
  <c r="GJ33" i="2"/>
  <c r="GN33" i="2"/>
  <c r="GR33" i="2"/>
  <c r="GV33" i="2"/>
  <c r="GZ33" i="2"/>
  <c r="CP33" i="2"/>
  <c r="DF33" i="2"/>
  <c r="DX33" i="2"/>
  <c r="DY33" i="2"/>
  <c r="EC33" i="2"/>
  <c r="EG33" i="2"/>
  <c r="EK33" i="2"/>
  <c r="EO33" i="2"/>
  <c r="ES33" i="2"/>
  <c r="EW33" i="2"/>
  <c r="FA33" i="2"/>
  <c r="FE33" i="2"/>
  <c r="FI33" i="2"/>
  <c r="FM33" i="2"/>
  <c r="FQ33" i="2"/>
  <c r="FU33" i="2"/>
  <c r="FY33" i="2"/>
  <c r="GC33" i="2"/>
  <c r="GG33" i="2"/>
  <c r="GK33" i="2"/>
  <c r="GO33" i="2"/>
  <c r="GS33" i="2"/>
  <c r="GW33" i="2"/>
  <c r="HA33" i="2"/>
  <c r="DB33" i="2"/>
  <c r="DV33" i="2"/>
  <c r="ED33" i="2"/>
  <c r="ET33" i="2"/>
  <c r="FJ33" i="2"/>
  <c r="FZ33" i="2"/>
  <c r="GI33" i="2"/>
  <c r="GL33" i="2"/>
  <c r="GQ33" i="2"/>
  <c r="GT33" i="2"/>
  <c r="GY33" i="2"/>
  <c r="HB33" i="2"/>
  <c r="HE33" i="2"/>
  <c r="HI33" i="2"/>
  <c r="HM33" i="2"/>
  <c r="HQ33" i="2"/>
  <c r="HU33" i="2"/>
  <c r="HY33" i="2"/>
  <c r="IC33" i="2"/>
  <c r="IG33" i="2"/>
  <c r="IK33" i="2"/>
  <c r="IO33" i="2"/>
  <c r="IS33" i="2"/>
  <c r="IW33" i="2"/>
  <c r="JA33" i="2"/>
  <c r="JE33" i="2"/>
  <c r="JI33" i="2"/>
  <c r="JM33" i="2"/>
  <c r="DZ33" i="2"/>
  <c r="EP33" i="2"/>
  <c r="FF33" i="2"/>
  <c r="FV33" i="2"/>
  <c r="HF33" i="2"/>
  <c r="HJ33" i="2"/>
  <c r="HN33" i="2"/>
  <c r="HR33" i="2"/>
  <c r="HV33" i="2"/>
  <c r="HZ33" i="2"/>
  <c r="ID33" i="2"/>
  <c r="IH33" i="2"/>
  <c r="IL33" i="2"/>
  <c r="IP33" i="2"/>
  <c r="IT33" i="2"/>
  <c r="IX33" i="2"/>
  <c r="JB33" i="2"/>
  <c r="JF33" i="2"/>
  <c r="JJ33" i="2"/>
  <c r="JN33" i="2"/>
  <c r="DQ33" i="2"/>
  <c r="EL33" i="2"/>
  <c r="FB33" i="2"/>
  <c r="FR33" i="2"/>
  <c r="GH33" i="2"/>
  <c r="GM33" i="2"/>
  <c r="GP33" i="2"/>
  <c r="GU33" i="2"/>
  <c r="GX33" i="2"/>
  <c r="HC33" i="2"/>
  <c r="HG33" i="2"/>
  <c r="HK33" i="2"/>
  <c r="HO33" i="2"/>
  <c r="HS33" i="2"/>
  <c r="HW33" i="2"/>
  <c r="IA33" i="2"/>
  <c r="IE33" i="2"/>
  <c r="II33" i="2"/>
  <c r="IM33" i="2"/>
  <c r="IQ33" i="2"/>
  <c r="IU33" i="2"/>
  <c r="IY33" i="2"/>
  <c r="JC33" i="2"/>
  <c r="EX33" i="2"/>
  <c r="HD33" i="2"/>
  <c r="HT33" i="2"/>
  <c r="IJ33" i="2"/>
  <c r="IZ33" i="2"/>
  <c r="JH33" i="2"/>
  <c r="JK33" i="2"/>
  <c r="JR33" i="2"/>
  <c r="JV33" i="2"/>
  <c r="JZ33" i="2"/>
  <c r="KD33" i="2"/>
  <c r="KH33" i="2"/>
  <c r="KL33" i="2"/>
  <c r="KP33" i="2"/>
  <c r="KT33" i="2"/>
  <c r="KX33" i="2"/>
  <c r="LB33" i="2"/>
  <c r="LF33" i="2"/>
  <c r="LJ33" i="2"/>
  <c r="LN33" i="2"/>
  <c r="LR33" i="2"/>
  <c r="LV33" i="2"/>
  <c r="EH33" i="2"/>
  <c r="HP33" i="2"/>
  <c r="IF33" i="2"/>
  <c r="IV33" i="2"/>
  <c r="JS33" i="2"/>
  <c r="JW33" i="2"/>
  <c r="KA33" i="2"/>
  <c r="KE33" i="2"/>
  <c r="KI33" i="2"/>
  <c r="KM33" i="2"/>
  <c r="KQ33" i="2"/>
  <c r="KU33" i="2"/>
  <c r="KY33" i="2"/>
  <c r="LC33" i="2"/>
  <c r="LG33" i="2"/>
  <c r="LK33" i="2"/>
  <c r="LO33" i="2"/>
  <c r="LS33" i="2"/>
  <c r="LW33" i="2"/>
  <c r="MA33" i="2"/>
  <c r="ME33" i="2"/>
  <c r="MI33" i="2"/>
  <c r="GD33" i="2"/>
  <c r="HL33" i="2"/>
  <c r="IB33" i="2"/>
  <c r="IR33" i="2"/>
  <c r="JG33" i="2"/>
  <c r="JL33" i="2"/>
  <c r="JO33" i="2"/>
  <c r="JP33" i="2"/>
  <c r="JT33" i="2"/>
  <c r="JX33" i="2"/>
  <c r="KB33" i="2"/>
  <c r="KF33" i="2"/>
  <c r="KJ33" i="2"/>
  <c r="KN33" i="2"/>
  <c r="KR33" i="2"/>
  <c r="KV33" i="2"/>
  <c r="KZ33" i="2"/>
  <c r="LD33" i="2"/>
  <c r="LH33" i="2"/>
  <c r="LL33" i="2"/>
  <c r="LP33" i="2"/>
  <c r="LT33" i="2"/>
  <c r="LX33" i="2"/>
  <c r="MB33" i="2"/>
  <c r="MF33" i="2"/>
  <c r="MJ33" i="2"/>
  <c r="NK35" i="2"/>
  <c r="NG33" i="2"/>
  <c r="NC33" i="2"/>
  <c r="MY33" i="2"/>
  <c r="MU35" i="2"/>
  <c r="MQ33" i="2"/>
  <c r="MM35" i="2"/>
  <c r="MG31" i="2"/>
  <c r="MD31" i="2"/>
  <c r="LQ35" i="2"/>
  <c r="LI31" i="2"/>
  <c r="KO33" i="2"/>
  <c r="JY33" i="2"/>
  <c r="JO31" i="2"/>
  <c r="JK35" i="2"/>
  <c r="HH33" i="2"/>
  <c r="BI31" i="2"/>
  <c r="NH35" i="2"/>
  <c r="NH33" i="2"/>
  <c r="NH31" i="2"/>
  <c r="ND35" i="2"/>
  <c r="ND33" i="2"/>
  <c r="ND31" i="2"/>
  <c r="MZ35" i="2"/>
  <c r="MZ33" i="2"/>
  <c r="MZ31" i="2"/>
  <c r="MV35" i="2"/>
  <c r="MV33" i="2"/>
  <c r="MV31" i="2"/>
  <c r="MR35" i="2"/>
  <c r="MR33" i="2"/>
  <c r="MR31" i="2"/>
  <c r="MN35" i="2"/>
  <c r="MN33" i="2"/>
  <c r="MN31" i="2"/>
  <c r="MH33" i="2"/>
  <c r="MC33" i="2"/>
  <c r="LZ33" i="2"/>
  <c r="LU31" i="2"/>
  <c r="LQ33" i="2"/>
  <c r="LM35" i="2"/>
  <c r="LE31" i="2"/>
  <c r="LA33" i="2"/>
  <c r="KW35" i="2"/>
  <c r="KO31" i="2"/>
  <c r="KK33" i="2"/>
  <c r="KG35" i="2"/>
  <c r="JY31" i="2"/>
  <c r="JU33" i="2"/>
  <c r="JQ35" i="2"/>
  <c r="JD33" i="2"/>
  <c r="IZ35" i="2"/>
  <c r="IR31" i="2"/>
  <c r="FN33" i="2"/>
  <c r="FJ35" i="2"/>
  <c r="FB31" i="2"/>
  <c r="NK36" i="5"/>
  <c r="MH36" i="5"/>
  <c r="LJ36" i="5"/>
  <c r="AV36" i="5"/>
  <c r="NH30" i="5" l="1"/>
  <c r="NH36" i="5" s="1"/>
  <c r="MZ30" i="5"/>
  <c r="MZ36" i="5" s="1"/>
  <c r="MR30" i="5"/>
  <c r="MR36" i="5" s="1"/>
  <c r="MJ30" i="5"/>
  <c r="MJ36" i="5" s="1"/>
  <c r="MB30" i="5"/>
  <c r="MB36" i="5" s="1"/>
  <c r="LT30" i="5"/>
  <c r="LT36" i="5" s="1"/>
  <c r="LL30" i="5"/>
  <c r="LL36" i="5" s="1"/>
  <c r="NE30" i="5"/>
  <c r="NE36" i="5" s="1"/>
  <c r="MS30" i="5"/>
  <c r="MS36" i="5" s="1"/>
  <c r="MC30" i="5"/>
  <c r="MC36" i="5" s="1"/>
  <c r="LM30" i="5"/>
  <c r="LM36" i="5" s="1"/>
  <c r="LC30" i="5"/>
  <c r="LC36" i="5" s="1"/>
  <c r="JW30" i="5"/>
  <c r="JW36" i="5" s="1"/>
  <c r="IQ30" i="5"/>
  <c r="IQ36" i="5" s="1"/>
  <c r="HK30" i="5"/>
  <c r="HK36" i="5" s="1"/>
  <c r="FW30" i="5"/>
  <c r="FW36" i="5" s="1"/>
  <c r="EQ30" i="5"/>
  <c r="EQ36" i="5" s="1"/>
  <c r="DK30" i="5"/>
  <c r="DK36" i="5" s="1"/>
  <c r="CE30" i="5"/>
  <c r="CE36" i="5" s="1"/>
  <c r="AY30" i="5"/>
  <c r="AY36" i="5" s="1"/>
  <c r="S30" i="5"/>
  <c r="S36" i="5" s="1"/>
  <c r="AD30" i="5"/>
  <c r="AD36" i="5" s="1"/>
  <c r="KD30" i="5"/>
  <c r="KD36" i="5" s="1"/>
  <c r="IX30" i="5"/>
  <c r="IX36" i="5" s="1"/>
  <c r="HR30" i="5"/>
  <c r="HR36" i="5" s="1"/>
  <c r="GL30" i="5"/>
  <c r="GL36" i="5" s="1"/>
  <c r="FF30" i="5"/>
  <c r="FF36" i="5" s="1"/>
  <c r="DZ30" i="5"/>
  <c r="DZ36" i="5" s="1"/>
  <c r="CT30" i="5"/>
  <c r="CT36" i="5" s="1"/>
  <c r="BN30" i="5"/>
  <c r="BN36" i="5" s="1"/>
  <c r="IY30" i="5"/>
  <c r="IY36" i="5" s="1"/>
  <c r="GE30" i="5"/>
  <c r="GE36" i="5" s="1"/>
  <c r="DS30" i="5"/>
  <c r="DS36" i="5" s="1"/>
  <c r="BG30" i="5"/>
  <c r="BG36" i="5" s="1"/>
  <c r="AX30" i="5"/>
  <c r="AX36" i="5" s="1"/>
  <c r="JF30" i="5"/>
  <c r="JF36" i="5" s="1"/>
  <c r="FN30" i="5"/>
  <c r="FN36" i="5" s="1"/>
  <c r="BV30" i="5"/>
  <c r="BV36" i="5" s="1"/>
  <c r="NJ30" i="5"/>
  <c r="NB30" i="5"/>
  <c r="NB36" i="5" s="1"/>
  <c r="MT30" i="5"/>
  <c r="MT36" i="5" s="1"/>
  <c r="ML30" i="5"/>
  <c r="ML36" i="5" s="1"/>
  <c r="MD30" i="5"/>
  <c r="MD36" i="5" s="1"/>
  <c r="LV30" i="5"/>
  <c r="LV36" i="5" s="1"/>
  <c r="LN30" i="5"/>
  <c r="LN36" i="5" s="1"/>
  <c r="NG30" i="5"/>
  <c r="NG36" i="5" s="1"/>
  <c r="MY30" i="5"/>
  <c r="MY36" i="5" s="1"/>
  <c r="MI30" i="5"/>
  <c r="MI36" i="5" s="1"/>
  <c r="LS30" i="5"/>
  <c r="LS36" i="5" s="1"/>
  <c r="KU30" i="5"/>
  <c r="KU36" i="5" s="1"/>
  <c r="JO30" i="5"/>
  <c r="JO36" i="5" s="1"/>
  <c r="II30" i="5"/>
  <c r="II36" i="5" s="1"/>
  <c r="HC30" i="5"/>
  <c r="HC36" i="5" s="1"/>
  <c r="FO30" i="5"/>
  <c r="FO36" i="5" s="1"/>
  <c r="EI30" i="5"/>
  <c r="EI36" i="5" s="1"/>
  <c r="DC30" i="5"/>
  <c r="DC36" i="5" s="1"/>
  <c r="BW30" i="5"/>
  <c r="BW36" i="5" s="1"/>
  <c r="AQ30" i="5"/>
  <c r="AQ36" i="5" s="1"/>
  <c r="BH30" i="5"/>
  <c r="BH36" i="5" s="1"/>
  <c r="LB30" i="5"/>
  <c r="LB36" i="5" s="1"/>
  <c r="JV30" i="5"/>
  <c r="JV36" i="5" s="1"/>
  <c r="IP30" i="5"/>
  <c r="IP36" i="5" s="1"/>
  <c r="HJ30" i="5"/>
  <c r="HJ36" i="5" s="1"/>
  <c r="GD30" i="5"/>
  <c r="GD36" i="5" s="1"/>
  <c r="EX30" i="5"/>
  <c r="EX36" i="5" s="1"/>
  <c r="DR30" i="5"/>
  <c r="DR36" i="5" s="1"/>
  <c r="CL30" i="5"/>
  <c r="CL36" i="5" s="1"/>
  <c r="N30" i="5"/>
  <c r="N36" i="5" s="1"/>
  <c r="AF30" i="5"/>
  <c r="AF36" i="5" s="1"/>
  <c r="BD30" i="5"/>
  <c r="BD36" i="5" s="1"/>
  <c r="BP30" i="5"/>
  <c r="BP36" i="5" s="1"/>
  <c r="BX30" i="5"/>
  <c r="BX36" i="5" s="1"/>
  <c r="CF30" i="5"/>
  <c r="CF36" i="5" s="1"/>
  <c r="CN30" i="5"/>
  <c r="CN36" i="5" s="1"/>
  <c r="CV30" i="5"/>
  <c r="CV36" i="5" s="1"/>
  <c r="DD30" i="5"/>
  <c r="DD36" i="5" s="1"/>
  <c r="DL30" i="5"/>
  <c r="DL36" i="5" s="1"/>
  <c r="DT30" i="5"/>
  <c r="DT36" i="5" s="1"/>
  <c r="EB30" i="5"/>
  <c r="EB36" i="5" s="1"/>
  <c r="EJ30" i="5"/>
  <c r="EJ36" i="5" s="1"/>
  <c r="ER30" i="5"/>
  <c r="ER36" i="5" s="1"/>
  <c r="EZ30" i="5"/>
  <c r="EZ36" i="5" s="1"/>
  <c r="FH30" i="5"/>
  <c r="FH36" i="5" s="1"/>
  <c r="FP30" i="5"/>
  <c r="FP36" i="5" s="1"/>
  <c r="FX30" i="5"/>
  <c r="FX36" i="5" s="1"/>
  <c r="GF30" i="5"/>
  <c r="GF36" i="5" s="1"/>
  <c r="GN30" i="5"/>
  <c r="GN36" i="5" s="1"/>
  <c r="GV30" i="5"/>
  <c r="GV36" i="5" s="1"/>
  <c r="HD30" i="5"/>
  <c r="HD36" i="5" s="1"/>
  <c r="HL30" i="5"/>
  <c r="HL36" i="5" s="1"/>
  <c r="HT30" i="5"/>
  <c r="HT36" i="5" s="1"/>
  <c r="IB30" i="5"/>
  <c r="IB36" i="5" s="1"/>
  <c r="IJ30" i="5"/>
  <c r="IJ36" i="5" s="1"/>
  <c r="IR30" i="5"/>
  <c r="IR36" i="5" s="1"/>
  <c r="IZ30" i="5"/>
  <c r="IZ36" i="5" s="1"/>
  <c r="JH30" i="5"/>
  <c r="JH36" i="5" s="1"/>
  <c r="JP30" i="5"/>
  <c r="JP36" i="5" s="1"/>
  <c r="JX30" i="5"/>
  <c r="JX36" i="5" s="1"/>
  <c r="KF30" i="5"/>
  <c r="KF36" i="5" s="1"/>
  <c r="KN30" i="5"/>
  <c r="KN36" i="5" s="1"/>
  <c r="KV30" i="5"/>
  <c r="KV36" i="5" s="1"/>
  <c r="LD30" i="5"/>
  <c r="LD36" i="5" s="1"/>
  <c r="AP30" i="5"/>
  <c r="AP36" i="5" s="1"/>
  <c r="L30" i="5"/>
  <c r="L36" i="5" s="1"/>
  <c r="C30" i="5" s="1"/>
  <c r="AJ30" i="5"/>
  <c r="AJ36" i="5" s="1"/>
  <c r="BB30" i="5"/>
  <c r="BB36" i="5" s="1"/>
  <c r="M30" i="5"/>
  <c r="M36" i="5" s="1"/>
  <c r="U30" i="5"/>
  <c r="U36" i="5" s="1"/>
  <c r="AC30" i="5"/>
  <c r="AC36" i="5" s="1"/>
  <c r="AK30" i="5"/>
  <c r="AK36" i="5" s="1"/>
  <c r="AS30" i="5"/>
  <c r="AS36" i="5" s="1"/>
  <c r="BA30" i="5"/>
  <c r="BA36" i="5" s="1"/>
  <c r="BI30" i="5"/>
  <c r="BI36" i="5" s="1"/>
  <c r="BQ30" i="5"/>
  <c r="BQ36" i="5" s="1"/>
  <c r="BY30" i="5"/>
  <c r="BY36" i="5" s="1"/>
  <c r="CG30" i="5"/>
  <c r="CG36" i="5" s="1"/>
  <c r="CO30" i="5"/>
  <c r="CO36" i="5" s="1"/>
  <c r="CW30" i="5"/>
  <c r="CW36" i="5" s="1"/>
  <c r="DE30" i="5"/>
  <c r="DE36" i="5" s="1"/>
  <c r="DM30" i="5"/>
  <c r="DM36" i="5" s="1"/>
  <c r="DU30" i="5"/>
  <c r="DU36" i="5" s="1"/>
  <c r="EC30" i="5"/>
  <c r="EC36" i="5" s="1"/>
  <c r="EK30" i="5"/>
  <c r="EK36" i="5" s="1"/>
  <c r="ES30" i="5"/>
  <c r="ES36" i="5" s="1"/>
  <c r="FA30" i="5"/>
  <c r="FA36" i="5" s="1"/>
  <c r="FI30" i="5"/>
  <c r="FI36" i="5" s="1"/>
  <c r="FQ30" i="5"/>
  <c r="FQ36" i="5" s="1"/>
  <c r="FY30" i="5"/>
  <c r="FY36" i="5" s="1"/>
  <c r="GG30" i="5"/>
  <c r="GG36" i="5" s="1"/>
  <c r="GO30" i="5"/>
  <c r="GO36" i="5" s="1"/>
  <c r="GW30" i="5"/>
  <c r="GW36" i="5" s="1"/>
  <c r="HE30" i="5"/>
  <c r="HE36" i="5" s="1"/>
  <c r="HM30" i="5"/>
  <c r="HM36" i="5" s="1"/>
  <c r="HU30" i="5"/>
  <c r="HU36" i="5" s="1"/>
  <c r="IC30" i="5"/>
  <c r="IC36" i="5" s="1"/>
  <c r="IK30" i="5"/>
  <c r="IK36" i="5" s="1"/>
  <c r="IS30" i="5"/>
  <c r="IS36" i="5" s="1"/>
  <c r="JA30" i="5"/>
  <c r="JA36" i="5" s="1"/>
  <c r="JI30" i="5"/>
  <c r="JI36" i="5" s="1"/>
  <c r="JQ30" i="5"/>
  <c r="JQ36" i="5" s="1"/>
  <c r="JY30" i="5"/>
  <c r="JY36" i="5" s="1"/>
  <c r="KG30" i="5"/>
  <c r="KG36" i="5" s="1"/>
  <c r="KO30" i="5"/>
  <c r="KO36" i="5" s="1"/>
  <c r="KW30" i="5"/>
  <c r="KW36" i="5" s="1"/>
  <c r="LE30" i="5"/>
  <c r="LE36" i="5" s="1"/>
  <c r="LQ30" i="5"/>
  <c r="LQ36" i="5" s="1"/>
  <c r="LY30" i="5"/>
  <c r="LY36" i="5" s="1"/>
  <c r="MG30" i="5"/>
  <c r="MG36" i="5" s="1"/>
  <c r="MO30" i="5"/>
  <c r="MO36" i="5" s="1"/>
  <c r="MW30" i="5"/>
  <c r="MW36" i="5" s="1"/>
  <c r="R30" i="5"/>
  <c r="R36" i="5" s="1"/>
  <c r="AL30" i="5"/>
  <c r="AL36" i="5" s="1"/>
  <c r="BJ30" i="5"/>
  <c r="BJ36" i="5" s="1"/>
  <c r="BR30" i="5"/>
  <c r="BR36" i="5" s="1"/>
  <c r="BZ30" i="5"/>
  <c r="BZ36" i="5" s="1"/>
  <c r="CH30" i="5"/>
  <c r="CH36" i="5" s="1"/>
  <c r="CP30" i="5"/>
  <c r="CP36" i="5" s="1"/>
  <c r="CX30" i="5"/>
  <c r="CX36" i="5" s="1"/>
  <c r="DF30" i="5"/>
  <c r="DF36" i="5" s="1"/>
  <c r="DN30" i="5"/>
  <c r="DN36" i="5" s="1"/>
  <c r="DV30" i="5"/>
  <c r="DV36" i="5" s="1"/>
  <c r="ED30" i="5"/>
  <c r="ED36" i="5" s="1"/>
  <c r="EL30" i="5"/>
  <c r="EL36" i="5" s="1"/>
  <c r="ET30" i="5"/>
  <c r="ET36" i="5" s="1"/>
  <c r="FB30" i="5"/>
  <c r="FB36" i="5" s="1"/>
  <c r="FJ30" i="5"/>
  <c r="FJ36" i="5" s="1"/>
  <c r="FR30" i="5"/>
  <c r="FR36" i="5" s="1"/>
  <c r="FZ30" i="5"/>
  <c r="FZ36" i="5" s="1"/>
  <c r="GH30" i="5"/>
  <c r="GH36" i="5" s="1"/>
  <c r="GP30" i="5"/>
  <c r="GP36" i="5" s="1"/>
  <c r="GX30" i="5"/>
  <c r="GX36" i="5" s="1"/>
  <c r="HF30" i="5"/>
  <c r="HF36" i="5" s="1"/>
  <c r="HN30" i="5"/>
  <c r="HN36" i="5" s="1"/>
  <c r="HV30" i="5"/>
  <c r="HV36" i="5" s="1"/>
  <c r="ID30" i="5"/>
  <c r="ID36" i="5" s="1"/>
  <c r="IL30" i="5"/>
  <c r="IL36" i="5" s="1"/>
  <c r="IT30" i="5"/>
  <c r="IT36" i="5" s="1"/>
  <c r="JB30" i="5"/>
  <c r="JB36" i="5" s="1"/>
  <c r="JJ30" i="5"/>
  <c r="JJ36" i="5" s="1"/>
  <c r="JR30" i="5"/>
  <c r="JR36" i="5" s="1"/>
  <c r="JZ30" i="5"/>
  <c r="JZ36" i="5" s="1"/>
  <c r="KH30" i="5"/>
  <c r="KH36" i="5" s="1"/>
  <c r="KP30" i="5"/>
  <c r="KP36" i="5" s="1"/>
  <c r="KX30" i="5"/>
  <c r="KX36" i="5" s="1"/>
  <c r="LF30" i="5"/>
  <c r="LF36" i="5" s="1"/>
  <c r="P30" i="5"/>
  <c r="P36" i="5" s="1"/>
  <c r="AZ30" i="5"/>
  <c r="AZ36" i="5" s="1"/>
  <c r="V30" i="5"/>
  <c r="V36" i="5" s="1"/>
  <c r="AN30" i="5"/>
  <c r="AN36" i="5" s="1"/>
  <c r="K30" i="5"/>
  <c r="K36" i="5" s="1"/>
  <c r="O30" i="5"/>
  <c r="O36" i="5" s="1"/>
  <c r="W30" i="5"/>
  <c r="W36" i="5" s="1"/>
  <c r="AE30" i="5"/>
  <c r="AE36" i="5" s="1"/>
  <c r="AM30" i="5"/>
  <c r="AM36" i="5" s="1"/>
  <c r="AU30" i="5"/>
  <c r="AU36" i="5" s="1"/>
  <c r="BC30" i="5"/>
  <c r="BC36" i="5" s="1"/>
  <c r="BK30" i="5"/>
  <c r="BK36" i="5" s="1"/>
  <c r="BS30" i="5"/>
  <c r="BS36" i="5" s="1"/>
  <c r="CA30" i="5"/>
  <c r="CA36" i="5" s="1"/>
  <c r="CI30" i="5"/>
  <c r="CI36" i="5" s="1"/>
  <c r="CQ30" i="5"/>
  <c r="CQ36" i="5" s="1"/>
  <c r="CY30" i="5"/>
  <c r="CY36" i="5" s="1"/>
  <c r="DG30" i="5"/>
  <c r="DG36" i="5" s="1"/>
  <c r="DO30" i="5"/>
  <c r="DO36" i="5" s="1"/>
  <c r="DW30" i="5"/>
  <c r="DW36" i="5" s="1"/>
  <c r="EE30" i="5"/>
  <c r="EE36" i="5" s="1"/>
  <c r="EM30" i="5"/>
  <c r="EM36" i="5" s="1"/>
  <c r="EU30" i="5"/>
  <c r="EU36" i="5" s="1"/>
  <c r="FC30" i="5"/>
  <c r="FC36" i="5" s="1"/>
  <c r="FK30" i="5"/>
  <c r="FK36" i="5" s="1"/>
  <c r="FS30" i="5"/>
  <c r="FS36" i="5" s="1"/>
  <c r="GA30" i="5"/>
  <c r="GA36" i="5" s="1"/>
  <c r="GI30" i="5"/>
  <c r="GI36" i="5" s="1"/>
  <c r="GQ30" i="5"/>
  <c r="GQ36" i="5" s="1"/>
  <c r="GY30" i="5"/>
  <c r="GY36" i="5" s="1"/>
  <c r="HG30" i="5"/>
  <c r="HG36" i="5" s="1"/>
  <c r="HO30" i="5"/>
  <c r="HO36" i="5" s="1"/>
  <c r="HW30" i="5"/>
  <c r="HW36" i="5" s="1"/>
  <c r="IE30" i="5"/>
  <c r="IE36" i="5" s="1"/>
  <c r="IM30" i="5"/>
  <c r="IM36" i="5" s="1"/>
  <c r="IU30" i="5"/>
  <c r="IU36" i="5" s="1"/>
  <c r="JC30" i="5"/>
  <c r="JC36" i="5" s="1"/>
  <c r="JK30" i="5"/>
  <c r="JK36" i="5" s="1"/>
  <c r="JS30" i="5"/>
  <c r="JS36" i="5" s="1"/>
  <c r="KA30" i="5"/>
  <c r="KA36" i="5" s="1"/>
  <c r="KI30" i="5"/>
  <c r="KI36" i="5" s="1"/>
  <c r="KQ30" i="5"/>
  <c r="KQ36" i="5" s="1"/>
  <c r="KY30" i="5"/>
  <c r="KY36" i="5" s="1"/>
  <c r="LG30" i="5"/>
  <c r="LG36" i="5" s="1"/>
  <c r="LO30" i="5"/>
  <c r="LO36" i="5" s="1"/>
  <c r="LW30" i="5"/>
  <c r="LW36" i="5" s="1"/>
  <c r="ME30" i="5"/>
  <c r="ME36" i="5" s="1"/>
  <c r="MM30" i="5"/>
  <c r="MM36" i="5" s="1"/>
  <c r="MU30" i="5"/>
  <c r="MU36" i="5" s="1"/>
  <c r="T30" i="5"/>
  <c r="T36" i="5" s="1"/>
  <c r="AR30" i="5"/>
  <c r="AR36" i="5" s="1"/>
  <c r="BL30" i="5"/>
  <c r="BL36" i="5" s="1"/>
  <c r="BT30" i="5"/>
  <c r="BT36" i="5" s="1"/>
  <c r="CB30" i="5"/>
  <c r="CB36" i="5" s="1"/>
  <c r="CJ30" i="5"/>
  <c r="CJ36" i="5" s="1"/>
  <c r="CR30" i="5"/>
  <c r="CR36" i="5" s="1"/>
  <c r="CZ30" i="5"/>
  <c r="CZ36" i="5" s="1"/>
  <c r="DH30" i="5"/>
  <c r="DH36" i="5" s="1"/>
  <c r="DP30" i="5"/>
  <c r="DP36" i="5" s="1"/>
  <c r="DX30" i="5"/>
  <c r="DX36" i="5" s="1"/>
  <c r="EF30" i="5"/>
  <c r="EF36" i="5" s="1"/>
  <c r="EN30" i="5"/>
  <c r="EN36" i="5" s="1"/>
  <c r="EV30" i="5"/>
  <c r="EV36" i="5" s="1"/>
  <c r="FD30" i="5"/>
  <c r="FD36" i="5" s="1"/>
  <c r="FL30" i="5"/>
  <c r="FL36" i="5" s="1"/>
  <c r="FT30" i="5"/>
  <c r="FT36" i="5" s="1"/>
  <c r="GB30" i="5"/>
  <c r="GB36" i="5" s="1"/>
  <c r="GJ30" i="5"/>
  <c r="GJ36" i="5" s="1"/>
  <c r="GR30" i="5"/>
  <c r="GR36" i="5" s="1"/>
  <c r="GZ30" i="5"/>
  <c r="GZ36" i="5" s="1"/>
  <c r="HH30" i="5"/>
  <c r="HH36" i="5" s="1"/>
  <c r="HP30" i="5"/>
  <c r="HP36" i="5" s="1"/>
  <c r="HX30" i="5"/>
  <c r="HX36" i="5" s="1"/>
  <c r="IF30" i="5"/>
  <c r="IF36" i="5" s="1"/>
  <c r="IN30" i="5"/>
  <c r="IN36" i="5" s="1"/>
  <c r="IV30" i="5"/>
  <c r="IV36" i="5" s="1"/>
  <c r="JD30" i="5"/>
  <c r="JD36" i="5" s="1"/>
  <c r="JL30" i="5"/>
  <c r="JL36" i="5" s="1"/>
  <c r="JT30" i="5"/>
  <c r="JT36" i="5" s="1"/>
  <c r="KB30" i="5"/>
  <c r="KB36" i="5" s="1"/>
  <c r="KJ30" i="5"/>
  <c r="KJ36" i="5" s="1"/>
  <c r="KR30" i="5"/>
  <c r="KR36" i="5" s="1"/>
  <c r="KZ30" i="5"/>
  <c r="KZ36" i="5" s="1"/>
  <c r="LH30" i="5"/>
  <c r="LH36" i="5" s="1"/>
  <c r="X30" i="5"/>
  <c r="X36" i="5" s="1"/>
  <c r="BF30" i="5"/>
  <c r="BF36" i="5" s="1"/>
  <c r="Z30" i="5"/>
  <c r="Z36" i="5" s="1"/>
  <c r="AT30" i="5"/>
  <c r="AT36" i="5" s="1"/>
  <c r="Q30" i="5"/>
  <c r="Q36" i="5" s="1"/>
  <c r="Y30" i="5"/>
  <c r="Y36" i="5" s="1"/>
  <c r="AG30" i="5"/>
  <c r="AG36" i="5" s="1"/>
  <c r="AO30" i="5"/>
  <c r="AO36" i="5" s="1"/>
  <c r="AW30" i="5"/>
  <c r="AW36" i="5" s="1"/>
  <c r="BE30" i="5"/>
  <c r="BE36" i="5" s="1"/>
  <c r="BM30" i="5"/>
  <c r="BM36" i="5" s="1"/>
  <c r="BU30" i="5"/>
  <c r="BU36" i="5" s="1"/>
  <c r="CC30" i="5"/>
  <c r="CC36" i="5" s="1"/>
  <c r="CK30" i="5"/>
  <c r="CK36" i="5" s="1"/>
  <c r="CS30" i="5"/>
  <c r="CS36" i="5" s="1"/>
  <c r="DA30" i="5"/>
  <c r="DA36" i="5" s="1"/>
  <c r="DI30" i="5"/>
  <c r="DI36" i="5" s="1"/>
  <c r="DQ30" i="5"/>
  <c r="DQ36" i="5" s="1"/>
  <c r="DY30" i="5"/>
  <c r="DY36" i="5" s="1"/>
  <c r="EG30" i="5"/>
  <c r="EG36" i="5" s="1"/>
  <c r="EO30" i="5"/>
  <c r="EO36" i="5" s="1"/>
  <c r="EW30" i="5"/>
  <c r="EW36" i="5" s="1"/>
  <c r="FE30" i="5"/>
  <c r="FE36" i="5" s="1"/>
  <c r="FM30" i="5"/>
  <c r="FM36" i="5" s="1"/>
  <c r="FU30" i="5"/>
  <c r="FU36" i="5" s="1"/>
  <c r="GC30" i="5"/>
  <c r="GC36" i="5" s="1"/>
  <c r="GK30" i="5"/>
  <c r="GK36" i="5" s="1"/>
  <c r="GS30" i="5"/>
  <c r="GS36" i="5" s="1"/>
  <c r="HA30" i="5"/>
  <c r="HA36" i="5" s="1"/>
  <c r="HI30" i="5"/>
  <c r="HI36" i="5" s="1"/>
  <c r="HQ30" i="5"/>
  <c r="HQ36" i="5" s="1"/>
  <c r="HY30" i="5"/>
  <c r="HY36" i="5" s="1"/>
  <c r="IG30" i="5"/>
  <c r="IG36" i="5" s="1"/>
  <c r="IO30" i="5"/>
  <c r="IO36" i="5" s="1"/>
  <c r="IW30" i="5"/>
  <c r="IW36" i="5" s="1"/>
  <c r="JE30" i="5"/>
  <c r="JE36" i="5" s="1"/>
  <c r="JM30" i="5"/>
  <c r="JM36" i="5" s="1"/>
  <c r="JU30" i="5"/>
  <c r="JU36" i="5" s="1"/>
  <c r="KC30" i="5"/>
  <c r="KC36" i="5" s="1"/>
  <c r="KK30" i="5"/>
  <c r="KK36" i="5" s="1"/>
  <c r="KS30" i="5"/>
  <c r="KS36" i="5" s="1"/>
  <c r="LA30" i="5"/>
  <c r="LA36" i="5" s="1"/>
  <c r="LI30" i="5"/>
  <c r="LI36" i="5" s="1"/>
  <c r="NC30" i="5"/>
  <c r="NC36" i="5" s="1"/>
  <c r="MQ30" i="5"/>
  <c r="MQ36" i="5" s="1"/>
  <c r="MA30" i="5"/>
  <c r="MA36" i="5" s="1"/>
  <c r="LK30" i="5"/>
  <c r="LK36" i="5" s="1"/>
  <c r="KE30" i="5"/>
  <c r="KE36" i="5" s="1"/>
  <c r="HS30" i="5"/>
  <c r="HS36" i="5" s="1"/>
  <c r="EY30" i="5"/>
  <c r="EY36" i="5" s="1"/>
  <c r="CM30" i="5"/>
  <c r="CM36" i="5" s="1"/>
  <c r="AA30" i="5"/>
  <c r="AA36" i="5" s="1"/>
  <c r="KL30" i="5"/>
  <c r="KL36" i="5" s="1"/>
  <c r="HZ30" i="5"/>
  <c r="HZ36" i="5" s="1"/>
  <c r="GT30" i="5"/>
  <c r="GT36" i="5" s="1"/>
  <c r="EH30" i="5"/>
  <c r="EH36" i="5" s="1"/>
  <c r="ND30" i="5"/>
  <c r="ND36" i="5" s="1"/>
  <c r="MV30" i="5"/>
  <c r="MV36" i="5" s="1"/>
  <c r="MN30" i="5"/>
  <c r="MN36" i="5" s="1"/>
  <c r="MF30" i="5"/>
  <c r="MF36" i="5" s="1"/>
  <c r="LX30" i="5"/>
  <c r="LX36" i="5" s="1"/>
  <c r="LP30" i="5"/>
  <c r="LP36" i="5" s="1"/>
  <c r="NI30" i="5"/>
  <c r="NI36" i="5" s="1"/>
  <c r="NA30" i="5"/>
  <c r="NA36" i="5" s="1"/>
  <c r="MK30" i="5"/>
  <c r="MK36" i="5" s="1"/>
  <c r="LU30" i="5"/>
  <c r="LU36" i="5" s="1"/>
  <c r="KM30" i="5"/>
  <c r="KM36" i="5" s="1"/>
  <c r="JG30" i="5"/>
  <c r="JG36" i="5" s="1"/>
  <c r="IA30" i="5"/>
  <c r="IA36" i="5" s="1"/>
  <c r="GU30" i="5"/>
  <c r="GU36" i="5" s="1"/>
  <c r="GM30" i="5"/>
  <c r="GM36" i="5" s="1"/>
  <c r="FG30" i="5"/>
  <c r="FG36" i="5" s="1"/>
  <c r="EA30" i="5"/>
  <c r="EA36" i="5" s="1"/>
  <c r="CU30" i="5"/>
  <c r="CU36" i="5" s="1"/>
  <c r="BO30" i="5"/>
  <c r="BO36" i="5" s="1"/>
  <c r="AI30" i="5"/>
  <c r="AI36" i="5" s="1"/>
  <c r="AH30" i="5"/>
  <c r="AH36" i="5" s="1"/>
  <c r="KT30" i="5"/>
  <c r="KT36" i="5" s="1"/>
  <c r="JN30" i="5"/>
  <c r="JN36" i="5" s="1"/>
  <c r="IH30" i="5"/>
  <c r="IH36" i="5" s="1"/>
  <c r="HB30" i="5"/>
  <c r="HB36" i="5" s="1"/>
  <c r="FV30" i="5"/>
  <c r="FV36" i="5" s="1"/>
  <c r="EP30" i="5"/>
  <c r="EP36" i="5" s="1"/>
  <c r="DJ30" i="5"/>
  <c r="DJ36" i="5" s="1"/>
  <c r="CD30" i="5"/>
  <c r="CD36" i="5" s="1"/>
  <c r="AB30" i="5"/>
  <c r="AB36" i="5" s="1"/>
  <c r="NJ36" i="5"/>
  <c r="MP36" i="5"/>
  <c r="HF36" i="2"/>
  <c r="LO36" i="2"/>
  <c r="JM36" i="2"/>
  <c r="HZ36" i="2"/>
  <c r="DT36" i="2"/>
  <c r="GS36" i="2"/>
  <c r="IB36" i="2"/>
  <c r="HL36" i="2"/>
  <c r="FH36" i="2"/>
  <c r="HC36" i="2"/>
  <c r="FR36" i="2"/>
  <c r="CE36" i="2"/>
  <c r="FU36" i="2"/>
  <c r="FE36" i="2"/>
  <c r="EO36" i="2"/>
  <c r="CY36" i="2"/>
  <c r="BO36" i="2"/>
  <c r="BY36" i="2"/>
  <c r="BI36" i="2"/>
  <c r="BC36" i="2"/>
  <c r="AM36" i="2"/>
  <c r="JB36" i="2"/>
  <c r="JD36" i="2"/>
  <c r="NA36" i="2"/>
  <c r="LW36" i="2"/>
  <c r="MP36" i="2"/>
  <c r="MD36" i="2"/>
  <c r="JR36" i="2"/>
  <c r="LA36" i="2"/>
  <c r="EV36" i="2"/>
  <c r="IR36" i="2"/>
  <c r="JC36" i="2"/>
  <c r="HG36" i="2"/>
  <c r="GM36" i="2"/>
  <c r="GX36" i="2"/>
  <c r="FB36" i="2"/>
  <c r="CB36" i="2"/>
  <c r="CP36" i="2"/>
  <c r="AZ36" i="2"/>
  <c r="BF36" i="2"/>
  <c r="KQ36" i="2"/>
  <c r="MY36" i="2"/>
  <c r="KE36" i="2"/>
  <c r="NF36" i="2"/>
  <c r="LN36" i="2"/>
  <c r="KH36" i="2"/>
  <c r="MG36" i="2"/>
  <c r="KK36" i="2"/>
  <c r="ID36" i="2"/>
  <c r="KR36" i="2"/>
  <c r="IX36" i="2"/>
  <c r="IC36" i="2"/>
  <c r="JH36" i="2"/>
  <c r="EN36" i="2"/>
  <c r="IM36" i="2"/>
  <c r="FG36" i="2"/>
  <c r="EA36" i="2"/>
  <c r="DX36" i="2"/>
  <c r="DW36" i="2"/>
  <c r="DF36" i="2"/>
  <c r="DM36" i="2"/>
  <c r="BZ36" i="2"/>
  <c r="BJ36" i="2"/>
  <c r="BE36" i="2"/>
  <c r="T36" i="2"/>
  <c r="AP36" i="2"/>
  <c r="MJ36" i="2"/>
  <c r="MW36" i="2"/>
  <c r="NK36" i="2"/>
  <c r="MA36" i="2"/>
  <c r="LC36" i="2"/>
  <c r="NB36" i="2"/>
  <c r="KY36" i="2"/>
  <c r="LZ36" i="2"/>
  <c r="KT36" i="2"/>
  <c r="JJ36" i="2"/>
  <c r="MC36" i="2"/>
  <c r="KW36" i="2"/>
  <c r="JQ36" i="2"/>
  <c r="LT36" i="2"/>
  <c r="KN36" i="2"/>
  <c r="IH36" i="2"/>
  <c r="IO36" i="2"/>
  <c r="HI36" i="2"/>
  <c r="EJ36" i="2"/>
  <c r="IN36" i="2"/>
  <c r="HH36" i="2"/>
  <c r="JO36" i="2"/>
  <c r="II36" i="2"/>
  <c r="GW36" i="2"/>
  <c r="GY36" i="2"/>
  <c r="FS36" i="2"/>
  <c r="EM36" i="2"/>
  <c r="GT36" i="2"/>
  <c r="FN36" i="2"/>
  <c r="DP36" i="2"/>
  <c r="FQ36" i="2"/>
  <c r="EK36" i="2"/>
  <c r="DK36" i="2"/>
  <c r="BW36" i="2"/>
  <c r="DB36" i="2"/>
  <c r="DY36" i="2"/>
  <c r="CS36" i="2"/>
  <c r="BV36" i="2"/>
  <c r="CK36" i="2"/>
  <c r="AO36" i="2"/>
  <c r="AS36" i="2"/>
  <c r="AF36" i="2"/>
  <c r="AY36" i="2"/>
  <c r="S36" i="2"/>
  <c r="AL36" i="2"/>
  <c r="MV36" i="2"/>
  <c r="MB36" i="2"/>
  <c r="HV36" i="2"/>
  <c r="MS36" i="2"/>
  <c r="NG36" i="2"/>
  <c r="MQ36" i="2"/>
  <c r="LK36" i="2"/>
  <c r="NI36" i="2"/>
  <c r="KM36" i="2"/>
  <c r="Q36" i="2"/>
  <c r="MX36" i="2"/>
  <c r="MF36" i="2"/>
  <c r="KI36" i="2"/>
  <c r="FL36" i="2"/>
  <c r="LV36" i="2"/>
  <c r="LF36" i="2"/>
  <c r="KP36" i="2"/>
  <c r="JZ36" i="2"/>
  <c r="JF36" i="2"/>
  <c r="GB36" i="2"/>
  <c r="LY36" i="2"/>
  <c r="LI36" i="2"/>
  <c r="KS36" i="2"/>
  <c r="KC36" i="2"/>
  <c r="JI36" i="2"/>
  <c r="GN36" i="2"/>
  <c r="LP36" i="2"/>
  <c r="KZ36" i="2"/>
  <c r="KJ36" i="2"/>
  <c r="JT36" i="2"/>
  <c r="HR36" i="2"/>
  <c r="JA36" i="2"/>
  <c r="IK36" i="2"/>
  <c r="HU36" i="2"/>
  <c r="HE36" i="2"/>
  <c r="GF36" i="2"/>
  <c r="JP36" i="2"/>
  <c r="IZ36" i="2"/>
  <c r="IJ36" i="2"/>
  <c r="HT36" i="2"/>
  <c r="HD36" i="2"/>
  <c r="FT36" i="2"/>
  <c r="JK36" i="2"/>
  <c r="IU36" i="2"/>
  <c r="IE36" i="2"/>
  <c r="HO36" i="2"/>
  <c r="GO36" i="2"/>
  <c r="EB36" i="2"/>
  <c r="GU36" i="2"/>
  <c r="GE36" i="2"/>
  <c r="FO36" i="2"/>
  <c r="EY36" i="2"/>
  <c r="EI36" i="2"/>
  <c r="DD36" i="2"/>
  <c r="GP36" i="2"/>
  <c r="FZ36" i="2"/>
  <c r="FJ36" i="2"/>
  <c r="ET36" i="2"/>
  <c r="ED36" i="2"/>
  <c r="DH36" i="2"/>
  <c r="GC36" i="2"/>
  <c r="FM36" i="2"/>
  <c r="EW36" i="2"/>
  <c r="EG36" i="2"/>
  <c r="CV36" i="2"/>
  <c r="DG36" i="2"/>
  <c r="CQ36" i="2"/>
  <c r="BD36" i="2"/>
  <c r="DN36" i="2"/>
  <c r="CX36" i="2"/>
  <c r="CA36" i="2"/>
  <c r="DU36" i="2"/>
  <c r="DE36" i="2"/>
  <c r="CN36" i="2"/>
  <c r="CH36" i="2"/>
  <c r="BR36" i="2"/>
  <c r="AK36" i="2"/>
  <c r="CG36" i="2"/>
  <c r="BQ36" i="2"/>
  <c r="Y36" i="2"/>
  <c r="BL36" i="2"/>
  <c r="AC36" i="2"/>
  <c r="AR36" i="2"/>
  <c r="AB36" i="2"/>
  <c r="L36" i="2"/>
  <c r="AU36" i="2"/>
  <c r="AE36" i="2"/>
  <c r="O36" i="2"/>
  <c r="AX36" i="2"/>
  <c r="AH36" i="2"/>
  <c r="R36" i="2"/>
  <c r="ND36" i="2"/>
  <c r="MN36" i="2"/>
  <c r="LS36" i="2"/>
  <c r="MI36" i="2"/>
  <c r="KX36" i="2"/>
  <c r="LQ36" i="2"/>
  <c r="JU36" i="2"/>
  <c r="LH36" i="2"/>
  <c r="KB36" i="2"/>
  <c r="IS36" i="2"/>
  <c r="HM36" i="2"/>
  <c r="EZ36" i="2"/>
  <c r="GR36" i="2"/>
  <c r="HW36" i="2"/>
  <c r="FW36" i="2"/>
  <c r="EQ36" i="2"/>
  <c r="GH36" i="2"/>
  <c r="EL36" i="2"/>
  <c r="DO36" i="2"/>
  <c r="DV36" i="2"/>
  <c r="AW36" i="2"/>
  <c r="CW36" i="2"/>
  <c r="CO36" i="2"/>
  <c r="BT36" i="2"/>
  <c r="AJ36" i="2"/>
  <c r="W36" i="2"/>
  <c r="Z36" i="2"/>
  <c r="MZ36" i="2"/>
  <c r="KA36" i="2"/>
  <c r="MU36" i="2"/>
  <c r="IL36" i="2"/>
  <c r="BS36" i="2"/>
  <c r="ML36" i="2"/>
  <c r="LJ36" i="2"/>
  <c r="KD36" i="2"/>
  <c r="HJ36" i="2"/>
  <c r="LM36" i="2"/>
  <c r="KG36" i="2"/>
  <c r="HN36" i="2"/>
  <c r="LD36" i="2"/>
  <c r="JX36" i="2"/>
  <c r="JE36" i="2"/>
  <c r="HY36" i="2"/>
  <c r="GK36" i="2"/>
  <c r="HX36" i="2"/>
  <c r="GJ36" i="2"/>
  <c r="IY36" i="2"/>
  <c r="HS36" i="2"/>
  <c r="ER36" i="2"/>
  <c r="GI36" i="2"/>
  <c r="FC36" i="2"/>
  <c r="DS36" i="2"/>
  <c r="GD36" i="2"/>
  <c r="EX36" i="2"/>
  <c r="EH36" i="2"/>
  <c r="GG36" i="2"/>
  <c r="FA36" i="2"/>
  <c r="DL36" i="2"/>
  <c r="CU36" i="2"/>
  <c r="DR36" i="2"/>
  <c r="CI36" i="2"/>
  <c r="DI36" i="2"/>
  <c r="CL36" i="2"/>
  <c r="BA36" i="2"/>
  <c r="BU36" i="2"/>
  <c r="BP36" i="2"/>
  <c r="AV36" i="2"/>
  <c r="P36" i="2"/>
  <c r="AI36" i="2"/>
  <c r="BB36" i="2"/>
  <c r="V36" i="2"/>
  <c r="NH36" i="2"/>
  <c r="MR36" i="2"/>
  <c r="LG36" i="2"/>
  <c r="NE36" i="2"/>
  <c r="MO36" i="2"/>
  <c r="NC36" i="2"/>
  <c r="MM36" i="2"/>
  <c r="KU36" i="2"/>
  <c r="ME36" i="2"/>
  <c r="JW36" i="2"/>
  <c r="NJ36" i="2"/>
  <c r="MT36" i="2"/>
  <c r="LX36" i="2"/>
  <c r="JS36" i="2"/>
  <c r="MH36" i="2"/>
  <c r="LR36" i="2"/>
  <c r="LB36" i="2"/>
  <c r="KL36" i="2"/>
  <c r="JV36" i="2"/>
  <c r="IP36" i="2"/>
  <c r="MK36" i="2"/>
  <c r="LU36" i="2"/>
  <c r="LE36" i="2"/>
  <c r="KO36" i="2"/>
  <c r="JY36" i="2"/>
  <c r="IT36" i="2"/>
  <c r="EF36" i="2"/>
  <c r="LL36" i="2"/>
  <c r="KV36" i="2"/>
  <c r="KF36" i="2"/>
  <c r="JN36" i="2"/>
  <c r="GV36" i="2"/>
  <c r="IW36" i="2"/>
  <c r="IG36" i="2"/>
  <c r="HQ36" i="2"/>
  <c r="HA36" i="2"/>
  <c r="FP36" i="2"/>
  <c r="JL36" i="2"/>
  <c r="IV36" i="2"/>
  <c r="IF36" i="2"/>
  <c r="HP36" i="2"/>
  <c r="GZ36" i="2"/>
  <c r="FD36" i="2"/>
  <c r="JG36" i="2"/>
  <c r="IQ36" i="2"/>
  <c r="IA36" i="2"/>
  <c r="HK36" i="2"/>
  <c r="FX36" i="2"/>
  <c r="CZ36" i="2"/>
  <c r="GQ36" i="2"/>
  <c r="GA36" i="2"/>
  <c r="FK36" i="2"/>
  <c r="EU36" i="2"/>
  <c r="EE36" i="2"/>
  <c r="HB36" i="2"/>
  <c r="GL36" i="2"/>
  <c r="FV36" i="2"/>
  <c r="FF36" i="2"/>
  <c r="EP36" i="2"/>
  <c r="DZ36" i="2"/>
  <c r="CR36" i="2"/>
  <c r="FY36" i="2"/>
  <c r="FI36" i="2"/>
  <c r="ES36" i="2"/>
  <c r="EC36" i="2"/>
  <c r="CM36" i="2"/>
  <c r="DC36" i="2"/>
  <c r="CJ36" i="2"/>
  <c r="AG36" i="2"/>
  <c r="DJ36" i="2"/>
  <c r="CT36" i="2"/>
  <c r="BK36" i="2"/>
  <c r="DQ36" i="2"/>
  <c r="DA36" i="2"/>
  <c r="CF36" i="2"/>
  <c r="CD36" i="2"/>
  <c r="BN36" i="2"/>
  <c r="U36" i="2"/>
  <c r="CC36" i="2"/>
  <c r="BM36" i="2"/>
  <c r="BX36" i="2"/>
  <c r="BH36" i="2"/>
  <c r="M36" i="2"/>
  <c r="AN36" i="2"/>
  <c r="X36" i="2"/>
  <c r="BG36" i="2"/>
  <c r="AQ36" i="2"/>
  <c r="AA36" i="2"/>
  <c r="K36" i="2"/>
  <c r="AT36" i="2"/>
  <c r="AD36" i="2"/>
  <c r="N36" i="2"/>
  <c r="C30" i="2" l="1"/>
  <c r="C31" i="2" s="1"/>
  <c r="C32" i="5"/>
  <c r="C37" i="5"/>
  <c r="C38" i="5" s="1"/>
  <c r="C31" i="5"/>
  <c r="C32" i="2" l="1"/>
  <c r="F3" i="4"/>
  <c r="C33" i="2" l="1"/>
  <c r="C34" i="2" s="1"/>
  <c r="C35" i="2"/>
  <c r="C36" i="2" s="1"/>
  <c r="C37" i="2" s="1"/>
  <c r="F4" i="4"/>
</calcChain>
</file>

<file path=xl/sharedStrings.xml><?xml version="1.0" encoding="utf-8"?>
<sst xmlns="http://schemas.openxmlformats.org/spreadsheetml/2006/main" count="323" uniqueCount="127">
  <si>
    <t>DeOreo et al 2011</t>
  </si>
  <si>
    <t>Cold</t>
  </si>
  <si>
    <t>Hot</t>
  </si>
  <si>
    <t>Total Indoor Use</t>
  </si>
  <si>
    <t>MG</t>
  </si>
  <si>
    <t>%</t>
  </si>
  <si>
    <t>AF</t>
  </si>
  <si>
    <t xml:space="preserve">Total Indoor HSI Demands: </t>
  </si>
  <si>
    <t>Annual</t>
  </si>
  <si>
    <t>Value</t>
  </si>
  <si>
    <t>Unit</t>
  </si>
  <si>
    <t>Daily</t>
  </si>
  <si>
    <t>Residential Indoor Use</t>
  </si>
  <si>
    <t>Value 2</t>
  </si>
  <si>
    <t>Time Step</t>
  </si>
  <si>
    <t>density of water</t>
  </si>
  <si>
    <t>Parameters</t>
  </si>
  <si>
    <t>volume of water</t>
  </si>
  <si>
    <t>pounds/gallon</t>
  </si>
  <si>
    <t>specific heat of water</t>
  </si>
  <si>
    <t>BTU/lb-F</t>
  </si>
  <si>
    <t>Water Temperature into Tank</t>
  </si>
  <si>
    <t>Water Temperature out of Tank</t>
  </si>
  <si>
    <t>Rated Input power</t>
  </si>
  <si>
    <t>Standby Heat loss coefficient</t>
  </si>
  <si>
    <t>Ambient air temperature</t>
  </si>
  <si>
    <t>Total water heater energy consumption (Btu/day)</t>
  </si>
  <si>
    <t>F</t>
  </si>
  <si>
    <t>BTU/hr</t>
  </si>
  <si>
    <t>BTU/h-F</t>
  </si>
  <si>
    <t>UA Ceofficient</t>
  </si>
  <si>
    <t>EF</t>
  </si>
  <si>
    <t>RE</t>
  </si>
  <si>
    <t>Tank Temp</t>
  </si>
  <si>
    <t>Ambient Air Temp</t>
  </si>
  <si>
    <t>Pon</t>
  </si>
  <si>
    <t>BTU/day</t>
  </si>
  <si>
    <t>Total water heater energy consumption (Btu/year)</t>
  </si>
  <si>
    <t>BTU/year</t>
  </si>
  <si>
    <t>Total water heater energy consumption (TBtu/year)</t>
  </si>
  <si>
    <t>Gallons</t>
  </si>
  <si>
    <t>Total water heater energy consumption (MWh-eq/year)</t>
  </si>
  <si>
    <t>Total water heater energy consumption (MWh-eq/month)</t>
  </si>
  <si>
    <t>Annual, just hot water</t>
  </si>
  <si>
    <t>Daily, just hot water</t>
  </si>
  <si>
    <t>Residential Indoor Use, hot water</t>
  </si>
  <si>
    <t>TrBTU/year</t>
  </si>
  <si>
    <t>Recovery efficiency</t>
  </si>
  <si>
    <t>Jul</t>
  </si>
  <si>
    <t>Date</t>
  </si>
  <si>
    <t>Pomona</t>
  </si>
  <si>
    <t>Long Beach</t>
  </si>
  <si>
    <t>Santa Monica</t>
  </si>
  <si>
    <t>Arleta</t>
  </si>
  <si>
    <t>West Hills</t>
  </si>
  <si>
    <t>North Hollywood</t>
  </si>
  <si>
    <t>Average Temperature</t>
  </si>
  <si>
    <t>Julian Day</t>
  </si>
  <si>
    <t>Standby Heat Loss Coefficient (BTU/h-f)</t>
  </si>
  <si>
    <t>Demand (mgpd)</t>
  </si>
  <si>
    <t>Demand (gpd)</t>
  </si>
  <si>
    <t>Total water heater energy consumption per day (BTU)</t>
  </si>
  <si>
    <t>Total per day</t>
  </si>
  <si>
    <t>Estimates Using 75 degrees temperature assumption</t>
  </si>
  <si>
    <t>Estimates Using Daily Temperature Values</t>
  </si>
  <si>
    <t>see table on right</t>
  </si>
  <si>
    <t>Source</t>
  </si>
  <si>
    <t>Artes Model HSI demand calcs</t>
  </si>
  <si>
    <t>Average Temperature (CIMIS)</t>
  </si>
  <si>
    <t>Population Percentage in nearby region (quick and dirty estimate)</t>
  </si>
  <si>
    <t>WHAM Equation (Natural Gas Water Heater, assumptions can be revisited)</t>
  </si>
  <si>
    <t>Total water heater energy consumption (Btu/hour)</t>
  </si>
  <si>
    <t>BTU/hour</t>
  </si>
  <si>
    <t>Reported from LA Energy Atlas</t>
  </si>
  <si>
    <t>Residential Enegy Use (TBTUs)</t>
  </si>
  <si>
    <t>Year</t>
  </si>
  <si>
    <t>Average</t>
  </si>
  <si>
    <t>percentage of in-home energy use</t>
  </si>
  <si>
    <t>percentage of 100% water supply scenario total use</t>
  </si>
  <si>
    <t>In-Home Energy Use Totals:</t>
  </si>
  <si>
    <t>Total water heater energy consumption (GWh-eq/year)</t>
  </si>
  <si>
    <t>GWh/yr</t>
  </si>
  <si>
    <t>Total water heater energy consumption (GWh/yr)</t>
  </si>
  <si>
    <t>This sheet calculates energy use for 90% nat gas and 10% electric water heaters across the study area</t>
  </si>
  <si>
    <t>UA min</t>
  </si>
  <si>
    <t>UA max</t>
  </si>
  <si>
    <t>Result</t>
  </si>
  <si>
    <t xml:space="preserve">Residential Natural Gas Use </t>
  </si>
  <si>
    <t>Therms</t>
  </si>
  <si>
    <t>BTUs</t>
  </si>
  <si>
    <t>Gigatherms</t>
  </si>
  <si>
    <t>TrBTUs</t>
  </si>
  <si>
    <t>If a fully renewable grid mix with no thermal/heat rate losses (1 kWh = 3412 BTU)</t>
  </si>
  <si>
    <t>kWh/Yr</t>
  </si>
  <si>
    <t>Total water heater energy consumption (kwh/year)</t>
  </si>
  <si>
    <t>If using CPUC ACC heat rate values (1 kW = 9300 BTU)</t>
  </si>
  <si>
    <t>Total water heater energy consumption (MWh/year)</t>
  </si>
  <si>
    <t>Total water heater energy consumption (kWh/year)</t>
  </si>
  <si>
    <t>kWH/yr</t>
  </si>
  <si>
    <t>Total water heater energy consumption (GWh/year)</t>
  </si>
  <si>
    <t>GWh</t>
  </si>
  <si>
    <t>Total utility energy use for water management (GWh)</t>
  </si>
  <si>
    <t>Equivalent Utility BTU using kWh(thermal) to BTU conversion</t>
  </si>
  <si>
    <t>Equivalent Utility kWh (thermal) in 1:1 conversion</t>
  </si>
  <si>
    <t>Equivalent Utility GWh (thermal) in 1:1 conversion</t>
  </si>
  <si>
    <t>kW</t>
  </si>
  <si>
    <t>Total water heater energy consumption (kW)</t>
  </si>
  <si>
    <t>Converting back to kWh using 1:1 conversion (1kWh = 3412 BTU)</t>
  </si>
  <si>
    <t>kWh/yr</t>
  </si>
  <si>
    <t>BTU/yr</t>
  </si>
  <si>
    <t>Assumes heat rate of 9300 BTU/kwh</t>
  </si>
  <si>
    <t>kWh(thermal)/yr</t>
  </si>
  <si>
    <t>Utility Energy Use from Artes Modeling</t>
  </si>
  <si>
    <t>For the 100% available imported water scenario</t>
  </si>
  <si>
    <t>If assuming a fully renewable grid mix with no thermal/heat rate losses (1 kWh = 3412 BTU)</t>
  </si>
  <si>
    <t>GWh/Month</t>
  </si>
  <si>
    <t>Equivalent primary energy consumption</t>
  </si>
  <si>
    <t>Heat Loss Rate (BTU/kWh)</t>
  </si>
  <si>
    <t>Total utility energy use for water management (kWh)</t>
  </si>
  <si>
    <t>Parameter</t>
  </si>
  <si>
    <t>CONSTANTS</t>
  </si>
  <si>
    <t>Water Heating (kWh Th)</t>
  </si>
  <si>
    <t>Utility Use (kWh Th)</t>
  </si>
  <si>
    <t>This spreadsheet estimates in-home energy use from water heating based on known parameters in LA County</t>
  </si>
  <si>
    <t>copyright: Erik Porse (2019)</t>
  </si>
  <si>
    <t>UCLA California Center for Sustainable Communities</t>
  </si>
  <si>
    <t>Office of Water Programs at Sacramento State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</si>
</sst>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5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 applyFont="1"/>
    <xf numFmtId="43" fontId="0" fillId="0" borderId="0" xfId="0" applyNumberFormat="1" applyFont="1"/>
    <xf numFmtId="43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/>
    <xf numFmtId="0" fontId="0" fillId="0" borderId="0" xfId="0" applyFont="1" applyFill="1"/>
    <xf numFmtId="43" fontId="0" fillId="0" borderId="0" xfId="1" applyFont="1" applyFill="1"/>
    <xf numFmtId="2" fontId="0" fillId="0" borderId="0" xfId="0" applyNumberFormat="1"/>
    <xf numFmtId="2" fontId="7" fillId="0" borderId="0" xfId="0" applyNumberFormat="1" applyFont="1"/>
    <xf numFmtId="43" fontId="0" fillId="0" borderId="0" xfId="1" applyNumberFormat="1" applyFont="1"/>
    <xf numFmtId="164" fontId="6" fillId="0" borderId="0" xfId="1" applyNumberFormat="1" applyFont="1"/>
    <xf numFmtId="3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/>
              <a:t>Electricity Consumption and Grid Heat Loss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'Heat Loss Analysis'!$H$3</c:f>
              <c:strCache>
                <c:ptCount val="1"/>
                <c:pt idx="0">
                  <c:v>Water Heating (kWh 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'Heat Loss Analysis'!$G$4:$G$22</c:f>
              <c:numCache>
                <c:formatCode>#,##0</c:formatCode>
                <c:ptCount val="1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11000</c:v>
                </c:pt>
                <c:pt idx="17">
                  <c:v>11500</c:v>
                </c:pt>
                <c:pt idx="18">
                  <c:v>12000</c:v>
                </c:pt>
              </c:numCache>
            </c:numRef>
          </c:xVal>
          <c:yVal>
            <c:numRef>
              <c:f>'Heat Loss Analysis'!$H$4:$H$22</c:f>
              <c:numCache>
                <c:formatCode>#,##0</c:formatCode>
                <c:ptCount val="19"/>
                <c:pt idx="0">
                  <c:v>14664.684902832774</c:v>
                </c:pt>
                <c:pt idx="1">
                  <c:v>12569.729916713808</c:v>
                </c:pt>
                <c:pt idx="2">
                  <c:v>10998.513677124582</c:v>
                </c:pt>
                <c:pt idx="3">
                  <c:v>9776.4566018885162</c:v>
                </c:pt>
                <c:pt idx="4">
                  <c:v>8798.8109416996667</c:v>
                </c:pt>
                <c:pt idx="5">
                  <c:v>7998.9190379087868</c:v>
                </c:pt>
                <c:pt idx="6">
                  <c:v>7332.3424514163871</c:v>
                </c:pt>
                <c:pt idx="7">
                  <c:v>6768.3161089997429</c:v>
                </c:pt>
                <c:pt idx="8">
                  <c:v>6284.864958356904</c:v>
                </c:pt>
                <c:pt idx="9">
                  <c:v>5865.8739611331112</c:v>
                </c:pt>
                <c:pt idx="10">
                  <c:v>5499.2568385622908</c:v>
                </c:pt>
                <c:pt idx="11">
                  <c:v>5175.7711421762742</c:v>
                </c:pt>
                <c:pt idx="12">
                  <c:v>4888.2283009442581</c:v>
                </c:pt>
                <c:pt idx="13">
                  <c:v>4630.9531272103504</c:v>
                </c:pt>
                <c:pt idx="14">
                  <c:v>4399.4054708498334</c:v>
                </c:pt>
                <c:pt idx="15">
                  <c:v>4189.909972237936</c:v>
                </c:pt>
                <c:pt idx="16">
                  <c:v>3999.4595189543934</c:v>
                </c:pt>
                <c:pt idx="17">
                  <c:v>3825.5699746520286</c:v>
                </c:pt>
                <c:pt idx="18">
                  <c:v>3666.1712257081936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8-4C30-B8BB-04D5F52BECC1}"/>
            </c:ext>
          </c:extLst>
        </c:ser>
        <c:ser>
          <c:idx val="1"/>
          <c:order val="1"/>
          <c:tx>
            <c:strRef>
              <c:f>'Heat Loss Analysis'!$I$3</c:f>
              <c:strCache>
                <c:ptCount val="1"/>
                <c:pt idx="0">
                  <c:v>Utility Use (kWh Th)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'Heat Loss Analysis'!$G$4:$G$22</c:f>
              <c:numCache>
                <c:formatCode>#,##0</c:formatCode>
                <c:ptCount val="1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11000</c:v>
                </c:pt>
                <c:pt idx="17">
                  <c:v>11500</c:v>
                </c:pt>
                <c:pt idx="18">
                  <c:v>12000</c:v>
                </c:pt>
              </c:numCache>
            </c:numRef>
          </c:xVal>
          <c:yVal>
            <c:numRef>
              <c:f>'Heat Loss Analysis'!$I$4:$I$22</c:f>
              <c:numCache>
                <c:formatCode>#,##0</c:formatCode>
                <c:ptCount val="19"/>
                <c:pt idx="0">
                  <c:v>3604.9237983587341</c:v>
                </c:pt>
                <c:pt idx="1">
                  <c:v>4205.7444314185232</c:v>
                </c:pt>
                <c:pt idx="2">
                  <c:v>4806.5650644783127</c:v>
                </c:pt>
                <c:pt idx="3">
                  <c:v>5407.3856975381013</c:v>
                </c:pt>
                <c:pt idx="4">
                  <c:v>6008.20633059789</c:v>
                </c:pt>
                <c:pt idx="5">
                  <c:v>6609.0269636576795</c:v>
                </c:pt>
                <c:pt idx="6">
                  <c:v>7209.8475967174682</c:v>
                </c:pt>
                <c:pt idx="7">
                  <c:v>7810.6682297772568</c:v>
                </c:pt>
                <c:pt idx="8">
                  <c:v>8411.4888628370463</c:v>
                </c:pt>
                <c:pt idx="9">
                  <c:v>9012.3094958968322</c:v>
                </c:pt>
                <c:pt idx="10">
                  <c:v>9613.1301289566254</c:v>
                </c:pt>
                <c:pt idx="11">
                  <c:v>10213.950762016413</c:v>
                </c:pt>
                <c:pt idx="12">
                  <c:v>10814.771395076203</c:v>
                </c:pt>
                <c:pt idx="13">
                  <c:v>11415.59202813599</c:v>
                </c:pt>
                <c:pt idx="14">
                  <c:v>12016.41266119578</c:v>
                </c:pt>
                <c:pt idx="15">
                  <c:v>12617.233294255568</c:v>
                </c:pt>
                <c:pt idx="16">
                  <c:v>13218.053927315359</c:v>
                </c:pt>
                <c:pt idx="17">
                  <c:v>13818.874560375147</c:v>
                </c:pt>
                <c:pt idx="18">
                  <c:v>14419.695193434936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8-4C30-B8BB-04D5F52B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63600"/>
        <c:axId val="2105664432"/>
      </c:scatterChart>
      <c:valAx>
        <c:axId val="210566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Heat Loss Rate (BTUs/kWh)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5664432"/>
        <c:crosses val="autoZero"/>
        <c:crossBetween val="midCat"/>
      </c:valAx>
      <c:valAx>
        <c:axId val="21056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/>
                  <a:t>GWh (Thermal Equivalent)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210566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128586</xdr:rowOff>
    </xdr:from>
    <xdr:to>
      <xdr:col>5</xdr:col>
      <xdr:colOff>447675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tabSelected="1" workbookViewId="0">
      <selection activeCell="B7" sqref="B7"/>
    </sheetView>
  </sheetViews>
  <sheetFormatPr defaultRowHeight="15" x14ac:dyDescent="0.25"/>
  <cols>
    <col min="2" max="2" width="100.7109375" bestFit="1" customWidth="1"/>
  </cols>
  <sheetData>
    <row r="2" spans="2:2" x14ac:dyDescent="0.25">
      <c r="B2" t="s">
        <v>123</v>
      </c>
    </row>
    <row r="4" spans="2:2" x14ac:dyDescent="0.25">
      <c r="B4" t="s">
        <v>124</v>
      </c>
    </row>
    <row r="5" spans="2:2" x14ac:dyDescent="0.25">
      <c r="B5" t="s">
        <v>125</v>
      </c>
    </row>
    <row r="6" spans="2:2" x14ac:dyDescent="0.25">
      <c r="B6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C7" sqref="C7"/>
    </sheetView>
  </sheetViews>
  <sheetFormatPr defaultRowHeight="15" x14ac:dyDescent="0.25"/>
  <cols>
    <col min="2" max="2" width="11.42578125" customWidth="1"/>
  </cols>
  <sheetData>
    <row r="2" spans="2:4" x14ac:dyDescent="0.25">
      <c r="B2" t="s">
        <v>0</v>
      </c>
    </row>
    <row r="3" spans="2:4" x14ac:dyDescent="0.25">
      <c r="C3" t="s">
        <v>4</v>
      </c>
      <c r="D3" t="s">
        <v>5</v>
      </c>
    </row>
    <row r="4" spans="2:4" x14ac:dyDescent="0.25">
      <c r="B4" t="s">
        <v>3</v>
      </c>
      <c r="C4" s="2">
        <f>SUM(C5:C6)</f>
        <v>174.30999999999997</v>
      </c>
      <c r="D4">
        <v>1</v>
      </c>
    </row>
    <row r="5" spans="2:4" x14ac:dyDescent="0.25">
      <c r="B5" s="1" t="s">
        <v>1</v>
      </c>
      <c r="C5">
        <f>37.31+3.62+30.7</f>
        <v>71.63</v>
      </c>
      <c r="D5">
        <f>C5/C4</f>
        <v>0.41093454190809481</v>
      </c>
    </row>
    <row r="6" spans="2:4" x14ac:dyDescent="0.25">
      <c r="B6" s="1" t="s">
        <v>2</v>
      </c>
      <c r="C6">
        <f>34.33+30.61+1.46+3.71+32.57</f>
        <v>102.67999999999998</v>
      </c>
      <c r="D6">
        <f>C6/C4</f>
        <v>0.58906545809190514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D37"/>
  <sheetViews>
    <sheetView workbookViewId="0">
      <selection activeCell="B40" sqref="B40:E45"/>
    </sheetView>
  </sheetViews>
  <sheetFormatPr defaultRowHeight="15" x14ac:dyDescent="0.25"/>
  <cols>
    <col min="1" max="1" width="9.140625" style="4"/>
    <col min="2" max="2" width="45.85546875" style="4" bestFit="1" customWidth="1"/>
    <col min="3" max="3" width="30.7109375" style="4" bestFit="1" customWidth="1"/>
    <col min="4" max="4" width="9.140625" style="4"/>
    <col min="5" max="5" width="7.28515625" style="4" customWidth="1"/>
    <col min="6" max="6" width="17" style="4" customWidth="1"/>
    <col min="7" max="7" width="9.140625" style="4"/>
    <col min="8" max="8" width="24.140625" style="4" bestFit="1" customWidth="1"/>
    <col min="9" max="9" width="16.42578125" style="4" customWidth="1"/>
    <col min="10" max="10" width="17.28515625" style="4" customWidth="1"/>
    <col min="11" max="11" width="12" style="4" bestFit="1" customWidth="1"/>
    <col min="12" max="12" width="12.5703125" style="4" customWidth="1"/>
    <col min="13" max="13" width="14.28515625" style="4" bestFit="1" customWidth="1"/>
    <col min="14" max="14" width="12.5703125" style="4" bestFit="1" customWidth="1"/>
    <col min="15" max="16384" width="9.140625" style="4"/>
  </cols>
  <sheetData>
    <row r="1" spans="2:375" x14ac:dyDescent="0.25">
      <c r="B1" s="6" t="s">
        <v>14</v>
      </c>
      <c r="C1" s="6" t="s">
        <v>16</v>
      </c>
      <c r="D1" s="6" t="s">
        <v>9</v>
      </c>
      <c r="E1" s="6" t="s">
        <v>10</v>
      </c>
      <c r="F1" s="6" t="s">
        <v>13</v>
      </c>
      <c r="G1" s="6" t="s">
        <v>10</v>
      </c>
      <c r="H1" s="6" t="s">
        <v>66</v>
      </c>
      <c r="J1" s="3" t="s">
        <v>68</v>
      </c>
    </row>
    <row r="2" spans="2:375" x14ac:dyDescent="0.25">
      <c r="B2" s="4" t="s">
        <v>8</v>
      </c>
      <c r="C2" s="4" t="s">
        <v>7</v>
      </c>
      <c r="D2" s="4">
        <v>861089</v>
      </c>
      <c r="E2" s="4" t="s">
        <v>6</v>
      </c>
      <c r="F2" s="4">
        <f>D2*(325851/1000000)</f>
        <v>280586.71173899999</v>
      </c>
      <c r="G2" s="4" t="s">
        <v>4</v>
      </c>
      <c r="H2" s="4" t="s">
        <v>67</v>
      </c>
      <c r="J2" t="s">
        <v>57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  <c r="BQ2">
        <v>59</v>
      </c>
      <c r="BR2">
        <v>60</v>
      </c>
      <c r="BS2">
        <v>61</v>
      </c>
      <c r="BT2">
        <v>62</v>
      </c>
      <c r="BU2">
        <v>63</v>
      </c>
      <c r="BV2">
        <v>64</v>
      </c>
      <c r="BW2">
        <v>65</v>
      </c>
      <c r="BX2">
        <v>66</v>
      </c>
      <c r="BY2">
        <v>67</v>
      </c>
      <c r="BZ2">
        <v>68</v>
      </c>
      <c r="CA2">
        <v>69</v>
      </c>
      <c r="CB2">
        <v>70</v>
      </c>
      <c r="CC2">
        <v>71</v>
      </c>
      <c r="CD2">
        <v>72</v>
      </c>
      <c r="CE2">
        <v>73</v>
      </c>
      <c r="CF2">
        <v>74</v>
      </c>
      <c r="CG2">
        <v>75</v>
      </c>
      <c r="CH2">
        <v>76</v>
      </c>
      <c r="CI2">
        <v>77</v>
      </c>
      <c r="CJ2">
        <v>78</v>
      </c>
      <c r="CK2">
        <v>79</v>
      </c>
      <c r="CL2">
        <v>80</v>
      </c>
      <c r="CM2">
        <v>81</v>
      </c>
      <c r="CN2">
        <v>82</v>
      </c>
      <c r="CO2">
        <v>83</v>
      </c>
      <c r="CP2">
        <v>84</v>
      </c>
      <c r="CQ2">
        <v>85</v>
      </c>
      <c r="CR2">
        <v>86</v>
      </c>
      <c r="CS2">
        <v>87</v>
      </c>
      <c r="CT2">
        <v>88</v>
      </c>
      <c r="CU2">
        <v>89</v>
      </c>
      <c r="CV2">
        <v>90</v>
      </c>
      <c r="CW2">
        <v>91</v>
      </c>
      <c r="CX2">
        <v>92</v>
      </c>
      <c r="CY2">
        <v>93</v>
      </c>
      <c r="CZ2">
        <v>94</v>
      </c>
      <c r="DA2">
        <v>95</v>
      </c>
      <c r="DB2">
        <v>96</v>
      </c>
      <c r="DC2">
        <v>97</v>
      </c>
      <c r="DD2">
        <v>98</v>
      </c>
      <c r="DE2">
        <v>99</v>
      </c>
      <c r="DF2">
        <v>100</v>
      </c>
      <c r="DG2">
        <v>101</v>
      </c>
      <c r="DH2">
        <v>102</v>
      </c>
      <c r="DI2">
        <v>103</v>
      </c>
      <c r="DJ2">
        <v>104</v>
      </c>
      <c r="DK2">
        <v>105</v>
      </c>
      <c r="DL2">
        <v>106</v>
      </c>
      <c r="DM2">
        <v>107</v>
      </c>
      <c r="DN2">
        <v>108</v>
      </c>
      <c r="DO2">
        <v>109</v>
      </c>
      <c r="DP2">
        <v>110</v>
      </c>
      <c r="DQ2">
        <v>111</v>
      </c>
      <c r="DR2">
        <v>112</v>
      </c>
      <c r="DS2">
        <v>113</v>
      </c>
      <c r="DT2">
        <v>114</v>
      </c>
      <c r="DU2">
        <v>115</v>
      </c>
      <c r="DV2">
        <v>116</v>
      </c>
      <c r="DW2">
        <v>117</v>
      </c>
      <c r="DX2">
        <v>118</v>
      </c>
      <c r="DY2">
        <v>119</v>
      </c>
      <c r="DZ2">
        <v>120</v>
      </c>
      <c r="EA2">
        <v>121</v>
      </c>
      <c r="EB2">
        <v>122</v>
      </c>
      <c r="EC2">
        <v>123</v>
      </c>
      <c r="ED2">
        <v>124</v>
      </c>
      <c r="EE2">
        <v>125</v>
      </c>
      <c r="EF2">
        <v>126</v>
      </c>
      <c r="EG2">
        <v>127</v>
      </c>
      <c r="EH2">
        <v>128</v>
      </c>
      <c r="EI2">
        <v>129</v>
      </c>
      <c r="EJ2">
        <v>130</v>
      </c>
      <c r="EK2">
        <v>131</v>
      </c>
      <c r="EL2">
        <v>132</v>
      </c>
      <c r="EM2">
        <v>133</v>
      </c>
      <c r="EN2">
        <v>134</v>
      </c>
      <c r="EO2">
        <v>135</v>
      </c>
      <c r="EP2">
        <v>136</v>
      </c>
      <c r="EQ2">
        <v>137</v>
      </c>
      <c r="ER2">
        <v>138</v>
      </c>
      <c r="ES2">
        <v>139</v>
      </c>
      <c r="ET2">
        <v>140</v>
      </c>
      <c r="EU2">
        <v>141</v>
      </c>
      <c r="EV2">
        <v>142</v>
      </c>
      <c r="EW2">
        <v>143</v>
      </c>
      <c r="EX2">
        <v>144</v>
      </c>
      <c r="EY2">
        <v>145</v>
      </c>
      <c r="EZ2">
        <v>146</v>
      </c>
      <c r="FA2">
        <v>147</v>
      </c>
      <c r="FB2">
        <v>148</v>
      </c>
      <c r="FC2">
        <v>149</v>
      </c>
      <c r="FD2">
        <v>150</v>
      </c>
      <c r="FE2">
        <v>151</v>
      </c>
      <c r="FF2">
        <v>152</v>
      </c>
      <c r="FG2">
        <v>153</v>
      </c>
      <c r="FH2">
        <v>154</v>
      </c>
      <c r="FI2">
        <v>155</v>
      </c>
      <c r="FJ2">
        <v>156</v>
      </c>
      <c r="FK2">
        <v>157</v>
      </c>
      <c r="FL2">
        <v>158</v>
      </c>
      <c r="FM2">
        <v>159</v>
      </c>
      <c r="FN2">
        <v>160</v>
      </c>
      <c r="FO2">
        <v>161</v>
      </c>
      <c r="FP2">
        <v>162</v>
      </c>
      <c r="FQ2">
        <v>163</v>
      </c>
      <c r="FR2">
        <v>164</v>
      </c>
      <c r="FS2">
        <v>165</v>
      </c>
      <c r="FT2">
        <v>166</v>
      </c>
      <c r="FU2">
        <v>167</v>
      </c>
      <c r="FV2">
        <v>168</v>
      </c>
      <c r="FW2">
        <v>169</v>
      </c>
      <c r="FX2">
        <v>170</v>
      </c>
      <c r="FY2">
        <v>171</v>
      </c>
      <c r="FZ2">
        <v>172</v>
      </c>
      <c r="GA2">
        <v>173</v>
      </c>
      <c r="GB2">
        <v>174</v>
      </c>
      <c r="GC2">
        <v>175</v>
      </c>
      <c r="GD2">
        <v>176</v>
      </c>
      <c r="GE2">
        <v>177</v>
      </c>
      <c r="GF2">
        <v>178</v>
      </c>
      <c r="GG2">
        <v>179</v>
      </c>
      <c r="GH2">
        <v>180</v>
      </c>
      <c r="GI2">
        <v>181</v>
      </c>
      <c r="GJ2">
        <v>182</v>
      </c>
      <c r="GK2">
        <v>183</v>
      </c>
      <c r="GL2">
        <v>184</v>
      </c>
      <c r="GM2">
        <v>185</v>
      </c>
      <c r="GN2">
        <v>186</v>
      </c>
      <c r="GO2">
        <v>187</v>
      </c>
      <c r="GP2">
        <v>188</v>
      </c>
      <c r="GQ2">
        <v>189</v>
      </c>
      <c r="GR2">
        <v>190</v>
      </c>
      <c r="GS2">
        <v>191</v>
      </c>
      <c r="GT2">
        <v>192</v>
      </c>
      <c r="GU2">
        <v>193</v>
      </c>
      <c r="GV2">
        <v>194</v>
      </c>
      <c r="GW2">
        <v>195</v>
      </c>
      <c r="GX2">
        <v>196</v>
      </c>
      <c r="GY2">
        <v>197</v>
      </c>
      <c r="GZ2">
        <v>198</v>
      </c>
      <c r="HA2">
        <v>199</v>
      </c>
      <c r="HB2">
        <v>200</v>
      </c>
      <c r="HC2">
        <v>201</v>
      </c>
      <c r="HD2">
        <v>202</v>
      </c>
      <c r="HE2">
        <v>203</v>
      </c>
      <c r="HF2">
        <v>204</v>
      </c>
      <c r="HG2">
        <v>205</v>
      </c>
      <c r="HH2">
        <v>206</v>
      </c>
      <c r="HI2">
        <v>207</v>
      </c>
      <c r="HJ2">
        <v>208</v>
      </c>
      <c r="HK2">
        <v>209</v>
      </c>
      <c r="HL2">
        <v>210</v>
      </c>
      <c r="HM2">
        <v>211</v>
      </c>
      <c r="HN2">
        <v>212</v>
      </c>
      <c r="HO2">
        <v>213</v>
      </c>
      <c r="HP2">
        <v>214</v>
      </c>
      <c r="HQ2">
        <v>215</v>
      </c>
      <c r="HR2">
        <v>216</v>
      </c>
      <c r="HS2">
        <v>217</v>
      </c>
      <c r="HT2">
        <v>218</v>
      </c>
      <c r="HU2">
        <v>219</v>
      </c>
      <c r="HV2">
        <v>220</v>
      </c>
      <c r="HW2">
        <v>221</v>
      </c>
      <c r="HX2">
        <v>222</v>
      </c>
      <c r="HY2">
        <v>223</v>
      </c>
      <c r="HZ2">
        <v>224</v>
      </c>
      <c r="IA2">
        <v>225</v>
      </c>
      <c r="IB2">
        <v>226</v>
      </c>
      <c r="IC2">
        <v>227</v>
      </c>
      <c r="ID2">
        <v>228</v>
      </c>
      <c r="IE2">
        <v>229</v>
      </c>
      <c r="IF2">
        <v>230</v>
      </c>
      <c r="IG2">
        <v>231</v>
      </c>
      <c r="IH2">
        <v>232</v>
      </c>
      <c r="II2">
        <v>233</v>
      </c>
      <c r="IJ2">
        <v>234</v>
      </c>
      <c r="IK2">
        <v>235</v>
      </c>
      <c r="IL2">
        <v>236</v>
      </c>
      <c r="IM2">
        <v>237</v>
      </c>
      <c r="IN2">
        <v>238</v>
      </c>
      <c r="IO2">
        <v>239</v>
      </c>
      <c r="IP2">
        <v>240</v>
      </c>
      <c r="IQ2">
        <v>241</v>
      </c>
      <c r="IR2">
        <v>242</v>
      </c>
      <c r="IS2">
        <v>243</v>
      </c>
      <c r="IT2">
        <v>244</v>
      </c>
      <c r="IU2">
        <v>245</v>
      </c>
      <c r="IV2">
        <v>246</v>
      </c>
      <c r="IW2">
        <v>247</v>
      </c>
      <c r="IX2">
        <v>248</v>
      </c>
      <c r="IY2">
        <v>249</v>
      </c>
      <c r="IZ2">
        <v>250</v>
      </c>
      <c r="JA2">
        <v>251</v>
      </c>
      <c r="JB2">
        <v>252</v>
      </c>
      <c r="JC2">
        <v>253</v>
      </c>
      <c r="JD2">
        <v>254</v>
      </c>
      <c r="JE2">
        <v>255</v>
      </c>
      <c r="JF2">
        <v>256</v>
      </c>
      <c r="JG2">
        <v>257</v>
      </c>
      <c r="JH2">
        <v>258</v>
      </c>
      <c r="JI2">
        <v>259</v>
      </c>
      <c r="JJ2">
        <v>260</v>
      </c>
      <c r="JK2">
        <v>261</v>
      </c>
      <c r="JL2">
        <v>262</v>
      </c>
      <c r="JM2">
        <v>263</v>
      </c>
      <c r="JN2">
        <v>264</v>
      </c>
      <c r="JO2">
        <v>265</v>
      </c>
      <c r="JP2">
        <v>266</v>
      </c>
      <c r="JQ2">
        <v>267</v>
      </c>
      <c r="JR2">
        <v>268</v>
      </c>
      <c r="JS2">
        <v>269</v>
      </c>
      <c r="JT2">
        <v>270</v>
      </c>
      <c r="JU2">
        <v>271</v>
      </c>
      <c r="JV2">
        <v>272</v>
      </c>
      <c r="JW2">
        <v>273</v>
      </c>
      <c r="JX2">
        <v>274</v>
      </c>
      <c r="JY2">
        <v>275</v>
      </c>
      <c r="JZ2">
        <v>276</v>
      </c>
      <c r="KA2">
        <v>277</v>
      </c>
      <c r="KB2">
        <v>278</v>
      </c>
      <c r="KC2">
        <v>279</v>
      </c>
      <c r="KD2">
        <v>280</v>
      </c>
      <c r="KE2">
        <v>281</v>
      </c>
      <c r="KF2">
        <v>282</v>
      </c>
      <c r="KG2">
        <v>283</v>
      </c>
      <c r="KH2">
        <v>284</v>
      </c>
      <c r="KI2">
        <v>285</v>
      </c>
      <c r="KJ2">
        <v>286</v>
      </c>
      <c r="KK2">
        <v>287</v>
      </c>
      <c r="KL2">
        <v>288</v>
      </c>
      <c r="KM2">
        <v>289</v>
      </c>
      <c r="KN2">
        <v>290</v>
      </c>
      <c r="KO2">
        <v>291</v>
      </c>
      <c r="KP2">
        <v>292</v>
      </c>
      <c r="KQ2">
        <v>293</v>
      </c>
      <c r="KR2">
        <v>294</v>
      </c>
      <c r="KS2">
        <v>295</v>
      </c>
      <c r="KT2">
        <v>296</v>
      </c>
      <c r="KU2">
        <v>297</v>
      </c>
      <c r="KV2">
        <v>298</v>
      </c>
      <c r="KW2">
        <v>299</v>
      </c>
      <c r="KX2">
        <v>300</v>
      </c>
      <c r="KY2">
        <v>301</v>
      </c>
      <c r="KZ2">
        <v>302</v>
      </c>
      <c r="LA2">
        <v>303</v>
      </c>
      <c r="LB2">
        <v>304</v>
      </c>
      <c r="LC2">
        <v>305</v>
      </c>
      <c r="LD2">
        <v>306</v>
      </c>
      <c r="LE2">
        <v>307</v>
      </c>
      <c r="LF2">
        <v>308</v>
      </c>
      <c r="LG2">
        <v>309</v>
      </c>
      <c r="LH2">
        <v>310</v>
      </c>
      <c r="LI2">
        <v>311</v>
      </c>
      <c r="LJ2">
        <v>312</v>
      </c>
      <c r="LK2">
        <v>313</v>
      </c>
      <c r="LL2">
        <v>314</v>
      </c>
      <c r="LM2">
        <v>315</v>
      </c>
      <c r="LN2">
        <v>316</v>
      </c>
      <c r="LO2">
        <v>317</v>
      </c>
      <c r="LP2">
        <v>318</v>
      </c>
      <c r="LQ2">
        <v>319</v>
      </c>
      <c r="LR2">
        <v>320</v>
      </c>
      <c r="LS2">
        <v>321</v>
      </c>
      <c r="LT2">
        <v>322</v>
      </c>
      <c r="LU2">
        <v>323</v>
      </c>
      <c r="LV2">
        <v>324</v>
      </c>
      <c r="LW2">
        <v>325</v>
      </c>
      <c r="LX2">
        <v>326</v>
      </c>
      <c r="LY2">
        <v>327</v>
      </c>
      <c r="LZ2">
        <v>328</v>
      </c>
      <c r="MA2">
        <v>329</v>
      </c>
      <c r="MB2">
        <v>330</v>
      </c>
      <c r="MC2">
        <v>331</v>
      </c>
      <c r="MD2">
        <v>332</v>
      </c>
      <c r="ME2">
        <v>333</v>
      </c>
      <c r="MF2">
        <v>334</v>
      </c>
      <c r="MG2">
        <v>335</v>
      </c>
      <c r="MH2">
        <v>336</v>
      </c>
      <c r="MI2">
        <v>337</v>
      </c>
      <c r="MJ2">
        <v>338</v>
      </c>
      <c r="MK2">
        <v>339</v>
      </c>
      <c r="ML2">
        <v>340</v>
      </c>
      <c r="MM2">
        <v>341</v>
      </c>
      <c r="MN2">
        <v>342</v>
      </c>
      <c r="MO2">
        <v>343</v>
      </c>
      <c r="MP2">
        <v>344</v>
      </c>
      <c r="MQ2">
        <v>345</v>
      </c>
      <c r="MR2">
        <v>346</v>
      </c>
      <c r="MS2">
        <v>347</v>
      </c>
      <c r="MT2">
        <v>348</v>
      </c>
      <c r="MU2">
        <v>349</v>
      </c>
      <c r="MV2">
        <v>350</v>
      </c>
      <c r="MW2">
        <v>351</v>
      </c>
      <c r="MX2">
        <v>352</v>
      </c>
      <c r="MY2">
        <v>353</v>
      </c>
      <c r="MZ2">
        <v>354</v>
      </c>
      <c r="NA2">
        <v>355</v>
      </c>
      <c r="NB2">
        <v>356</v>
      </c>
      <c r="NC2">
        <v>357</v>
      </c>
      <c r="ND2">
        <v>358</v>
      </c>
      <c r="NE2">
        <v>359</v>
      </c>
      <c r="NF2">
        <v>360</v>
      </c>
      <c r="NG2">
        <v>361</v>
      </c>
      <c r="NH2">
        <v>362</v>
      </c>
      <c r="NI2">
        <v>363</v>
      </c>
      <c r="NJ2">
        <v>364</v>
      </c>
      <c r="NK2">
        <v>365</v>
      </c>
    </row>
    <row r="3" spans="2:375" x14ac:dyDescent="0.25">
      <c r="B3" s="4" t="s">
        <v>11</v>
      </c>
      <c r="C3" s="4" t="s">
        <v>12</v>
      </c>
      <c r="D3" s="4">
        <v>1399</v>
      </c>
      <c r="E3" s="4" t="s">
        <v>6</v>
      </c>
      <c r="F3" s="4">
        <f t="shared" ref="F3:F6" si="0">D3*(325851/1000000)</f>
        <v>455.86554899999999</v>
      </c>
      <c r="G3" s="4" t="s">
        <v>4</v>
      </c>
      <c r="J3" t="s">
        <v>49</v>
      </c>
      <c r="K3" s="7">
        <v>43101</v>
      </c>
      <c r="L3" s="7">
        <v>43102</v>
      </c>
      <c r="M3" s="7">
        <v>43103</v>
      </c>
      <c r="N3" s="7">
        <v>43104</v>
      </c>
      <c r="O3" s="7">
        <v>43105</v>
      </c>
      <c r="P3" s="7">
        <v>43106</v>
      </c>
      <c r="Q3" s="7">
        <v>43107</v>
      </c>
      <c r="R3" s="7">
        <v>43108</v>
      </c>
      <c r="S3" s="7">
        <v>43109</v>
      </c>
      <c r="T3" s="7">
        <v>43110</v>
      </c>
      <c r="U3" s="7">
        <v>43111</v>
      </c>
      <c r="V3" s="7">
        <v>43112</v>
      </c>
      <c r="W3" s="7">
        <v>43113</v>
      </c>
      <c r="X3" s="7">
        <v>43114</v>
      </c>
      <c r="Y3" s="7">
        <v>43115</v>
      </c>
      <c r="Z3" s="7">
        <v>43116</v>
      </c>
      <c r="AA3" s="7">
        <v>43117</v>
      </c>
      <c r="AB3" s="7">
        <v>43118</v>
      </c>
      <c r="AC3" s="7">
        <v>43119</v>
      </c>
      <c r="AD3" s="7">
        <v>43120</v>
      </c>
      <c r="AE3" s="7">
        <v>43121</v>
      </c>
      <c r="AF3" s="7">
        <v>43122</v>
      </c>
      <c r="AG3" s="7">
        <v>43123</v>
      </c>
      <c r="AH3" s="7">
        <v>43124</v>
      </c>
      <c r="AI3" s="7">
        <v>43125</v>
      </c>
      <c r="AJ3" s="7">
        <v>43126</v>
      </c>
      <c r="AK3" s="7">
        <v>43127</v>
      </c>
      <c r="AL3" s="7">
        <v>43128</v>
      </c>
      <c r="AM3" s="7">
        <v>43129</v>
      </c>
      <c r="AN3" s="7">
        <v>43130</v>
      </c>
      <c r="AO3" s="7">
        <v>43131</v>
      </c>
      <c r="AP3" s="7">
        <v>43132</v>
      </c>
      <c r="AQ3" s="7">
        <v>43133</v>
      </c>
      <c r="AR3" s="7">
        <v>43134</v>
      </c>
      <c r="AS3" s="7">
        <v>43135</v>
      </c>
      <c r="AT3" s="7">
        <v>43136</v>
      </c>
      <c r="AU3" s="7">
        <v>43137</v>
      </c>
      <c r="AV3" s="7">
        <v>43138</v>
      </c>
      <c r="AW3" s="7">
        <v>43139</v>
      </c>
      <c r="AX3" s="7">
        <v>43140</v>
      </c>
      <c r="AY3" s="7">
        <v>43141</v>
      </c>
      <c r="AZ3" s="7">
        <v>43142</v>
      </c>
      <c r="BA3" s="7">
        <v>43143</v>
      </c>
      <c r="BB3" s="7">
        <v>43144</v>
      </c>
      <c r="BC3" s="7">
        <v>43145</v>
      </c>
      <c r="BD3" s="7">
        <v>43146</v>
      </c>
      <c r="BE3" s="7">
        <v>43147</v>
      </c>
      <c r="BF3" s="7">
        <v>43148</v>
      </c>
      <c r="BG3" s="7">
        <v>43149</v>
      </c>
      <c r="BH3" s="7">
        <v>43150</v>
      </c>
      <c r="BI3" s="7">
        <v>43151</v>
      </c>
      <c r="BJ3" s="7">
        <v>43152</v>
      </c>
      <c r="BK3" s="7">
        <v>43153</v>
      </c>
      <c r="BL3" s="7">
        <v>43154</v>
      </c>
      <c r="BM3" s="7">
        <v>43155</v>
      </c>
      <c r="BN3" s="7">
        <v>43156</v>
      </c>
      <c r="BO3" s="7">
        <v>43157</v>
      </c>
      <c r="BP3" s="7">
        <v>43158</v>
      </c>
      <c r="BQ3" s="7">
        <v>43159</v>
      </c>
      <c r="BR3" s="7">
        <v>43160</v>
      </c>
      <c r="BS3" s="7">
        <v>43161</v>
      </c>
      <c r="BT3" s="7">
        <v>43162</v>
      </c>
      <c r="BU3" s="7">
        <v>43163</v>
      </c>
      <c r="BV3" s="7">
        <v>43164</v>
      </c>
      <c r="BW3" s="7">
        <v>43165</v>
      </c>
      <c r="BX3" s="7">
        <v>43166</v>
      </c>
      <c r="BY3" s="7">
        <v>43167</v>
      </c>
      <c r="BZ3" s="7">
        <v>43168</v>
      </c>
      <c r="CA3" s="7">
        <v>43169</v>
      </c>
      <c r="CB3" s="7">
        <v>43170</v>
      </c>
      <c r="CC3" s="7">
        <v>43171</v>
      </c>
      <c r="CD3" s="7">
        <v>43172</v>
      </c>
      <c r="CE3" s="7">
        <v>43173</v>
      </c>
      <c r="CF3" s="7">
        <v>43174</v>
      </c>
      <c r="CG3" s="7">
        <v>43175</v>
      </c>
      <c r="CH3" s="7">
        <v>43176</v>
      </c>
      <c r="CI3" s="7">
        <v>43177</v>
      </c>
      <c r="CJ3" s="7">
        <v>43178</v>
      </c>
      <c r="CK3" s="7">
        <v>43179</v>
      </c>
      <c r="CL3" s="7">
        <v>43180</v>
      </c>
      <c r="CM3" s="7">
        <v>43181</v>
      </c>
      <c r="CN3" s="7">
        <v>43182</v>
      </c>
      <c r="CO3" s="7">
        <v>43183</v>
      </c>
      <c r="CP3" s="7">
        <v>43184</v>
      </c>
      <c r="CQ3" s="7">
        <v>43185</v>
      </c>
      <c r="CR3" s="7">
        <v>43186</v>
      </c>
      <c r="CS3" s="7">
        <v>43187</v>
      </c>
      <c r="CT3" s="7">
        <v>43188</v>
      </c>
      <c r="CU3" s="7">
        <v>43189</v>
      </c>
      <c r="CV3" s="7">
        <v>43190</v>
      </c>
      <c r="CW3" s="7">
        <v>43191</v>
      </c>
      <c r="CX3" s="7">
        <v>43192</v>
      </c>
      <c r="CY3" s="7">
        <v>43193</v>
      </c>
      <c r="CZ3" s="7">
        <v>43194</v>
      </c>
      <c r="DA3" s="7">
        <v>43195</v>
      </c>
      <c r="DB3" s="7">
        <v>43196</v>
      </c>
      <c r="DC3" s="7">
        <v>43197</v>
      </c>
      <c r="DD3" s="7">
        <v>43198</v>
      </c>
      <c r="DE3" s="7">
        <v>43199</v>
      </c>
      <c r="DF3" s="7">
        <v>43200</v>
      </c>
      <c r="DG3" s="7">
        <v>43201</v>
      </c>
      <c r="DH3" s="7">
        <v>43202</v>
      </c>
      <c r="DI3" s="7">
        <v>43203</v>
      </c>
      <c r="DJ3" s="7">
        <v>43204</v>
      </c>
      <c r="DK3" s="7">
        <v>43205</v>
      </c>
      <c r="DL3" s="7">
        <v>43206</v>
      </c>
      <c r="DM3" s="7">
        <v>43207</v>
      </c>
      <c r="DN3" s="7">
        <v>43208</v>
      </c>
      <c r="DO3" s="7">
        <v>43209</v>
      </c>
      <c r="DP3" s="7">
        <v>43210</v>
      </c>
      <c r="DQ3" s="7">
        <v>43211</v>
      </c>
      <c r="DR3" s="7">
        <v>43212</v>
      </c>
      <c r="DS3" s="7">
        <v>43213</v>
      </c>
      <c r="DT3" s="7">
        <v>43214</v>
      </c>
      <c r="DU3" s="7">
        <v>43215</v>
      </c>
      <c r="DV3" s="7">
        <v>43216</v>
      </c>
      <c r="DW3" s="7">
        <v>43217</v>
      </c>
      <c r="DX3" s="7">
        <v>43218</v>
      </c>
      <c r="DY3" s="7">
        <v>43219</v>
      </c>
      <c r="DZ3" s="7">
        <v>43220</v>
      </c>
      <c r="EA3" s="7">
        <v>43221</v>
      </c>
      <c r="EB3" s="7">
        <v>43222</v>
      </c>
      <c r="EC3" s="7">
        <v>43223</v>
      </c>
      <c r="ED3" s="7">
        <v>43224</v>
      </c>
      <c r="EE3" s="7">
        <v>43225</v>
      </c>
      <c r="EF3" s="7">
        <v>43226</v>
      </c>
      <c r="EG3" s="7">
        <v>43227</v>
      </c>
      <c r="EH3" s="7">
        <v>43228</v>
      </c>
      <c r="EI3" s="7">
        <v>43229</v>
      </c>
      <c r="EJ3" s="7">
        <v>43230</v>
      </c>
      <c r="EK3" s="7">
        <v>43231</v>
      </c>
      <c r="EL3" s="7">
        <v>43232</v>
      </c>
      <c r="EM3" s="7">
        <v>43233</v>
      </c>
      <c r="EN3" s="7">
        <v>43234</v>
      </c>
      <c r="EO3" s="7">
        <v>43235</v>
      </c>
      <c r="EP3" s="7">
        <v>43236</v>
      </c>
      <c r="EQ3" s="7">
        <v>43237</v>
      </c>
      <c r="ER3" s="7">
        <v>43238</v>
      </c>
      <c r="ES3" s="7">
        <v>43239</v>
      </c>
      <c r="ET3" s="7">
        <v>43240</v>
      </c>
      <c r="EU3" s="7">
        <v>43241</v>
      </c>
      <c r="EV3" s="7">
        <v>43242</v>
      </c>
      <c r="EW3" s="7">
        <v>43243</v>
      </c>
      <c r="EX3" s="7">
        <v>43244</v>
      </c>
      <c r="EY3" s="7">
        <v>43245</v>
      </c>
      <c r="EZ3" s="7">
        <v>43246</v>
      </c>
      <c r="FA3" s="7">
        <v>43247</v>
      </c>
      <c r="FB3" s="7">
        <v>43248</v>
      </c>
      <c r="FC3" s="7">
        <v>43249</v>
      </c>
      <c r="FD3" s="7">
        <v>43250</v>
      </c>
      <c r="FE3" s="7">
        <v>43251</v>
      </c>
      <c r="FF3" s="7">
        <v>43252</v>
      </c>
      <c r="FG3" s="7">
        <v>43253</v>
      </c>
      <c r="FH3" s="7">
        <v>43254</v>
      </c>
      <c r="FI3" s="7">
        <v>43255</v>
      </c>
      <c r="FJ3" s="7">
        <v>43256</v>
      </c>
      <c r="FK3" s="7">
        <v>43257</v>
      </c>
      <c r="FL3" s="7">
        <v>43258</v>
      </c>
      <c r="FM3" s="7">
        <v>43259</v>
      </c>
      <c r="FN3" s="7">
        <v>43260</v>
      </c>
      <c r="FO3" s="7">
        <v>43261</v>
      </c>
      <c r="FP3" s="7">
        <v>43262</v>
      </c>
      <c r="FQ3" s="7">
        <v>43263</v>
      </c>
      <c r="FR3" s="7">
        <v>43264</v>
      </c>
      <c r="FS3" s="7">
        <v>43265</v>
      </c>
      <c r="FT3" s="7">
        <v>43266</v>
      </c>
      <c r="FU3" s="7">
        <v>43267</v>
      </c>
      <c r="FV3" s="7">
        <v>43268</v>
      </c>
      <c r="FW3" s="7">
        <v>43269</v>
      </c>
      <c r="FX3" s="7">
        <v>43270</v>
      </c>
      <c r="FY3" s="7">
        <v>43271</v>
      </c>
      <c r="FZ3" s="7">
        <v>43272</v>
      </c>
      <c r="GA3" s="7">
        <v>43273</v>
      </c>
      <c r="GB3" s="7">
        <v>43274</v>
      </c>
      <c r="GC3" s="7">
        <v>43275</v>
      </c>
      <c r="GD3" s="7">
        <v>43276</v>
      </c>
      <c r="GE3" s="7">
        <v>43277</v>
      </c>
      <c r="GF3" s="7">
        <v>43278</v>
      </c>
      <c r="GG3" s="7">
        <v>43279</v>
      </c>
      <c r="GH3" s="7">
        <v>43280</v>
      </c>
      <c r="GI3" s="7">
        <v>43281</v>
      </c>
      <c r="GJ3" s="7">
        <v>43282</v>
      </c>
      <c r="GK3" s="7">
        <v>43283</v>
      </c>
      <c r="GL3" s="7">
        <v>43284</v>
      </c>
      <c r="GM3" s="7">
        <v>43285</v>
      </c>
      <c r="GN3" s="7">
        <v>43286</v>
      </c>
      <c r="GO3" s="7">
        <v>43287</v>
      </c>
      <c r="GP3" s="7">
        <v>43288</v>
      </c>
      <c r="GQ3" s="7">
        <v>43289</v>
      </c>
      <c r="GR3" s="7">
        <v>43290</v>
      </c>
      <c r="GS3" s="7">
        <v>43291</v>
      </c>
      <c r="GT3" s="7">
        <v>43292</v>
      </c>
      <c r="GU3" s="7">
        <v>43293</v>
      </c>
      <c r="GV3" s="7">
        <v>43294</v>
      </c>
      <c r="GW3" s="7">
        <v>43295</v>
      </c>
      <c r="GX3" s="7">
        <v>43296</v>
      </c>
      <c r="GY3" s="7">
        <v>43297</v>
      </c>
      <c r="GZ3" s="7">
        <v>43298</v>
      </c>
      <c r="HA3" s="7">
        <v>43299</v>
      </c>
      <c r="HB3" s="7">
        <v>43300</v>
      </c>
      <c r="HC3" s="7">
        <v>43301</v>
      </c>
      <c r="HD3" s="7">
        <v>43302</v>
      </c>
      <c r="HE3" s="7">
        <v>43303</v>
      </c>
      <c r="HF3" s="7">
        <v>43304</v>
      </c>
      <c r="HG3" s="7">
        <v>43305</v>
      </c>
      <c r="HH3" s="7">
        <v>43306</v>
      </c>
      <c r="HI3" s="7">
        <v>43307</v>
      </c>
      <c r="HJ3" s="7">
        <v>43308</v>
      </c>
      <c r="HK3" s="7">
        <v>43309</v>
      </c>
      <c r="HL3" s="7">
        <v>43310</v>
      </c>
      <c r="HM3" s="7">
        <v>43311</v>
      </c>
      <c r="HN3" s="7">
        <v>43312</v>
      </c>
      <c r="HO3" s="7">
        <v>43313</v>
      </c>
      <c r="HP3" s="7">
        <v>43314</v>
      </c>
      <c r="HQ3" s="7">
        <v>43315</v>
      </c>
      <c r="HR3" s="7">
        <v>43316</v>
      </c>
      <c r="HS3" s="7">
        <v>43317</v>
      </c>
      <c r="HT3" s="7">
        <v>43318</v>
      </c>
      <c r="HU3" s="7">
        <v>43319</v>
      </c>
      <c r="HV3" s="7">
        <v>43320</v>
      </c>
      <c r="HW3" s="7">
        <v>43321</v>
      </c>
      <c r="HX3" s="7">
        <v>43322</v>
      </c>
      <c r="HY3" s="7">
        <v>43323</v>
      </c>
      <c r="HZ3" s="7">
        <v>43324</v>
      </c>
      <c r="IA3" s="7">
        <v>43325</v>
      </c>
      <c r="IB3" s="7">
        <v>43326</v>
      </c>
      <c r="IC3" s="7">
        <v>43327</v>
      </c>
      <c r="ID3" s="7">
        <v>43328</v>
      </c>
      <c r="IE3" s="7">
        <v>43329</v>
      </c>
      <c r="IF3" s="7">
        <v>43330</v>
      </c>
      <c r="IG3" s="7">
        <v>43331</v>
      </c>
      <c r="IH3" s="7">
        <v>43332</v>
      </c>
      <c r="II3" s="7">
        <v>43333</v>
      </c>
      <c r="IJ3" s="7">
        <v>43334</v>
      </c>
      <c r="IK3" s="7">
        <v>43335</v>
      </c>
      <c r="IL3" s="7">
        <v>43336</v>
      </c>
      <c r="IM3" s="7">
        <v>43337</v>
      </c>
      <c r="IN3" s="7">
        <v>43338</v>
      </c>
      <c r="IO3" s="7">
        <v>43339</v>
      </c>
      <c r="IP3" s="7">
        <v>43340</v>
      </c>
      <c r="IQ3" s="7">
        <v>43341</v>
      </c>
      <c r="IR3" s="7">
        <v>43342</v>
      </c>
      <c r="IS3" s="7">
        <v>43343</v>
      </c>
      <c r="IT3" s="7">
        <v>43344</v>
      </c>
      <c r="IU3" s="7">
        <v>43345</v>
      </c>
      <c r="IV3" s="7">
        <v>43346</v>
      </c>
      <c r="IW3" s="7">
        <v>43347</v>
      </c>
      <c r="IX3" s="7">
        <v>43348</v>
      </c>
      <c r="IY3" s="7">
        <v>43349</v>
      </c>
      <c r="IZ3" s="7">
        <v>43350</v>
      </c>
      <c r="JA3" s="7">
        <v>43351</v>
      </c>
      <c r="JB3" s="7">
        <v>43352</v>
      </c>
      <c r="JC3" s="7">
        <v>43353</v>
      </c>
      <c r="JD3" s="7">
        <v>43354</v>
      </c>
      <c r="JE3" s="7">
        <v>43355</v>
      </c>
      <c r="JF3" s="7">
        <v>43356</v>
      </c>
      <c r="JG3" s="7">
        <v>43357</v>
      </c>
      <c r="JH3" s="7">
        <v>43358</v>
      </c>
      <c r="JI3" s="7">
        <v>43359</v>
      </c>
      <c r="JJ3" s="7">
        <v>43360</v>
      </c>
      <c r="JK3" s="7">
        <v>43361</v>
      </c>
      <c r="JL3" s="7">
        <v>43362</v>
      </c>
      <c r="JM3" s="7">
        <v>43363</v>
      </c>
      <c r="JN3" s="7">
        <v>43364</v>
      </c>
      <c r="JO3" s="7">
        <v>43365</v>
      </c>
      <c r="JP3" s="7">
        <v>43366</v>
      </c>
      <c r="JQ3" s="7">
        <v>43367</v>
      </c>
      <c r="JR3" s="7">
        <v>43368</v>
      </c>
      <c r="JS3" s="7">
        <v>43369</v>
      </c>
      <c r="JT3" s="7">
        <v>43370</v>
      </c>
      <c r="JU3" s="7">
        <v>43371</v>
      </c>
      <c r="JV3" s="7">
        <v>43372</v>
      </c>
      <c r="JW3" s="7">
        <v>43373</v>
      </c>
      <c r="JX3" s="7">
        <v>43374</v>
      </c>
      <c r="JY3" s="7">
        <v>43375</v>
      </c>
      <c r="JZ3" s="7">
        <v>43376</v>
      </c>
      <c r="KA3" s="7">
        <v>43377</v>
      </c>
      <c r="KB3" s="7">
        <v>43378</v>
      </c>
      <c r="KC3" s="7">
        <v>43379</v>
      </c>
      <c r="KD3" s="7">
        <v>43380</v>
      </c>
      <c r="KE3" s="7">
        <v>43381</v>
      </c>
      <c r="KF3" s="7">
        <v>43382</v>
      </c>
      <c r="KG3" s="7">
        <v>43383</v>
      </c>
      <c r="KH3" s="7">
        <v>43384</v>
      </c>
      <c r="KI3" s="7">
        <v>43385</v>
      </c>
      <c r="KJ3" s="7">
        <v>43386</v>
      </c>
      <c r="KK3" s="7">
        <v>43387</v>
      </c>
      <c r="KL3" s="7">
        <v>43388</v>
      </c>
      <c r="KM3" s="7">
        <v>43389</v>
      </c>
      <c r="KN3" s="7">
        <v>43390</v>
      </c>
      <c r="KO3" s="7">
        <v>43391</v>
      </c>
      <c r="KP3" s="7">
        <v>43392</v>
      </c>
      <c r="KQ3" s="7">
        <v>43393</v>
      </c>
      <c r="KR3" s="7">
        <v>43394</v>
      </c>
      <c r="KS3" s="7">
        <v>43395</v>
      </c>
      <c r="KT3" s="7">
        <v>43396</v>
      </c>
      <c r="KU3" s="7">
        <v>43397</v>
      </c>
      <c r="KV3" s="7">
        <v>43398</v>
      </c>
      <c r="KW3" s="7">
        <v>43399</v>
      </c>
      <c r="KX3" s="7">
        <v>43400</v>
      </c>
      <c r="KY3" s="7">
        <v>43401</v>
      </c>
      <c r="KZ3" s="7">
        <v>43402</v>
      </c>
      <c r="LA3" s="7">
        <v>43403</v>
      </c>
      <c r="LB3" s="7">
        <v>43404</v>
      </c>
      <c r="LC3" s="7">
        <v>43405</v>
      </c>
      <c r="LD3" s="7">
        <v>43406</v>
      </c>
      <c r="LE3" s="7">
        <v>43407</v>
      </c>
      <c r="LF3" s="7">
        <v>43408</v>
      </c>
      <c r="LG3" s="7">
        <v>43409</v>
      </c>
      <c r="LH3" s="7">
        <v>43410</v>
      </c>
      <c r="LI3" s="7">
        <v>43411</v>
      </c>
      <c r="LJ3" s="7">
        <v>43412</v>
      </c>
      <c r="LK3" s="7">
        <v>43413</v>
      </c>
      <c r="LL3" s="7">
        <v>43414</v>
      </c>
      <c r="LM3" s="7">
        <v>43415</v>
      </c>
      <c r="LN3" s="7">
        <v>43416</v>
      </c>
      <c r="LO3" s="7">
        <v>43417</v>
      </c>
      <c r="LP3" s="7">
        <v>43418</v>
      </c>
      <c r="LQ3" s="7">
        <v>43419</v>
      </c>
      <c r="LR3" s="7">
        <v>43420</v>
      </c>
      <c r="LS3" s="7">
        <v>43421</v>
      </c>
      <c r="LT3" s="7">
        <v>43422</v>
      </c>
      <c r="LU3" s="7">
        <v>43423</v>
      </c>
      <c r="LV3" s="7">
        <v>43424</v>
      </c>
      <c r="LW3" s="7">
        <v>43425</v>
      </c>
      <c r="LX3" s="7">
        <v>43426</v>
      </c>
      <c r="LY3" s="7">
        <v>43427</v>
      </c>
      <c r="LZ3" s="7">
        <v>43428</v>
      </c>
      <c r="MA3" s="7">
        <v>43429</v>
      </c>
      <c r="MB3" s="7">
        <v>43430</v>
      </c>
      <c r="MC3" s="7">
        <v>43431</v>
      </c>
      <c r="MD3" s="7">
        <v>43432</v>
      </c>
      <c r="ME3" s="7">
        <v>43433</v>
      </c>
      <c r="MF3" s="7">
        <v>43434</v>
      </c>
      <c r="MG3" s="7">
        <v>43435</v>
      </c>
      <c r="MH3" s="7">
        <v>43436</v>
      </c>
      <c r="MI3" s="7">
        <v>43437</v>
      </c>
      <c r="MJ3" s="7">
        <v>43438</v>
      </c>
      <c r="MK3" s="7">
        <v>43439</v>
      </c>
      <c r="ML3" s="7">
        <v>43440</v>
      </c>
      <c r="MM3" s="7">
        <v>43441</v>
      </c>
      <c r="MN3" s="7">
        <v>43442</v>
      </c>
      <c r="MO3" s="7">
        <v>43443</v>
      </c>
      <c r="MP3" s="7">
        <v>43444</v>
      </c>
      <c r="MQ3" s="7">
        <v>43445</v>
      </c>
      <c r="MR3" s="7">
        <v>43446</v>
      </c>
      <c r="MS3" s="7">
        <v>43447</v>
      </c>
      <c r="MT3" s="7">
        <v>43448</v>
      </c>
      <c r="MU3" s="7">
        <v>43449</v>
      </c>
      <c r="MV3" s="7">
        <v>43450</v>
      </c>
      <c r="MW3" s="7">
        <v>43451</v>
      </c>
      <c r="MX3" s="7">
        <v>43452</v>
      </c>
      <c r="MY3" s="7">
        <v>43453</v>
      </c>
      <c r="MZ3" s="7">
        <v>43454</v>
      </c>
      <c r="NA3" s="7">
        <v>43455</v>
      </c>
      <c r="NB3" s="7">
        <v>43456</v>
      </c>
      <c r="NC3" s="7">
        <v>43457</v>
      </c>
      <c r="ND3" s="7">
        <v>43458</v>
      </c>
      <c r="NE3" s="7">
        <v>43459</v>
      </c>
      <c r="NF3" s="7">
        <v>43460</v>
      </c>
      <c r="NG3" s="7">
        <v>43461</v>
      </c>
      <c r="NH3" s="7">
        <v>43462</v>
      </c>
      <c r="NI3" s="7">
        <v>43463</v>
      </c>
      <c r="NJ3" s="7">
        <v>43464</v>
      </c>
      <c r="NK3" s="7">
        <v>43465</v>
      </c>
    </row>
    <row r="4" spans="2:375" x14ac:dyDescent="0.25">
      <c r="B4" s="4" t="s">
        <v>8</v>
      </c>
      <c r="C4" s="4" t="s">
        <v>12</v>
      </c>
      <c r="D4" s="4">
        <f>D3*365</f>
        <v>510635</v>
      </c>
      <c r="E4" s="4" t="s">
        <v>6</v>
      </c>
      <c r="F4" s="4">
        <f t="shared" si="0"/>
        <v>166390.92538500001</v>
      </c>
      <c r="G4" s="4" t="s">
        <v>4</v>
      </c>
      <c r="J4" t="s">
        <v>50</v>
      </c>
      <c r="K4">
        <v>56.7</v>
      </c>
      <c r="L4">
        <v>59.6</v>
      </c>
      <c r="M4">
        <v>63</v>
      </c>
      <c r="N4">
        <v>60.6</v>
      </c>
      <c r="O4">
        <v>61.4</v>
      </c>
      <c r="P4">
        <v>60.8</v>
      </c>
      <c r="Q4">
        <v>60.5</v>
      </c>
      <c r="R4">
        <v>61.2</v>
      </c>
      <c r="S4">
        <v>54.3</v>
      </c>
      <c r="T4">
        <v>53.7</v>
      </c>
      <c r="U4">
        <v>55.9</v>
      </c>
      <c r="V4">
        <v>60.1</v>
      </c>
      <c r="W4">
        <v>64.400000000000006</v>
      </c>
      <c r="X4">
        <v>64.099999999999994</v>
      </c>
      <c r="Y4">
        <v>58.9</v>
      </c>
      <c r="Z4">
        <v>58.4</v>
      </c>
      <c r="AA4">
        <v>61.5</v>
      </c>
      <c r="AB4">
        <v>60.9</v>
      </c>
      <c r="AC4">
        <v>54.4</v>
      </c>
      <c r="AD4">
        <v>51.4</v>
      </c>
      <c r="AE4">
        <v>47</v>
      </c>
      <c r="AF4">
        <v>51.4</v>
      </c>
      <c r="AG4">
        <v>55.3</v>
      </c>
      <c r="AH4">
        <v>56</v>
      </c>
      <c r="AI4">
        <v>48.8</v>
      </c>
      <c r="AJ4">
        <v>50.2</v>
      </c>
      <c r="AK4">
        <v>55.2</v>
      </c>
      <c r="AL4">
        <v>62.3</v>
      </c>
      <c r="AM4">
        <v>67.599999999999994</v>
      </c>
      <c r="AN4">
        <v>63.1</v>
      </c>
      <c r="AO4">
        <v>62.4</v>
      </c>
      <c r="AP4">
        <v>62.8</v>
      </c>
      <c r="AQ4">
        <v>64.2</v>
      </c>
      <c r="AR4">
        <v>64.2</v>
      </c>
      <c r="AS4">
        <v>63.8</v>
      </c>
      <c r="AT4">
        <v>63</v>
      </c>
      <c r="AU4">
        <v>58.7</v>
      </c>
      <c r="AV4">
        <v>62.5</v>
      </c>
      <c r="AW4">
        <v>64.3</v>
      </c>
      <c r="AX4">
        <v>60.8</v>
      </c>
      <c r="AY4">
        <v>56.1</v>
      </c>
      <c r="AZ4">
        <v>56.4</v>
      </c>
      <c r="BA4">
        <v>53.7</v>
      </c>
      <c r="BB4">
        <v>53.3</v>
      </c>
      <c r="BC4">
        <v>58.6</v>
      </c>
      <c r="BD4">
        <v>57.9</v>
      </c>
      <c r="BE4">
        <v>56.8</v>
      </c>
      <c r="BF4">
        <v>58.7</v>
      </c>
      <c r="BG4">
        <v>54.8</v>
      </c>
      <c r="BH4">
        <v>49.7</v>
      </c>
      <c r="BI4">
        <v>44.8</v>
      </c>
      <c r="BJ4">
        <v>47.1</v>
      </c>
      <c r="BK4">
        <v>48</v>
      </c>
      <c r="BL4">
        <v>47.1</v>
      </c>
      <c r="BM4">
        <v>46.3</v>
      </c>
      <c r="BN4">
        <v>51</v>
      </c>
      <c r="BO4">
        <v>52.4</v>
      </c>
      <c r="BP4">
        <v>46.5</v>
      </c>
      <c r="BQ4">
        <v>47.4</v>
      </c>
      <c r="BR4">
        <v>51</v>
      </c>
      <c r="BS4">
        <v>51.5</v>
      </c>
      <c r="BT4">
        <v>52.4</v>
      </c>
      <c r="BU4">
        <v>48.8</v>
      </c>
      <c r="BV4">
        <v>54.5</v>
      </c>
      <c r="BW4">
        <v>59.4</v>
      </c>
      <c r="BX4">
        <v>57.6</v>
      </c>
      <c r="BY4">
        <v>58.6</v>
      </c>
      <c r="BZ4">
        <v>59</v>
      </c>
      <c r="CA4">
        <v>57.1</v>
      </c>
      <c r="CB4">
        <v>60.4</v>
      </c>
      <c r="CC4">
        <v>62.8</v>
      </c>
      <c r="CD4">
        <v>60.8</v>
      </c>
      <c r="CE4">
        <v>57.6</v>
      </c>
      <c r="CF4">
        <v>55.3</v>
      </c>
      <c r="CG4">
        <v>51.8</v>
      </c>
      <c r="CH4">
        <v>52.4</v>
      </c>
      <c r="CI4">
        <v>51.2</v>
      </c>
      <c r="CJ4">
        <v>57.1</v>
      </c>
      <c r="CK4">
        <v>61.8</v>
      </c>
      <c r="CL4">
        <v>58.7</v>
      </c>
      <c r="CM4">
        <v>58.9</v>
      </c>
      <c r="CN4">
        <v>59.4</v>
      </c>
      <c r="CO4">
        <v>55.2</v>
      </c>
      <c r="CP4">
        <v>53.9</v>
      </c>
      <c r="CQ4">
        <v>53.3</v>
      </c>
      <c r="CR4">
        <v>57.3</v>
      </c>
      <c r="CS4">
        <v>60</v>
      </c>
      <c r="CT4">
        <v>62.5</v>
      </c>
      <c r="CU4">
        <v>64.7</v>
      </c>
      <c r="CV4">
        <v>63</v>
      </c>
      <c r="CW4">
        <v>59.3</v>
      </c>
      <c r="CX4">
        <v>58.6</v>
      </c>
      <c r="CY4">
        <v>61</v>
      </c>
      <c r="CZ4">
        <v>58.8</v>
      </c>
      <c r="DA4">
        <v>60.7</v>
      </c>
      <c r="DB4">
        <v>60.9</v>
      </c>
      <c r="DC4">
        <v>63.2</v>
      </c>
      <c r="DD4">
        <v>64.099999999999994</v>
      </c>
      <c r="DE4">
        <v>72.7</v>
      </c>
      <c r="DF4">
        <v>72.2</v>
      </c>
      <c r="DG4">
        <v>65.599999999999994</v>
      </c>
      <c r="DH4">
        <v>59.7</v>
      </c>
      <c r="DI4">
        <v>61.3</v>
      </c>
      <c r="DJ4">
        <v>67.5</v>
      </c>
      <c r="DK4">
        <v>64.8</v>
      </c>
      <c r="DL4">
        <v>55.7</v>
      </c>
      <c r="DM4">
        <v>55.9</v>
      </c>
      <c r="DN4">
        <v>59.5</v>
      </c>
      <c r="DO4">
        <v>53.1</v>
      </c>
      <c r="DP4">
        <v>59.3</v>
      </c>
      <c r="DQ4">
        <v>68.099999999999994</v>
      </c>
      <c r="DR4">
        <v>69.400000000000006</v>
      </c>
      <c r="DS4">
        <v>66</v>
      </c>
      <c r="DT4">
        <v>64.099999999999994</v>
      </c>
      <c r="DU4">
        <v>64</v>
      </c>
      <c r="DV4">
        <v>61.5</v>
      </c>
      <c r="DW4">
        <v>60.4</v>
      </c>
      <c r="DX4">
        <v>59.8</v>
      </c>
      <c r="DY4">
        <v>59.1</v>
      </c>
      <c r="DZ4">
        <v>58.3</v>
      </c>
      <c r="EA4">
        <v>54.8</v>
      </c>
      <c r="EB4">
        <v>55</v>
      </c>
      <c r="EC4">
        <v>61.7</v>
      </c>
      <c r="ED4">
        <v>71.2</v>
      </c>
      <c r="EE4">
        <v>75.099999999999994</v>
      </c>
      <c r="EF4">
        <v>70.8</v>
      </c>
      <c r="EG4">
        <v>68.099999999999994</v>
      </c>
      <c r="EH4">
        <v>67.900000000000006</v>
      </c>
      <c r="EI4">
        <v>67.5</v>
      </c>
      <c r="EJ4">
        <v>66.3</v>
      </c>
      <c r="EK4">
        <v>59.6</v>
      </c>
      <c r="EL4">
        <v>59</v>
      </c>
      <c r="EM4">
        <v>60.2</v>
      </c>
      <c r="EN4">
        <v>61.7</v>
      </c>
      <c r="EO4">
        <v>61.2</v>
      </c>
      <c r="EP4">
        <v>62.2</v>
      </c>
      <c r="EQ4">
        <v>61.1</v>
      </c>
      <c r="ER4">
        <v>62</v>
      </c>
      <c r="ES4">
        <v>61.6</v>
      </c>
      <c r="ET4">
        <v>62.7</v>
      </c>
      <c r="EU4">
        <v>59.9</v>
      </c>
      <c r="EV4">
        <v>60.5</v>
      </c>
      <c r="EW4">
        <v>61.5</v>
      </c>
      <c r="EX4"/>
      <c r="EY4">
        <v>61.2</v>
      </c>
      <c r="EZ4">
        <v>58.7</v>
      </c>
      <c r="FA4">
        <v>62.2</v>
      </c>
      <c r="FB4">
        <v>64.8</v>
      </c>
      <c r="FC4">
        <v>65.2</v>
      </c>
      <c r="FD4">
        <v>63</v>
      </c>
      <c r="FE4">
        <v>63.1</v>
      </c>
      <c r="FF4">
        <v>65.099999999999994</v>
      </c>
      <c r="FG4">
        <v>69.099999999999994</v>
      </c>
      <c r="FH4">
        <v>70.400000000000006</v>
      </c>
      <c r="FI4">
        <v>68.2</v>
      </c>
      <c r="FJ4">
        <v>65.7</v>
      </c>
      <c r="FK4">
        <v>65.900000000000006</v>
      </c>
      <c r="FL4">
        <v>66.2</v>
      </c>
      <c r="FM4">
        <v>70.599999999999994</v>
      </c>
      <c r="FN4">
        <v>70.599999999999994</v>
      </c>
      <c r="FO4">
        <v>69.5</v>
      </c>
      <c r="FP4">
        <v>72.7</v>
      </c>
      <c r="FQ4">
        <v>72.599999999999994</v>
      </c>
      <c r="FR4">
        <v>73.2</v>
      </c>
      <c r="FS4">
        <v>72.2</v>
      </c>
      <c r="FT4">
        <v>70.7</v>
      </c>
      <c r="FU4">
        <v>64.3</v>
      </c>
      <c r="FV4">
        <v>62.9</v>
      </c>
      <c r="FW4">
        <v>65.3</v>
      </c>
      <c r="FX4">
        <v>66.8</v>
      </c>
      <c r="FY4">
        <v>68.3</v>
      </c>
      <c r="FZ4">
        <v>70.5</v>
      </c>
      <c r="GA4">
        <v>72.400000000000006</v>
      </c>
      <c r="GB4">
        <v>66.8</v>
      </c>
      <c r="GC4">
        <v>67.8</v>
      </c>
      <c r="GD4">
        <v>70.099999999999994</v>
      </c>
      <c r="GE4">
        <v>70.3</v>
      </c>
      <c r="GF4">
        <v>71.3</v>
      </c>
      <c r="GG4">
        <v>69</v>
      </c>
      <c r="GH4">
        <v>67.3</v>
      </c>
      <c r="GI4">
        <v>68.599999999999994</v>
      </c>
      <c r="GJ4">
        <v>70.7</v>
      </c>
      <c r="GK4">
        <v>70.900000000000006</v>
      </c>
      <c r="GL4">
        <v>70</v>
      </c>
      <c r="GM4">
        <v>72</v>
      </c>
      <c r="GN4">
        <v>76.900000000000006</v>
      </c>
      <c r="GO4"/>
      <c r="GP4"/>
      <c r="GQ4">
        <v>84.1</v>
      </c>
      <c r="GR4">
        <v>81.900000000000006</v>
      </c>
      <c r="GS4">
        <v>79.7</v>
      </c>
      <c r="GT4">
        <v>79.099999999999994</v>
      </c>
      <c r="GU4">
        <v>78.400000000000006</v>
      </c>
      <c r="GV4">
        <v>78.400000000000006</v>
      </c>
      <c r="GW4">
        <v>78.400000000000006</v>
      </c>
      <c r="GX4">
        <v>76.8</v>
      </c>
      <c r="GY4">
        <v>75.8</v>
      </c>
      <c r="GZ4">
        <v>75.599999999999994</v>
      </c>
      <c r="HA4">
        <v>75.2</v>
      </c>
      <c r="HB4">
        <v>77.400000000000006</v>
      </c>
      <c r="HC4">
        <v>75.599999999999994</v>
      </c>
      <c r="HD4">
        <v>75.599999999999994</v>
      </c>
      <c r="HE4">
        <v>78.3</v>
      </c>
      <c r="HF4">
        <v>81.5</v>
      </c>
      <c r="HG4">
        <v>82.2</v>
      </c>
      <c r="HH4">
        <v>81.5</v>
      </c>
      <c r="HI4">
        <v>78.099999999999994</v>
      </c>
      <c r="HJ4">
        <v>79.2</v>
      </c>
      <c r="HK4">
        <v>75.8</v>
      </c>
      <c r="HL4">
        <v>79.7</v>
      </c>
      <c r="HM4">
        <v>81.400000000000006</v>
      </c>
      <c r="HN4">
        <v>80.8</v>
      </c>
      <c r="HO4">
        <v>81.099999999999994</v>
      </c>
      <c r="HP4">
        <v>79.7</v>
      </c>
      <c r="HQ4">
        <v>80.3</v>
      </c>
      <c r="HR4">
        <v>78.5</v>
      </c>
      <c r="HS4">
        <v>78.2</v>
      </c>
      <c r="HT4">
        <v>80.599999999999994</v>
      </c>
      <c r="HU4">
        <v>82.1</v>
      </c>
      <c r="HV4">
        <v>80</v>
      </c>
      <c r="HW4">
        <v>81.599999999999994</v>
      </c>
      <c r="HX4">
        <v>80</v>
      </c>
      <c r="HY4">
        <v>77.8</v>
      </c>
      <c r="HZ4">
        <v>77.2</v>
      </c>
      <c r="IA4">
        <v>74.900000000000006</v>
      </c>
      <c r="IB4">
        <v>74.400000000000006</v>
      </c>
      <c r="IC4">
        <v>74.8</v>
      </c>
      <c r="ID4">
        <v>76.099999999999994</v>
      </c>
      <c r="IE4">
        <v>77.599999999999994</v>
      </c>
      <c r="IF4">
        <v>75.900000000000006</v>
      </c>
      <c r="IG4">
        <v>76.2</v>
      </c>
      <c r="IH4">
        <v>74.900000000000006</v>
      </c>
      <c r="II4">
        <v>75.3</v>
      </c>
      <c r="IJ4">
        <v>76.400000000000006</v>
      </c>
      <c r="IK4">
        <v>74.7</v>
      </c>
      <c r="IL4">
        <v>72.400000000000006</v>
      </c>
      <c r="IM4">
        <v>71.7</v>
      </c>
      <c r="IN4">
        <v>72</v>
      </c>
      <c r="IO4">
        <v>70.400000000000006</v>
      </c>
      <c r="IP4">
        <v>71.599999999999994</v>
      </c>
      <c r="IQ4">
        <v>73.8</v>
      </c>
      <c r="IR4">
        <v>72.8</v>
      </c>
      <c r="IS4">
        <v>71.8</v>
      </c>
      <c r="IT4">
        <v>70.099999999999994</v>
      </c>
      <c r="IU4">
        <v>70.599999999999994</v>
      </c>
      <c r="IV4">
        <v>71.8</v>
      </c>
      <c r="IW4">
        <v>72</v>
      </c>
      <c r="IX4">
        <v>69.599999999999994</v>
      </c>
      <c r="IY4">
        <v>70.5</v>
      </c>
      <c r="IZ4">
        <v>73.5</v>
      </c>
      <c r="JA4">
        <v>76.3</v>
      </c>
      <c r="JB4">
        <v>75.099999999999994</v>
      </c>
      <c r="JC4">
        <v>73</v>
      </c>
      <c r="JD4">
        <v>70</v>
      </c>
      <c r="JE4">
        <v>71</v>
      </c>
      <c r="JF4">
        <v>72.099999999999994</v>
      </c>
      <c r="JG4">
        <v>74.8</v>
      </c>
      <c r="JH4">
        <v>71.599999999999994</v>
      </c>
      <c r="JI4">
        <v>71.2</v>
      </c>
      <c r="JJ4">
        <v>69.900000000000006</v>
      </c>
      <c r="JK4">
        <v>69</v>
      </c>
      <c r="JL4">
        <v>67.5</v>
      </c>
      <c r="JM4">
        <v>67.599999999999994</v>
      </c>
      <c r="JN4">
        <v>71.8</v>
      </c>
      <c r="JO4">
        <v>73.2</v>
      </c>
      <c r="JP4">
        <v>70.3</v>
      </c>
      <c r="JQ4">
        <v>67.099999999999994</v>
      </c>
      <c r="JR4">
        <v>67.599999999999994</v>
      </c>
      <c r="JS4">
        <v>70.7</v>
      </c>
      <c r="JT4">
        <v>73.599999999999994</v>
      </c>
      <c r="JU4">
        <v>71.099999999999994</v>
      </c>
      <c r="JV4">
        <v>69.7</v>
      </c>
      <c r="JW4">
        <v>72.599999999999994</v>
      </c>
      <c r="JX4">
        <v>76.7</v>
      </c>
      <c r="JY4">
        <v>72.8</v>
      </c>
      <c r="JZ4">
        <v>68.7</v>
      </c>
      <c r="KA4">
        <v>67.2</v>
      </c>
      <c r="KB4">
        <v>67.5</v>
      </c>
      <c r="KC4">
        <v>64.5</v>
      </c>
      <c r="KD4">
        <v>66.099999999999994</v>
      </c>
      <c r="KE4">
        <v>65.900000000000006</v>
      </c>
      <c r="KF4">
        <v>65</v>
      </c>
      <c r="KG4">
        <v>64.599999999999994</v>
      </c>
      <c r="KH4">
        <v>64.3</v>
      </c>
      <c r="KI4">
        <v>67.099999999999994</v>
      </c>
      <c r="KJ4">
        <v>61.4</v>
      </c>
      <c r="KK4">
        <v>63.6</v>
      </c>
      <c r="KL4">
        <v>63.9</v>
      </c>
      <c r="KM4">
        <v>61.4</v>
      </c>
      <c r="KN4">
        <v>64.7</v>
      </c>
      <c r="KO4">
        <v>66.2</v>
      </c>
      <c r="KP4">
        <v>68.400000000000006</v>
      </c>
      <c r="KQ4">
        <v>69.400000000000006</v>
      </c>
      <c r="KR4">
        <v>66.400000000000006</v>
      </c>
      <c r="KS4">
        <v>64.599999999999994</v>
      </c>
      <c r="KT4">
        <v>64.8</v>
      </c>
      <c r="KU4">
        <v>65.900000000000006</v>
      </c>
      <c r="KV4">
        <v>65.5</v>
      </c>
      <c r="KW4">
        <v>70.5</v>
      </c>
      <c r="KX4">
        <v>69.8</v>
      </c>
      <c r="KY4">
        <v>66</v>
      </c>
      <c r="KZ4">
        <v>64</v>
      </c>
      <c r="LA4">
        <v>62.9</v>
      </c>
      <c r="LB4">
        <v>62.9</v>
      </c>
      <c r="LC4">
        <v>65.3</v>
      </c>
      <c r="LD4">
        <v>69.7</v>
      </c>
      <c r="LE4">
        <v>69.3</v>
      </c>
      <c r="LF4">
        <v>67.900000000000006</v>
      </c>
      <c r="LG4">
        <v>62.8</v>
      </c>
      <c r="LH4">
        <v>63.8</v>
      </c>
      <c r="LI4">
        <v>62.1</v>
      </c>
      <c r="LJ4">
        <v>62.6</v>
      </c>
      <c r="LK4">
        <v>59.5</v>
      </c>
      <c r="LL4">
        <v>57.7</v>
      </c>
      <c r="LM4">
        <v>56.8</v>
      </c>
      <c r="LN4">
        <v>55.6</v>
      </c>
      <c r="LO4">
        <v>55.4</v>
      </c>
      <c r="LP4">
        <v>60.8</v>
      </c>
      <c r="LQ4">
        <v>59.7</v>
      </c>
      <c r="LR4">
        <v>60</v>
      </c>
      <c r="LS4">
        <v>56.5</v>
      </c>
      <c r="LT4">
        <v>58</v>
      </c>
      <c r="LU4">
        <v>56.8</v>
      </c>
      <c r="LV4">
        <v>57.8</v>
      </c>
      <c r="LW4">
        <v>56.9</v>
      </c>
      <c r="LX4">
        <v>57.9</v>
      </c>
      <c r="LY4">
        <v>57.2</v>
      </c>
      <c r="LZ4">
        <v>56.4</v>
      </c>
      <c r="MA4">
        <v>59.4</v>
      </c>
      <c r="MB4">
        <v>60.8</v>
      </c>
      <c r="MC4">
        <v>59.8</v>
      </c>
      <c r="MD4">
        <v>57</v>
      </c>
      <c r="ME4">
        <v>55.3</v>
      </c>
      <c r="MF4">
        <v>53.7</v>
      </c>
      <c r="MG4">
        <v>51.1</v>
      </c>
      <c r="MH4">
        <v>49</v>
      </c>
      <c r="MI4">
        <v>52.8</v>
      </c>
      <c r="MJ4">
        <v>55.1</v>
      </c>
      <c r="MK4">
        <v>49.9</v>
      </c>
      <c r="ML4">
        <v>52.1</v>
      </c>
      <c r="MM4">
        <v>55.3</v>
      </c>
      <c r="MN4">
        <v>54.9</v>
      </c>
      <c r="MO4">
        <v>56.1</v>
      </c>
      <c r="MP4">
        <v>56.6</v>
      </c>
      <c r="MQ4">
        <v>54.3</v>
      </c>
      <c r="MR4">
        <v>52.8</v>
      </c>
      <c r="MS4">
        <v>57.9</v>
      </c>
      <c r="MT4">
        <v>56</v>
      </c>
      <c r="MU4">
        <v>56.5</v>
      </c>
      <c r="MV4">
        <v>54.8</v>
      </c>
      <c r="MW4">
        <v>57.5</v>
      </c>
      <c r="MX4">
        <v>56.5</v>
      </c>
      <c r="MY4">
        <v>57.5</v>
      </c>
      <c r="MZ4">
        <v>59.5</v>
      </c>
      <c r="NA4">
        <v>56.6</v>
      </c>
      <c r="NB4">
        <v>55</v>
      </c>
      <c r="NC4">
        <v>53.2</v>
      </c>
      <c r="ND4">
        <v>54.7</v>
      </c>
      <c r="NE4">
        <v>54</v>
      </c>
      <c r="NF4">
        <v>50.4</v>
      </c>
      <c r="NG4">
        <v>52.1</v>
      </c>
      <c r="NH4">
        <v>47.4</v>
      </c>
      <c r="NI4">
        <v>44.4</v>
      </c>
      <c r="NJ4">
        <v>48.7</v>
      </c>
      <c r="NK4">
        <v>49.5</v>
      </c>
    </row>
    <row r="5" spans="2:375" x14ac:dyDescent="0.25">
      <c r="B5" s="4" t="s">
        <v>44</v>
      </c>
      <c r="C5" s="4" t="s">
        <v>45</v>
      </c>
      <c r="D5" s="4">
        <f>D3*0.59</f>
        <v>825.41</v>
      </c>
      <c r="E5" s="4" t="s">
        <v>6</v>
      </c>
      <c r="F5" s="4">
        <v>268.96062699999999</v>
      </c>
      <c r="G5" s="4" t="s">
        <v>4</v>
      </c>
      <c r="H5" t="s">
        <v>0</v>
      </c>
      <c r="J5" t="s">
        <v>52</v>
      </c>
      <c r="K5">
        <v>56</v>
      </c>
      <c r="L5">
        <v>59.8</v>
      </c>
      <c r="M5">
        <v>62.5</v>
      </c>
      <c r="N5">
        <v>61.5</v>
      </c>
      <c r="O5">
        <v>60.4</v>
      </c>
      <c r="P5">
        <v>58.4</v>
      </c>
      <c r="Q5">
        <v>60.5</v>
      </c>
      <c r="R5">
        <v>61.3</v>
      </c>
      <c r="S5">
        <v>55</v>
      </c>
      <c r="T5">
        <v>55.1</v>
      </c>
      <c r="U5">
        <v>56.7</v>
      </c>
      <c r="V5">
        <v>58.8</v>
      </c>
      <c r="W5">
        <v>71.900000000000006</v>
      </c>
      <c r="X5">
        <v>68.8</v>
      </c>
      <c r="Y5">
        <v>59.1</v>
      </c>
      <c r="Z5">
        <v>58.8</v>
      </c>
      <c r="AA5">
        <v>62.6</v>
      </c>
      <c r="AB5">
        <v>63.8</v>
      </c>
      <c r="AC5">
        <v>57.5</v>
      </c>
      <c r="AD5">
        <v>55.2</v>
      </c>
      <c r="AE5">
        <v>54.6</v>
      </c>
      <c r="AF5">
        <v>58.1</v>
      </c>
      <c r="AG5">
        <v>62.6</v>
      </c>
      <c r="AH5">
        <v>61</v>
      </c>
      <c r="AI5">
        <v>54.6</v>
      </c>
      <c r="AJ5">
        <v>56.6</v>
      </c>
      <c r="AK5">
        <v>63</v>
      </c>
      <c r="AL5">
        <v>73.599999999999994</v>
      </c>
      <c r="AM5">
        <v>76.599999999999994</v>
      </c>
      <c r="AN5">
        <v>69.400000000000006</v>
      </c>
      <c r="AO5">
        <v>64.599999999999994</v>
      </c>
      <c r="AP5">
        <v>63.4</v>
      </c>
      <c r="AQ5">
        <v>64.900000000000006</v>
      </c>
      <c r="AR5">
        <v>63.4</v>
      </c>
      <c r="AS5">
        <v>62.8</v>
      </c>
      <c r="AT5">
        <v>58.6</v>
      </c>
      <c r="AU5">
        <v>57.3</v>
      </c>
      <c r="AV5">
        <v>63.4</v>
      </c>
      <c r="AW5">
        <v>66.400000000000006</v>
      </c>
      <c r="AX5">
        <v>60.3</v>
      </c>
      <c r="AY5">
        <v>57.7</v>
      </c>
      <c r="AZ5">
        <v>57.2</v>
      </c>
      <c r="BA5">
        <v>55.1</v>
      </c>
      <c r="BB5">
        <v>55.1</v>
      </c>
      <c r="BC5">
        <v>59</v>
      </c>
      <c r="BD5">
        <v>60.5</v>
      </c>
      <c r="BE5">
        <v>61.4</v>
      </c>
      <c r="BF5">
        <v>60.4</v>
      </c>
      <c r="BG5">
        <v>55.6</v>
      </c>
      <c r="BH5">
        <v>50.4</v>
      </c>
      <c r="BI5">
        <v>49.6</v>
      </c>
      <c r="BJ5">
        <v>51</v>
      </c>
      <c r="BK5">
        <v>49.9</v>
      </c>
      <c r="BL5">
        <v>49.7</v>
      </c>
      <c r="BM5">
        <v>51.1</v>
      </c>
      <c r="BN5">
        <v>55.4</v>
      </c>
      <c r="BO5">
        <v>53.3</v>
      </c>
      <c r="BP5">
        <v>47.9</v>
      </c>
      <c r="BQ5">
        <v>50.2</v>
      </c>
      <c r="BR5">
        <v>52</v>
      </c>
      <c r="BS5">
        <v>52.6</v>
      </c>
      <c r="BT5">
        <v>52.3</v>
      </c>
      <c r="BU5">
        <v>51.5</v>
      </c>
      <c r="BV5">
        <v>60</v>
      </c>
      <c r="BW5">
        <v>63.5</v>
      </c>
      <c r="BX5">
        <v>59.1</v>
      </c>
      <c r="BY5">
        <v>58.3</v>
      </c>
      <c r="BZ5">
        <v>57.6</v>
      </c>
      <c r="CA5">
        <v>56.7</v>
      </c>
      <c r="CB5">
        <v>59.4</v>
      </c>
      <c r="CC5">
        <v>58.6</v>
      </c>
      <c r="CD5"/>
      <c r="CE5">
        <v>58.8</v>
      </c>
      <c r="CF5">
        <v>56</v>
      </c>
      <c r="CG5">
        <v>53.7</v>
      </c>
      <c r="CH5">
        <v>52.6</v>
      </c>
      <c r="CI5">
        <v>52.9</v>
      </c>
      <c r="CJ5">
        <v>58.7</v>
      </c>
      <c r="CK5">
        <v>59.9</v>
      </c>
      <c r="CL5">
        <v>58.8</v>
      </c>
      <c r="CM5">
        <v>58.4</v>
      </c>
      <c r="CN5">
        <v>58.5</v>
      </c>
      <c r="CO5">
        <v>55.9</v>
      </c>
      <c r="CP5">
        <v>55.3</v>
      </c>
      <c r="CQ5">
        <v>60.4</v>
      </c>
      <c r="CR5">
        <v>65.400000000000006</v>
      </c>
      <c r="CS5">
        <v>59.1</v>
      </c>
      <c r="CT5">
        <v>55.8</v>
      </c>
      <c r="CU5">
        <v>55.9</v>
      </c>
      <c r="CV5">
        <v>55</v>
      </c>
      <c r="CW5">
        <v>56.8</v>
      </c>
      <c r="CX5">
        <v>58.8</v>
      </c>
      <c r="CY5">
        <v>57.9</v>
      </c>
      <c r="CZ5">
        <v>55.7</v>
      </c>
      <c r="DA5">
        <v>57.3</v>
      </c>
      <c r="DB5">
        <v>58.8</v>
      </c>
      <c r="DC5">
        <v>60.5</v>
      </c>
      <c r="DD5">
        <v>60.5</v>
      </c>
      <c r="DE5">
        <v>69.8</v>
      </c>
      <c r="DF5">
        <v>67.5</v>
      </c>
      <c r="DG5">
        <v>62.3</v>
      </c>
      <c r="DH5">
        <v>60.3</v>
      </c>
      <c r="DI5">
        <v>65</v>
      </c>
      <c r="DJ5">
        <v>70.5</v>
      </c>
      <c r="DK5">
        <v>60.7</v>
      </c>
      <c r="DL5">
        <v>54.9</v>
      </c>
      <c r="DM5">
        <v>57.5</v>
      </c>
      <c r="DN5">
        <v>57.3</v>
      </c>
      <c r="DO5">
        <v>53.4</v>
      </c>
      <c r="DP5">
        <v>56.8</v>
      </c>
      <c r="DQ5">
        <v>61.1</v>
      </c>
      <c r="DR5">
        <v>61.9</v>
      </c>
      <c r="DS5">
        <v>57.7</v>
      </c>
      <c r="DT5">
        <v>56.3</v>
      </c>
      <c r="DU5">
        <v>57.3</v>
      </c>
      <c r="DV5">
        <v>57.1</v>
      </c>
      <c r="DW5">
        <v>58.1</v>
      </c>
      <c r="DX5">
        <v>58.2</v>
      </c>
      <c r="DY5">
        <v>58.3</v>
      </c>
      <c r="DZ5">
        <v>58</v>
      </c>
      <c r="EA5">
        <v>55.1</v>
      </c>
      <c r="EB5">
        <v>57</v>
      </c>
      <c r="EC5">
        <v>58.2</v>
      </c>
      <c r="ED5">
        <v>66.900000000000006</v>
      </c>
      <c r="EE5">
        <v>67.8</v>
      </c>
      <c r="EF5">
        <v>62.6</v>
      </c>
      <c r="EG5">
        <v>60</v>
      </c>
      <c r="EH5">
        <v>60.3</v>
      </c>
      <c r="EI5">
        <v>61.3</v>
      </c>
      <c r="EJ5">
        <v>61.2</v>
      </c>
      <c r="EK5">
        <v>59.6</v>
      </c>
      <c r="EL5">
        <v>59.3</v>
      </c>
      <c r="EM5">
        <v>59.9</v>
      </c>
      <c r="EN5">
        <v>59.1</v>
      </c>
      <c r="EO5">
        <v>59.1</v>
      </c>
      <c r="EP5">
        <v>61.1</v>
      </c>
      <c r="EQ5">
        <v>60.3</v>
      </c>
      <c r="ER5">
        <v>59.8</v>
      </c>
      <c r="ES5">
        <v>59.8</v>
      </c>
      <c r="ET5">
        <v>61.3</v>
      </c>
      <c r="EU5">
        <v>59.9</v>
      </c>
      <c r="EV5">
        <v>60.9</v>
      </c>
      <c r="EW5">
        <v>60.1</v>
      </c>
      <c r="EX5">
        <v>59.6</v>
      </c>
      <c r="EY5">
        <v>59.5</v>
      </c>
      <c r="EZ5">
        <v>60.4</v>
      </c>
      <c r="FA5">
        <v>60.4</v>
      </c>
      <c r="FB5">
        <v>60</v>
      </c>
      <c r="FC5">
        <v>61.1</v>
      </c>
      <c r="FD5">
        <v>61.5</v>
      </c>
      <c r="FE5">
        <v>62.8</v>
      </c>
      <c r="FF5">
        <v>61.1</v>
      </c>
      <c r="FG5">
        <v>63.4</v>
      </c>
      <c r="FH5">
        <v>62.5</v>
      </c>
      <c r="FI5">
        <v>62.9</v>
      </c>
      <c r="FJ5">
        <v>62.9</v>
      </c>
      <c r="FK5">
        <v>61.8</v>
      </c>
      <c r="FL5">
        <v>61.9</v>
      </c>
      <c r="FM5">
        <v>64.400000000000006</v>
      </c>
      <c r="FN5">
        <v>65.5</v>
      </c>
      <c r="FO5">
        <v>65.099999999999994</v>
      </c>
      <c r="FP5">
        <v>66</v>
      </c>
      <c r="FQ5">
        <v>65.7</v>
      </c>
      <c r="FR5">
        <v>63.8</v>
      </c>
      <c r="FS5">
        <v>64.400000000000006</v>
      </c>
      <c r="FT5">
        <v>63.9</v>
      </c>
      <c r="FU5">
        <v>62.9</v>
      </c>
      <c r="FV5">
        <v>61.9</v>
      </c>
      <c r="FW5">
        <v>62.3</v>
      </c>
      <c r="FX5">
        <v>62.3</v>
      </c>
      <c r="FY5">
        <v>63.6</v>
      </c>
      <c r="FZ5">
        <v>65.099999999999994</v>
      </c>
      <c r="GA5">
        <v>63.6</v>
      </c>
      <c r="GB5">
        <v>64.900000000000006</v>
      </c>
      <c r="GC5">
        <v>64.400000000000006</v>
      </c>
      <c r="GD5">
        <v>65.2</v>
      </c>
      <c r="GE5">
        <v>65.400000000000006</v>
      </c>
      <c r="GF5">
        <v>65</v>
      </c>
      <c r="GG5">
        <v>64.8</v>
      </c>
      <c r="GH5">
        <v>66</v>
      </c>
      <c r="GI5">
        <v>67</v>
      </c>
      <c r="GJ5">
        <v>66.5</v>
      </c>
      <c r="GK5">
        <v>65.7</v>
      </c>
      <c r="GL5">
        <v>65.900000000000006</v>
      </c>
      <c r="GM5">
        <v>66.5</v>
      </c>
      <c r="GN5">
        <v>70.900000000000006</v>
      </c>
      <c r="GO5"/>
      <c r="GP5"/>
      <c r="GQ5"/>
      <c r="GR5">
        <v>77.099999999999994</v>
      </c>
      <c r="GS5">
        <v>73.8</v>
      </c>
      <c r="GT5">
        <v>73.099999999999994</v>
      </c>
      <c r="GU5">
        <v>71</v>
      </c>
      <c r="GV5">
        <v>68.7</v>
      </c>
      <c r="GW5">
        <v>70</v>
      </c>
      <c r="GX5">
        <v>71</v>
      </c>
      <c r="GY5">
        <v>69.599999999999994</v>
      </c>
      <c r="GZ5">
        <v>68.2</v>
      </c>
      <c r="HA5">
        <v>68.7</v>
      </c>
      <c r="HB5">
        <v>69.7</v>
      </c>
      <c r="HC5">
        <v>68.599999999999994</v>
      </c>
      <c r="HD5">
        <v>69.3</v>
      </c>
      <c r="HE5">
        <v>73</v>
      </c>
      <c r="HF5">
        <v>73.900000000000006</v>
      </c>
      <c r="HG5">
        <v>76.5</v>
      </c>
      <c r="HH5">
        <v>71.2</v>
      </c>
      <c r="HI5">
        <v>70.2</v>
      </c>
      <c r="HJ5">
        <v>69.2</v>
      </c>
      <c r="HK5">
        <v>70.5</v>
      </c>
      <c r="HL5">
        <v>72.099999999999994</v>
      </c>
      <c r="HM5">
        <v>70.8</v>
      </c>
      <c r="HN5">
        <v>71.3</v>
      </c>
      <c r="HO5">
        <v>72.7</v>
      </c>
      <c r="HP5">
        <v>71.400000000000006</v>
      </c>
      <c r="HQ5">
        <v>71.599999999999994</v>
      </c>
      <c r="HR5">
        <v>70.8</v>
      </c>
      <c r="HS5">
        <v>70.099999999999994</v>
      </c>
      <c r="HT5">
        <v>73.5</v>
      </c>
      <c r="HU5">
        <v>74.7</v>
      </c>
      <c r="HV5">
        <v>77.2</v>
      </c>
      <c r="HW5">
        <v>75.3</v>
      </c>
      <c r="HX5">
        <v>75.599999999999994</v>
      </c>
      <c r="HY5">
        <v>74.5</v>
      </c>
      <c r="HZ5">
        <v>71.7</v>
      </c>
      <c r="IA5">
        <v>70.099999999999994</v>
      </c>
      <c r="IB5">
        <v>69.900000000000006</v>
      </c>
      <c r="IC5">
        <v>70.3</v>
      </c>
      <c r="ID5">
        <v>72.099999999999994</v>
      </c>
      <c r="IE5">
        <v>73</v>
      </c>
      <c r="IF5">
        <v>71.8</v>
      </c>
      <c r="IG5">
        <v>71.7</v>
      </c>
      <c r="IH5">
        <v>71.8</v>
      </c>
      <c r="II5">
        <v>73.099999999999994</v>
      </c>
      <c r="IJ5">
        <v>71</v>
      </c>
      <c r="IK5">
        <v>69.400000000000006</v>
      </c>
      <c r="IL5">
        <v>68.5</v>
      </c>
      <c r="IM5">
        <v>68.3</v>
      </c>
      <c r="IN5">
        <v>68.7</v>
      </c>
      <c r="IO5">
        <v>68</v>
      </c>
      <c r="IP5">
        <v>67.8</v>
      </c>
      <c r="IQ5">
        <v>69.599999999999994</v>
      </c>
      <c r="IR5">
        <v>68.599999999999994</v>
      </c>
      <c r="IS5">
        <v>69</v>
      </c>
      <c r="IT5">
        <v>68.5</v>
      </c>
      <c r="IU5">
        <v>70.2</v>
      </c>
      <c r="IV5">
        <v>68.7</v>
      </c>
      <c r="IW5">
        <v>66.599999999999994</v>
      </c>
      <c r="IX5">
        <v>65.900000000000006</v>
      </c>
      <c r="IY5">
        <v>65.8</v>
      </c>
      <c r="IZ5">
        <v>67.3</v>
      </c>
      <c r="JA5">
        <v>66.3</v>
      </c>
      <c r="JB5">
        <v>67.400000000000006</v>
      </c>
      <c r="JC5">
        <v>68.7</v>
      </c>
      <c r="JD5">
        <v>68.5</v>
      </c>
      <c r="JE5">
        <v>68.099999999999994</v>
      </c>
      <c r="JF5">
        <v>67.8</v>
      </c>
      <c r="JG5">
        <v>71.5</v>
      </c>
      <c r="JH5">
        <v>68.5</v>
      </c>
      <c r="JI5">
        <v>68.7</v>
      </c>
      <c r="JJ5">
        <v>67</v>
      </c>
      <c r="JK5">
        <v>66.2</v>
      </c>
      <c r="JL5">
        <v>64.3</v>
      </c>
      <c r="JM5">
        <v>66.099999999999994</v>
      </c>
      <c r="JN5">
        <v>67</v>
      </c>
      <c r="JO5">
        <v>67</v>
      </c>
      <c r="JP5">
        <v>66</v>
      </c>
      <c r="JQ5">
        <v>64.8</v>
      </c>
      <c r="JR5">
        <v>63.6</v>
      </c>
      <c r="JS5">
        <v>64.900000000000006</v>
      </c>
      <c r="JT5">
        <v>64.7</v>
      </c>
      <c r="JU5">
        <v>65.8</v>
      </c>
      <c r="JV5">
        <v>65.900000000000006</v>
      </c>
      <c r="JW5">
        <v>66.400000000000006</v>
      </c>
      <c r="JX5">
        <v>72.599999999999994</v>
      </c>
      <c r="JY5">
        <v>67.599999999999994</v>
      </c>
      <c r="JZ5">
        <v>68</v>
      </c>
      <c r="KA5">
        <v>66</v>
      </c>
      <c r="KB5">
        <v>65.099999999999994</v>
      </c>
      <c r="KC5">
        <v>65.5</v>
      </c>
      <c r="KD5">
        <v>64.3</v>
      </c>
      <c r="KE5">
        <v>65.2</v>
      </c>
      <c r="KF5">
        <v>64.400000000000006</v>
      </c>
      <c r="KG5">
        <v>63</v>
      </c>
      <c r="KH5">
        <v>63.3</v>
      </c>
      <c r="KI5">
        <v>64.900000000000006</v>
      </c>
      <c r="KJ5">
        <v>63.3</v>
      </c>
      <c r="KK5">
        <v>63.3</v>
      </c>
      <c r="KL5">
        <v>69.599999999999994</v>
      </c>
      <c r="KM5">
        <v>66.8</v>
      </c>
      <c r="KN5">
        <v>66.900000000000006</v>
      </c>
      <c r="KO5">
        <v>69.7</v>
      </c>
      <c r="KP5">
        <v>75.2</v>
      </c>
      <c r="KQ5">
        <v>73.8</v>
      </c>
      <c r="KR5">
        <v>65.5</v>
      </c>
      <c r="KS5">
        <v>64.099999999999994</v>
      </c>
      <c r="KT5">
        <v>62</v>
      </c>
      <c r="KU5">
        <v>64.2</v>
      </c>
      <c r="KV5">
        <v>64.599999999999994</v>
      </c>
      <c r="KW5">
        <v>64.5</v>
      </c>
      <c r="KX5">
        <v>64.099999999999994</v>
      </c>
      <c r="KY5">
        <v>60.8</v>
      </c>
      <c r="KZ5">
        <v>60.4</v>
      </c>
      <c r="LA5">
        <v>62.5</v>
      </c>
      <c r="LB5">
        <v>64</v>
      </c>
      <c r="LC5">
        <v>67.2</v>
      </c>
      <c r="LD5">
        <v>69.3</v>
      </c>
      <c r="LE5">
        <v>69</v>
      </c>
      <c r="LF5">
        <v>66.8</v>
      </c>
      <c r="LG5">
        <v>63.4</v>
      </c>
      <c r="LH5">
        <v>64.5</v>
      </c>
      <c r="LI5">
        <v>61.4</v>
      </c>
      <c r="LJ5">
        <v>64.8</v>
      </c>
      <c r="LK5">
        <v>70.7</v>
      </c>
      <c r="LL5">
        <v>62.7</v>
      </c>
      <c r="LM5">
        <v>62</v>
      </c>
      <c r="LN5">
        <v>65.599999999999994</v>
      </c>
      <c r="LO5">
        <v>64.900000000000006</v>
      </c>
      <c r="LP5">
        <v>67.599999999999994</v>
      </c>
      <c r="LQ5">
        <v>64.400000000000006</v>
      </c>
      <c r="LR5">
        <v>61.4</v>
      </c>
      <c r="LS5">
        <v>59.7</v>
      </c>
      <c r="LT5">
        <v>60.3</v>
      </c>
      <c r="LU5">
        <v>60.6</v>
      </c>
      <c r="LV5">
        <v>59.7</v>
      </c>
      <c r="LW5">
        <v>60.4</v>
      </c>
      <c r="LX5">
        <v>59.8</v>
      </c>
      <c r="LY5">
        <v>59.5</v>
      </c>
      <c r="LZ5">
        <v>60</v>
      </c>
      <c r="MA5">
        <v>62</v>
      </c>
      <c r="MB5">
        <v>66</v>
      </c>
      <c r="MC5">
        <v>63.4</v>
      </c>
      <c r="MD5">
        <v>60.6</v>
      </c>
      <c r="ME5">
        <v>57.9</v>
      </c>
      <c r="MF5">
        <v>58.1</v>
      </c>
      <c r="MG5">
        <v>57.6</v>
      </c>
      <c r="MH5">
        <v>57</v>
      </c>
      <c r="MI5">
        <v>57.7</v>
      </c>
      <c r="MJ5">
        <v>59.1</v>
      </c>
      <c r="MK5">
        <v>54.2</v>
      </c>
      <c r="ML5">
        <v>52.8</v>
      </c>
      <c r="MM5">
        <v>60.1</v>
      </c>
      <c r="MN5">
        <v>60.4</v>
      </c>
      <c r="MO5">
        <v>61.5</v>
      </c>
      <c r="MP5">
        <v>59.5</v>
      </c>
      <c r="MQ5">
        <v>57.6</v>
      </c>
      <c r="MR5">
        <v>56.5</v>
      </c>
      <c r="MS5">
        <v>63.3</v>
      </c>
      <c r="MT5">
        <v>61.1</v>
      </c>
      <c r="MU5">
        <v>59.2</v>
      </c>
      <c r="MV5">
        <v>56.9</v>
      </c>
      <c r="MW5">
        <v>58.7</v>
      </c>
      <c r="MX5">
        <v>56.3</v>
      </c>
      <c r="MY5">
        <v>59.5</v>
      </c>
      <c r="MZ5">
        <v>60.4</v>
      </c>
      <c r="NA5">
        <v>58.6</v>
      </c>
      <c r="NB5">
        <v>56.4</v>
      </c>
      <c r="NC5">
        <v>55.5</v>
      </c>
      <c r="ND5">
        <v>56.7</v>
      </c>
      <c r="NE5">
        <v>58.6</v>
      </c>
      <c r="NF5">
        <v>57.7</v>
      </c>
      <c r="NG5">
        <v>55.2</v>
      </c>
      <c r="NH5">
        <v>54.2</v>
      </c>
      <c r="NI5">
        <v>53</v>
      </c>
      <c r="NJ5">
        <v>53.2</v>
      </c>
      <c r="NK5">
        <v>55.3</v>
      </c>
    </row>
    <row r="6" spans="2:375" x14ac:dyDescent="0.25">
      <c r="B6" s="4" t="s">
        <v>43</v>
      </c>
      <c r="C6" s="4" t="s">
        <v>45</v>
      </c>
      <c r="D6" s="4">
        <f>D4*0.59</f>
        <v>301274.64999999997</v>
      </c>
      <c r="E6" s="4" t="s">
        <v>6</v>
      </c>
      <c r="F6" s="4">
        <f t="shared" si="0"/>
        <v>98170.645977149994</v>
      </c>
      <c r="G6" s="4" t="s">
        <v>4</v>
      </c>
      <c r="H6" t="s">
        <v>0</v>
      </c>
      <c r="J6" t="s">
        <v>51</v>
      </c>
      <c r="K6">
        <v>53.4</v>
      </c>
      <c r="L6">
        <v>58.5</v>
      </c>
      <c r="M6">
        <v>59.3</v>
      </c>
      <c r="N6">
        <v>59.9</v>
      </c>
      <c r="O6">
        <v>60.6</v>
      </c>
      <c r="P6">
        <v>60.6</v>
      </c>
      <c r="Q6">
        <v>61.5</v>
      </c>
      <c r="R6">
        <v>61.8</v>
      </c>
      <c r="S6">
        <v>57.3</v>
      </c>
      <c r="T6">
        <v>55.6</v>
      </c>
      <c r="U6">
        <v>56.2</v>
      </c>
      <c r="V6">
        <v>55.9</v>
      </c>
      <c r="W6">
        <v>64.7</v>
      </c>
      <c r="X6">
        <v>63.2</v>
      </c>
      <c r="Y6">
        <v>58.5</v>
      </c>
      <c r="Z6">
        <v>58.3</v>
      </c>
      <c r="AA6">
        <v>60.7</v>
      </c>
      <c r="AB6">
        <v>60.9</v>
      </c>
      <c r="AC6">
        <v>60.4</v>
      </c>
      <c r="AD6">
        <v>56.7</v>
      </c>
      <c r="AE6">
        <v>49.7</v>
      </c>
      <c r="AF6">
        <v>54.1</v>
      </c>
      <c r="AG6">
        <v>57.8</v>
      </c>
      <c r="AH6">
        <v>58.2</v>
      </c>
      <c r="AI6">
        <v>53.3</v>
      </c>
      <c r="AJ6">
        <v>54.5</v>
      </c>
      <c r="AK6">
        <v>58.3</v>
      </c>
      <c r="AL6">
        <v>65.900000000000006</v>
      </c>
      <c r="AM6"/>
      <c r="AN6">
        <v>65.3</v>
      </c>
      <c r="AO6">
        <v>60.9</v>
      </c>
      <c r="AP6">
        <v>60.1</v>
      </c>
      <c r="AQ6">
        <v>62.7</v>
      </c>
      <c r="AR6">
        <v>63.9</v>
      </c>
      <c r="AS6">
        <v>62.7</v>
      </c>
      <c r="AT6">
        <v>58.3</v>
      </c>
      <c r="AU6">
        <v>59.3</v>
      </c>
      <c r="AV6">
        <v>62.1</v>
      </c>
      <c r="AW6">
        <v>66.8</v>
      </c>
      <c r="AX6">
        <v>59.5</v>
      </c>
      <c r="AY6">
        <v>60.3</v>
      </c>
      <c r="AZ6">
        <v>59.4</v>
      </c>
      <c r="BA6">
        <v>56.9</v>
      </c>
      <c r="BB6">
        <v>56.8</v>
      </c>
      <c r="BC6">
        <v>60.8</v>
      </c>
      <c r="BD6">
        <v>59.5</v>
      </c>
      <c r="BE6">
        <v>62.2</v>
      </c>
      <c r="BF6">
        <v>60.7</v>
      </c>
      <c r="BG6">
        <v>58.3</v>
      </c>
      <c r="BH6">
        <v>55.1</v>
      </c>
      <c r="BI6">
        <v>49.5</v>
      </c>
      <c r="BJ6">
        <v>51</v>
      </c>
      <c r="BK6">
        <v>52.1</v>
      </c>
      <c r="BL6">
        <v>52.5</v>
      </c>
      <c r="BM6">
        <v>48.6</v>
      </c>
      <c r="BN6">
        <v>52.9</v>
      </c>
      <c r="BO6">
        <v>53.3</v>
      </c>
      <c r="BP6">
        <v>50.5</v>
      </c>
      <c r="BQ6">
        <v>49.8</v>
      </c>
      <c r="BR6">
        <v>52.2</v>
      </c>
      <c r="BS6">
        <v>55.5</v>
      </c>
      <c r="BT6">
        <v>55.1</v>
      </c>
      <c r="BU6">
        <v>51.7</v>
      </c>
      <c r="BV6">
        <v>57.6</v>
      </c>
      <c r="BW6">
        <v>61.1</v>
      </c>
      <c r="BX6">
        <v>57.6</v>
      </c>
      <c r="BY6">
        <v>58.2</v>
      </c>
      <c r="BZ6">
        <v>59.1</v>
      </c>
      <c r="CA6">
        <v>59.3</v>
      </c>
      <c r="CB6">
        <v>61.1</v>
      </c>
      <c r="CC6">
        <v>62.8</v>
      </c>
      <c r="CD6">
        <v>62.7</v>
      </c>
      <c r="CE6">
        <v>60.5</v>
      </c>
      <c r="CF6">
        <v>58.8</v>
      </c>
      <c r="CG6">
        <v>55.9</v>
      </c>
      <c r="CH6">
        <v>56.1</v>
      </c>
      <c r="CI6">
        <v>53.5</v>
      </c>
      <c r="CJ6">
        <v>59.2</v>
      </c>
      <c r="CK6">
        <v>61.3</v>
      </c>
      <c r="CL6">
        <v>61.8</v>
      </c>
      <c r="CM6">
        <v>61.6</v>
      </c>
      <c r="CN6">
        <v>60.5</v>
      </c>
      <c r="CO6">
        <v>59.2</v>
      </c>
      <c r="CP6">
        <v>56.3</v>
      </c>
      <c r="CQ6">
        <v>57</v>
      </c>
      <c r="CR6">
        <v>59.4</v>
      </c>
      <c r="CS6">
        <v>59.2</v>
      </c>
      <c r="CT6">
        <v>59.2</v>
      </c>
      <c r="CU6">
        <v>59.8</v>
      </c>
      <c r="CV6">
        <v>58.6</v>
      </c>
      <c r="CW6">
        <v>58.4</v>
      </c>
      <c r="CX6">
        <v>60.3</v>
      </c>
      <c r="CY6">
        <v>60.8</v>
      </c>
      <c r="CZ6">
        <v>57.9</v>
      </c>
      <c r="DA6">
        <v>58.9</v>
      </c>
      <c r="DB6">
        <v>60.3</v>
      </c>
      <c r="DC6">
        <v>60.9</v>
      </c>
      <c r="DD6">
        <v>61.7</v>
      </c>
      <c r="DE6">
        <v>69.2</v>
      </c>
      <c r="DF6">
        <v>69.7</v>
      </c>
      <c r="DG6">
        <v>65.7</v>
      </c>
      <c r="DH6">
        <v>65.3</v>
      </c>
      <c r="DI6">
        <v>67.900000000000006</v>
      </c>
      <c r="DJ6">
        <v>71.900000000000006</v>
      </c>
      <c r="DK6">
        <v>65.2</v>
      </c>
      <c r="DL6">
        <v>61.2</v>
      </c>
      <c r="DM6">
        <v>61.2</v>
      </c>
      <c r="DN6">
        <v>61.5</v>
      </c>
      <c r="DO6">
        <v>58.1</v>
      </c>
      <c r="DP6">
        <v>62.2</v>
      </c>
      <c r="DQ6">
        <v>70.099999999999994</v>
      </c>
      <c r="DR6">
        <v>70.099999999999994</v>
      </c>
      <c r="DS6">
        <v>66.2</v>
      </c>
      <c r="DT6">
        <v>64</v>
      </c>
      <c r="DU6">
        <v>64.599999999999994</v>
      </c>
      <c r="DV6">
        <v>62</v>
      </c>
      <c r="DW6">
        <v>61.7</v>
      </c>
      <c r="DX6">
        <v>61.5</v>
      </c>
      <c r="DY6">
        <v>62.2</v>
      </c>
      <c r="DZ6">
        <v>61.2</v>
      </c>
      <c r="EA6">
        <v>59.4</v>
      </c>
      <c r="EB6">
        <v>58.8</v>
      </c>
      <c r="EC6">
        <v>62.3</v>
      </c>
      <c r="ED6">
        <v>72.8</v>
      </c>
      <c r="EE6">
        <v>78</v>
      </c>
      <c r="EF6">
        <v>72.5</v>
      </c>
      <c r="EG6">
        <v>66.3</v>
      </c>
      <c r="EH6">
        <v>65.599999999999994</v>
      </c>
      <c r="EI6">
        <v>68.2</v>
      </c>
      <c r="EJ6">
        <v>67.5</v>
      </c>
      <c r="EK6">
        <v>64.099999999999994</v>
      </c>
      <c r="EL6">
        <v>63.6</v>
      </c>
      <c r="EM6">
        <v>64.900000000000006</v>
      </c>
      <c r="EN6">
        <v>63.2</v>
      </c>
      <c r="EO6">
        <v>62.1</v>
      </c>
      <c r="EP6">
        <v>63.8</v>
      </c>
      <c r="EQ6">
        <v>62.3</v>
      </c>
      <c r="ER6">
        <v>63.9</v>
      </c>
      <c r="ES6">
        <v>64.099999999999994</v>
      </c>
      <c r="ET6">
        <v>64.7</v>
      </c>
      <c r="EU6">
        <v>63.2</v>
      </c>
      <c r="EV6">
        <v>63.7</v>
      </c>
      <c r="EW6">
        <v>63.3</v>
      </c>
      <c r="EX6">
        <v>63</v>
      </c>
      <c r="EY6">
        <v>63.9</v>
      </c>
      <c r="EZ6">
        <v>63.5</v>
      </c>
      <c r="FA6">
        <v>64.2</v>
      </c>
      <c r="FB6">
        <v>64.7</v>
      </c>
      <c r="FC6">
        <v>63.7</v>
      </c>
      <c r="FD6">
        <v>64.3</v>
      </c>
      <c r="FE6">
        <v>65.8</v>
      </c>
      <c r="FF6">
        <v>65.2</v>
      </c>
      <c r="FG6">
        <v>67.5</v>
      </c>
      <c r="FH6">
        <v>69.5</v>
      </c>
      <c r="FI6">
        <v>67.8</v>
      </c>
      <c r="FJ6">
        <v>67.3</v>
      </c>
      <c r="FK6">
        <v>67</v>
      </c>
      <c r="FL6">
        <v>69.2</v>
      </c>
      <c r="FM6">
        <v>73.2</v>
      </c>
      <c r="FN6">
        <v>73.2</v>
      </c>
      <c r="FO6">
        <v>73.5</v>
      </c>
      <c r="FP6">
        <v>74.5</v>
      </c>
      <c r="FQ6">
        <v>71.400000000000006</v>
      </c>
      <c r="FR6">
        <v>71.099999999999994</v>
      </c>
      <c r="FS6">
        <v>71.8</v>
      </c>
      <c r="FT6">
        <v>72.2</v>
      </c>
      <c r="FU6">
        <v>68</v>
      </c>
      <c r="FV6">
        <v>67</v>
      </c>
      <c r="FW6">
        <v>69</v>
      </c>
      <c r="FX6">
        <v>69</v>
      </c>
      <c r="FY6">
        <v>67.7</v>
      </c>
      <c r="FZ6">
        <v>68.400000000000006</v>
      </c>
      <c r="GA6">
        <v>70.5</v>
      </c>
      <c r="GB6">
        <v>67.8</v>
      </c>
      <c r="GC6">
        <v>67.8</v>
      </c>
      <c r="GD6">
        <v>70.8</v>
      </c>
      <c r="GE6">
        <v>71.8</v>
      </c>
      <c r="GF6">
        <v>72.5</v>
      </c>
      <c r="GG6">
        <v>70.2</v>
      </c>
      <c r="GH6">
        <v>69.5</v>
      </c>
      <c r="GI6">
        <v>68.7</v>
      </c>
      <c r="GJ6">
        <v>69.099999999999994</v>
      </c>
      <c r="GK6">
        <v>70.2</v>
      </c>
      <c r="GL6">
        <v>69.599999999999994</v>
      </c>
      <c r="GM6">
        <v>71.400000000000006</v>
      </c>
      <c r="GN6">
        <v>75.400000000000006</v>
      </c>
      <c r="GO6"/>
      <c r="GP6">
        <v>78.2</v>
      </c>
      <c r="GQ6">
        <v>78.5</v>
      </c>
      <c r="GR6">
        <v>79.7</v>
      </c>
      <c r="GS6">
        <v>77.5</v>
      </c>
      <c r="GT6">
        <v>77.8</v>
      </c>
      <c r="GU6">
        <v>81.599999999999994</v>
      </c>
      <c r="GV6">
        <v>79.400000000000006</v>
      </c>
      <c r="GW6">
        <v>81.099999999999994</v>
      </c>
      <c r="GX6">
        <v>77.599999999999994</v>
      </c>
      <c r="GY6">
        <v>78.3</v>
      </c>
      <c r="GZ6">
        <v>77.5</v>
      </c>
      <c r="HA6">
        <v>76.900000000000006</v>
      </c>
      <c r="HB6">
        <v>78.2</v>
      </c>
      <c r="HC6">
        <v>76.3</v>
      </c>
      <c r="HD6">
        <v>77.5</v>
      </c>
      <c r="HE6">
        <v>79</v>
      </c>
      <c r="HF6">
        <v>77.3</v>
      </c>
      <c r="HG6">
        <v>81.7</v>
      </c>
      <c r="HH6">
        <v>75.400000000000006</v>
      </c>
      <c r="HI6">
        <v>73</v>
      </c>
      <c r="HJ6">
        <v>75.599999999999994</v>
      </c>
      <c r="HK6">
        <v>73.400000000000006</v>
      </c>
      <c r="HL6">
        <v>77</v>
      </c>
      <c r="HM6">
        <v>79.400000000000006</v>
      </c>
      <c r="HN6">
        <v>80</v>
      </c>
      <c r="HO6">
        <v>82.1</v>
      </c>
      <c r="HP6">
        <v>79.2</v>
      </c>
      <c r="HQ6">
        <v>80</v>
      </c>
      <c r="HR6"/>
      <c r="HS6">
        <v>81.2</v>
      </c>
      <c r="HT6"/>
      <c r="HU6"/>
      <c r="HV6"/>
      <c r="HW6"/>
      <c r="HX6"/>
      <c r="HY6"/>
      <c r="HZ6">
        <v>81.8</v>
      </c>
      <c r="IA6">
        <v>81.2</v>
      </c>
      <c r="IB6">
        <v>80.8</v>
      </c>
      <c r="IC6">
        <v>78.900000000000006</v>
      </c>
      <c r="ID6">
        <v>78.2</v>
      </c>
      <c r="IE6">
        <v>80.2</v>
      </c>
      <c r="IF6">
        <v>77.2</v>
      </c>
      <c r="IG6">
        <v>80.3</v>
      </c>
      <c r="IH6">
        <v>79.400000000000006</v>
      </c>
      <c r="II6">
        <v>74.5</v>
      </c>
      <c r="IJ6">
        <v>74</v>
      </c>
      <c r="IK6">
        <v>73</v>
      </c>
      <c r="IL6">
        <v>71.099999999999994</v>
      </c>
      <c r="IM6">
        <v>70.900000000000006</v>
      </c>
      <c r="IN6">
        <v>71.3</v>
      </c>
      <c r="IO6">
        <v>70.599999999999994</v>
      </c>
      <c r="IP6">
        <v>70.2</v>
      </c>
      <c r="IQ6">
        <v>72.3</v>
      </c>
      <c r="IR6">
        <v>71.900000000000006</v>
      </c>
      <c r="IS6">
        <v>70.099999999999994</v>
      </c>
      <c r="IT6">
        <v>70.400000000000006</v>
      </c>
      <c r="IU6">
        <v>70.8</v>
      </c>
      <c r="IV6">
        <v>72</v>
      </c>
      <c r="IW6">
        <v>71.3</v>
      </c>
      <c r="IX6">
        <v>71.400000000000006</v>
      </c>
      <c r="IY6">
        <v>70.3</v>
      </c>
      <c r="IZ6">
        <v>71.400000000000006</v>
      </c>
      <c r="JA6">
        <v>71.400000000000006</v>
      </c>
      <c r="JB6">
        <v>71.7</v>
      </c>
      <c r="JC6">
        <v>71.900000000000006</v>
      </c>
      <c r="JD6">
        <v>71.2</v>
      </c>
      <c r="JE6">
        <v>71.8</v>
      </c>
      <c r="JF6">
        <v>72.099999999999994</v>
      </c>
      <c r="JG6">
        <v>73.599999999999994</v>
      </c>
      <c r="JH6">
        <v>72.7</v>
      </c>
      <c r="JI6">
        <v>72.8</v>
      </c>
      <c r="JJ6">
        <v>72.8</v>
      </c>
      <c r="JK6">
        <v>73.3</v>
      </c>
      <c r="JL6">
        <v>72.7</v>
      </c>
      <c r="JM6">
        <v>71.2</v>
      </c>
      <c r="JN6">
        <v>75.900000000000006</v>
      </c>
      <c r="JO6">
        <v>75.599999999999994</v>
      </c>
      <c r="JP6">
        <v>71.900000000000006</v>
      </c>
      <c r="JQ6">
        <v>69.7</v>
      </c>
      <c r="JR6">
        <v>69.5</v>
      </c>
      <c r="JS6">
        <v>78.7</v>
      </c>
      <c r="JT6">
        <v>74.099999999999994</v>
      </c>
      <c r="JU6">
        <v>74.900000000000006</v>
      </c>
      <c r="JV6">
        <v>74.099999999999994</v>
      </c>
      <c r="JW6">
        <v>76</v>
      </c>
      <c r="JX6">
        <v>82.4</v>
      </c>
      <c r="JY6">
        <v>74.599999999999994</v>
      </c>
      <c r="JZ6">
        <v>74.5</v>
      </c>
      <c r="KA6">
        <v>74</v>
      </c>
      <c r="KB6">
        <v>73.7</v>
      </c>
      <c r="KC6">
        <v>73.5</v>
      </c>
      <c r="KD6">
        <v>72.3</v>
      </c>
      <c r="KE6">
        <v>69.599999999999994</v>
      </c>
      <c r="KF6">
        <v>70</v>
      </c>
      <c r="KG6">
        <v>70.2</v>
      </c>
      <c r="KH6">
        <v>69</v>
      </c>
      <c r="KI6">
        <v>71.900000000000006</v>
      </c>
      <c r="KJ6">
        <v>67.099999999999994</v>
      </c>
      <c r="KK6">
        <v>68.099999999999994</v>
      </c>
      <c r="KL6">
        <v>72.8</v>
      </c>
      <c r="KM6">
        <v>77.2</v>
      </c>
      <c r="KN6">
        <v>68.099999999999994</v>
      </c>
      <c r="KO6">
        <v>74.599999999999994</v>
      </c>
      <c r="KP6">
        <v>74.3</v>
      </c>
      <c r="KQ6">
        <v>71.900000000000006</v>
      </c>
      <c r="KR6">
        <v>71.7</v>
      </c>
      <c r="KS6">
        <v>69.8</v>
      </c>
      <c r="KT6">
        <v>70.2</v>
      </c>
      <c r="KU6">
        <v>76.900000000000006</v>
      </c>
      <c r="KV6">
        <v>70.599999999999994</v>
      </c>
      <c r="KW6">
        <v>71.3</v>
      </c>
      <c r="KX6">
        <v>70.2</v>
      </c>
      <c r="KY6">
        <v>65.7</v>
      </c>
      <c r="KZ6">
        <v>66.8</v>
      </c>
      <c r="LA6">
        <v>68.5</v>
      </c>
      <c r="LB6">
        <v>68.7</v>
      </c>
      <c r="LC6">
        <v>68.2</v>
      </c>
      <c r="LD6">
        <v>72.5</v>
      </c>
      <c r="LE6">
        <v>74</v>
      </c>
      <c r="LF6">
        <v>67.2</v>
      </c>
      <c r="LG6">
        <v>66.099999999999994</v>
      </c>
      <c r="LH6">
        <v>67.2</v>
      </c>
      <c r="LI6">
        <v>71.400000000000006</v>
      </c>
      <c r="LJ6">
        <v>71.099999999999994</v>
      </c>
      <c r="LK6">
        <v>73.5</v>
      </c>
      <c r="LL6">
        <v>75.8</v>
      </c>
      <c r="LM6">
        <v>69.2</v>
      </c>
      <c r="LN6">
        <v>70.599999999999994</v>
      </c>
      <c r="LO6">
        <v>63.7</v>
      </c>
      <c r="LP6">
        <v>68.599999999999994</v>
      </c>
      <c r="LQ6">
        <v>66.599999999999994</v>
      </c>
      <c r="LR6">
        <v>65.599999999999994</v>
      </c>
      <c r="LS6">
        <v>63.4</v>
      </c>
      <c r="LT6">
        <v>63.6</v>
      </c>
      <c r="LU6">
        <v>62.4</v>
      </c>
      <c r="LV6">
        <v>63.5</v>
      </c>
      <c r="LW6">
        <v>64.2</v>
      </c>
      <c r="LX6">
        <v>65.2</v>
      </c>
      <c r="LY6">
        <v>63.6</v>
      </c>
      <c r="LZ6">
        <v>64.5</v>
      </c>
      <c r="MA6">
        <v>67.2</v>
      </c>
      <c r="MB6">
        <v>68.599999999999994</v>
      </c>
      <c r="MC6">
        <v>60.8</v>
      </c>
      <c r="MD6">
        <v>61.5</v>
      </c>
      <c r="ME6">
        <v>61.6</v>
      </c>
      <c r="MF6">
        <v>60.4</v>
      </c>
      <c r="MG6">
        <v>57.7</v>
      </c>
      <c r="MH6">
        <v>58.5</v>
      </c>
      <c r="MI6">
        <v>56.6</v>
      </c>
      <c r="MJ6">
        <v>58.2</v>
      </c>
      <c r="MK6">
        <v>61.9</v>
      </c>
      <c r="ML6">
        <v>63.4</v>
      </c>
      <c r="MM6">
        <v>64.7</v>
      </c>
      <c r="MN6">
        <v>63.6</v>
      </c>
      <c r="MO6">
        <v>61.9</v>
      </c>
      <c r="MP6">
        <v>60.2</v>
      </c>
      <c r="MQ6">
        <v>61.8</v>
      </c>
      <c r="MR6">
        <v>60</v>
      </c>
      <c r="MS6">
        <v>61.4</v>
      </c>
      <c r="MT6">
        <v>58.2</v>
      </c>
      <c r="MU6">
        <v>60.4</v>
      </c>
      <c r="MV6">
        <v>61.2</v>
      </c>
      <c r="MW6">
        <v>64.400000000000006</v>
      </c>
      <c r="MX6">
        <v>63.9</v>
      </c>
      <c r="MY6">
        <v>61</v>
      </c>
      <c r="MZ6">
        <v>57.1</v>
      </c>
      <c r="NA6">
        <v>58.9</v>
      </c>
      <c r="NB6">
        <v>58.3</v>
      </c>
      <c r="NC6">
        <v>58.7</v>
      </c>
      <c r="ND6">
        <v>61</v>
      </c>
      <c r="NE6">
        <v>62.3</v>
      </c>
      <c r="NF6">
        <v>55.4</v>
      </c>
      <c r="NG6">
        <v>56.9</v>
      </c>
      <c r="NH6">
        <v>50.4</v>
      </c>
      <c r="NI6">
        <v>48.7</v>
      </c>
      <c r="NJ6">
        <v>51.5</v>
      </c>
      <c r="NK6">
        <v>56.9</v>
      </c>
    </row>
    <row r="7" spans="2:375" x14ac:dyDescent="0.25">
      <c r="J7" t="s">
        <v>53</v>
      </c>
      <c r="K7">
        <v>58.1</v>
      </c>
      <c r="L7">
        <v>63.1</v>
      </c>
      <c r="M7">
        <v>62.5</v>
      </c>
      <c r="N7">
        <v>62.4</v>
      </c>
      <c r="O7">
        <v>61.6</v>
      </c>
      <c r="P7">
        <v>61</v>
      </c>
      <c r="Q7">
        <v>60.9</v>
      </c>
      <c r="R7">
        <v>60.1</v>
      </c>
      <c r="S7">
        <v>52.4</v>
      </c>
      <c r="T7">
        <v>52.7</v>
      </c>
      <c r="U7">
        <v>56.6</v>
      </c>
      <c r="V7">
        <v>63.5</v>
      </c>
      <c r="W7">
        <v>64.599999999999994</v>
      </c>
      <c r="X7">
        <v>64.2</v>
      </c>
      <c r="Y7">
        <v>61.3</v>
      </c>
      <c r="Z7">
        <v>60</v>
      </c>
      <c r="AA7">
        <v>64.3</v>
      </c>
      <c r="AB7">
        <v>63.3</v>
      </c>
      <c r="AC7">
        <v>55</v>
      </c>
      <c r="AD7">
        <v>51.4</v>
      </c>
      <c r="AE7">
        <v>49.9</v>
      </c>
      <c r="AF7">
        <v>54.1</v>
      </c>
      <c r="AG7">
        <v>57.8</v>
      </c>
      <c r="AH7">
        <v>57.3</v>
      </c>
      <c r="AI7">
        <v>51.7</v>
      </c>
      <c r="AJ7">
        <v>53.6</v>
      </c>
      <c r="AK7">
        <v>58.3</v>
      </c>
      <c r="AL7">
        <v>73.599999999999994</v>
      </c>
      <c r="AM7">
        <v>73.900000000000006</v>
      </c>
      <c r="AN7">
        <v>66.099999999999994</v>
      </c>
      <c r="AO7">
        <v>65.099999999999994</v>
      </c>
      <c r="AP7">
        <v>65.7</v>
      </c>
      <c r="AQ7">
        <v>67.8</v>
      </c>
      <c r="AR7">
        <v>66.099999999999994</v>
      </c>
      <c r="AS7">
        <v>66.599999999999994</v>
      </c>
      <c r="AT7">
        <v>63.9</v>
      </c>
      <c r="AU7">
        <v>59.1</v>
      </c>
      <c r="AV7">
        <v>64.2</v>
      </c>
      <c r="AW7">
        <v>67.099999999999994</v>
      </c>
      <c r="AX7">
        <v>63.7</v>
      </c>
      <c r="AY7">
        <v>55.5</v>
      </c>
      <c r="AZ7">
        <v>57.2</v>
      </c>
      <c r="BA7">
        <v>53.2</v>
      </c>
      <c r="BB7">
        <v>52</v>
      </c>
      <c r="BC7">
        <v>56.5</v>
      </c>
      <c r="BD7">
        <v>60.2</v>
      </c>
      <c r="BE7">
        <v>60.5</v>
      </c>
      <c r="BF7">
        <v>59.5</v>
      </c>
      <c r="BG7">
        <v>55.3</v>
      </c>
      <c r="BH7">
        <v>48.4</v>
      </c>
      <c r="BI7">
        <v>46.6</v>
      </c>
      <c r="BJ7">
        <v>48.1</v>
      </c>
      <c r="BK7">
        <v>46.7</v>
      </c>
      <c r="BL7">
        <v>46.4</v>
      </c>
      <c r="BM7">
        <v>48.4</v>
      </c>
      <c r="BN7">
        <v>53.7</v>
      </c>
      <c r="BO7">
        <v>51.2</v>
      </c>
      <c r="BP7">
        <v>44.6</v>
      </c>
      <c r="BQ7">
        <v>47.7</v>
      </c>
      <c r="BR7">
        <v>51.9</v>
      </c>
      <c r="BS7">
        <v>50.7</v>
      </c>
      <c r="BT7">
        <v>48.9</v>
      </c>
      <c r="BU7">
        <v>48.7</v>
      </c>
      <c r="BV7">
        <v>56.8</v>
      </c>
      <c r="BW7">
        <v>61.7</v>
      </c>
      <c r="BX7">
        <v>59.7</v>
      </c>
      <c r="BY7">
        <v>59.7</v>
      </c>
      <c r="BZ7">
        <v>58.9</v>
      </c>
      <c r="CA7">
        <v>55.5</v>
      </c>
      <c r="CB7">
        <v>57.2</v>
      </c>
      <c r="CC7">
        <v>60.2</v>
      </c>
      <c r="CD7">
        <v>58.5</v>
      </c>
      <c r="CE7">
        <v>54.7</v>
      </c>
      <c r="CF7">
        <v>53.5</v>
      </c>
      <c r="CG7">
        <v>50.3</v>
      </c>
      <c r="CH7">
        <v>49.1</v>
      </c>
      <c r="CI7">
        <v>50.5</v>
      </c>
      <c r="CJ7">
        <v>56.9</v>
      </c>
      <c r="CK7">
        <v>60.1</v>
      </c>
      <c r="CL7">
        <v>56</v>
      </c>
      <c r="CM7">
        <v>55.5</v>
      </c>
      <c r="CN7">
        <v>57.3</v>
      </c>
      <c r="CO7">
        <v>53.2</v>
      </c>
      <c r="CP7">
        <v>53.3</v>
      </c>
      <c r="CQ7">
        <v>55.7</v>
      </c>
      <c r="CR7">
        <v>62.1</v>
      </c>
      <c r="CS7">
        <v>61.4</v>
      </c>
      <c r="CT7">
        <v>63.5</v>
      </c>
      <c r="CU7">
        <v>66.5</v>
      </c>
      <c r="CV7">
        <v>64.2</v>
      </c>
      <c r="CW7">
        <v>59</v>
      </c>
      <c r="CX7">
        <v>57.1</v>
      </c>
      <c r="CY7">
        <v>58.4</v>
      </c>
      <c r="CZ7">
        <v>58.2</v>
      </c>
      <c r="DA7">
        <v>59.5</v>
      </c>
      <c r="DB7">
        <v>61.4</v>
      </c>
      <c r="DC7">
        <v>61.6</v>
      </c>
      <c r="DD7">
        <v>63.7</v>
      </c>
      <c r="DE7">
        <v>73.7</v>
      </c>
      <c r="DF7">
        <v>72.900000000000006</v>
      </c>
      <c r="DG7">
        <v>65.099999999999994</v>
      </c>
      <c r="DH7">
        <v>58.3</v>
      </c>
      <c r="DI7">
        <v>66.2</v>
      </c>
      <c r="DJ7">
        <v>68.400000000000006</v>
      </c>
      <c r="DK7">
        <v>63.8</v>
      </c>
      <c r="DL7">
        <v>54.2</v>
      </c>
      <c r="DM7">
        <v>56.8</v>
      </c>
      <c r="DN7">
        <v>59.2</v>
      </c>
      <c r="DO7">
        <v>53.9</v>
      </c>
      <c r="DP7">
        <v>58.8</v>
      </c>
      <c r="DQ7">
        <v>69.2</v>
      </c>
      <c r="DR7">
        <v>69.900000000000006</v>
      </c>
      <c r="DS7">
        <v>65.099999999999994</v>
      </c>
      <c r="DT7">
        <v>63.6</v>
      </c>
      <c r="DU7">
        <v>62.5</v>
      </c>
      <c r="DV7">
        <v>60</v>
      </c>
      <c r="DW7">
        <v>59</v>
      </c>
      <c r="DX7">
        <v>59</v>
      </c>
      <c r="DY7">
        <v>57.6</v>
      </c>
      <c r="DZ7">
        <v>56.7</v>
      </c>
      <c r="EA7">
        <v>53.3</v>
      </c>
      <c r="EB7">
        <v>55.7</v>
      </c>
      <c r="EC7">
        <v>62.7</v>
      </c>
      <c r="ED7">
        <v>71.400000000000006</v>
      </c>
      <c r="EE7">
        <v>76</v>
      </c>
      <c r="EF7">
        <v>71.099999999999994</v>
      </c>
      <c r="EG7">
        <v>66.599999999999994</v>
      </c>
      <c r="EH7">
        <v>67.400000000000006</v>
      </c>
      <c r="EI7">
        <v>66.400000000000006</v>
      </c>
      <c r="EJ7">
        <v>65.3</v>
      </c>
      <c r="EK7">
        <v>57.2</v>
      </c>
      <c r="EL7">
        <v>57.9</v>
      </c>
      <c r="EM7">
        <v>59</v>
      </c>
      <c r="EN7">
        <v>59</v>
      </c>
      <c r="EO7">
        <v>59.9</v>
      </c>
      <c r="EP7">
        <v>61.3</v>
      </c>
      <c r="EQ7">
        <v>60.7</v>
      </c>
      <c r="ER7">
        <v>60.6</v>
      </c>
      <c r="ES7">
        <v>59.3</v>
      </c>
      <c r="ET7">
        <v>62.3</v>
      </c>
      <c r="EU7">
        <v>58.3</v>
      </c>
      <c r="EV7">
        <v>60.5</v>
      </c>
      <c r="EW7">
        <v>61.2</v>
      </c>
      <c r="EX7">
        <v>59.5</v>
      </c>
      <c r="EY7">
        <v>59.9</v>
      </c>
      <c r="EZ7">
        <v>58.9</v>
      </c>
      <c r="FA7">
        <v>61.4</v>
      </c>
      <c r="FB7">
        <v>64.7</v>
      </c>
      <c r="FC7">
        <v>64.2</v>
      </c>
      <c r="FD7">
        <v>60.7</v>
      </c>
      <c r="FE7">
        <v>62.2</v>
      </c>
      <c r="FF7">
        <v>64.8</v>
      </c>
      <c r="FG7">
        <v>69.3</v>
      </c>
      <c r="FH7">
        <v>71.099999999999994</v>
      </c>
      <c r="FI7">
        <v>68.2</v>
      </c>
      <c r="FJ7">
        <v>65.400000000000006</v>
      </c>
      <c r="FK7">
        <v>64.400000000000006</v>
      </c>
      <c r="FL7">
        <v>64.3</v>
      </c>
      <c r="FM7">
        <v>70.5</v>
      </c>
      <c r="FN7">
        <v>70.400000000000006</v>
      </c>
      <c r="FO7">
        <v>69.400000000000006</v>
      </c>
      <c r="FP7">
        <v>72.7</v>
      </c>
      <c r="FQ7">
        <v>73.3</v>
      </c>
      <c r="FR7">
        <v>73.5</v>
      </c>
      <c r="FS7">
        <v>72.099999999999994</v>
      </c>
      <c r="FT7">
        <v>69.599999999999994</v>
      </c>
      <c r="FU7">
        <v>62.2</v>
      </c>
      <c r="FV7">
        <v>61</v>
      </c>
      <c r="FW7">
        <v>64.400000000000006</v>
      </c>
      <c r="FX7">
        <v>66.3</v>
      </c>
      <c r="FY7">
        <v>69.3</v>
      </c>
      <c r="FZ7">
        <v>69.8</v>
      </c>
      <c r="GA7">
        <v>70.2</v>
      </c>
      <c r="GB7">
        <v>66.099999999999994</v>
      </c>
      <c r="GC7">
        <v>66.7</v>
      </c>
      <c r="GD7">
        <v>69.5</v>
      </c>
      <c r="GE7">
        <v>69.8</v>
      </c>
      <c r="GF7">
        <v>70.400000000000006</v>
      </c>
      <c r="GG7">
        <v>67.8</v>
      </c>
      <c r="GH7">
        <v>67.3</v>
      </c>
      <c r="GI7">
        <v>68.599999999999994</v>
      </c>
      <c r="GJ7">
        <v>70.900000000000006</v>
      </c>
      <c r="GK7">
        <v>70.3</v>
      </c>
      <c r="GL7">
        <v>68.599999999999994</v>
      </c>
      <c r="GM7">
        <v>70.099999999999994</v>
      </c>
      <c r="GN7">
        <v>79.7</v>
      </c>
      <c r="GO7"/>
      <c r="GP7"/>
      <c r="GQ7">
        <v>85.3</v>
      </c>
      <c r="GR7">
        <v>83</v>
      </c>
      <c r="GS7">
        <v>79.099999999999994</v>
      </c>
      <c r="GT7">
        <v>80</v>
      </c>
      <c r="GU7">
        <v>78.7</v>
      </c>
      <c r="GV7">
        <v>78.2</v>
      </c>
      <c r="GW7">
        <v>77.8</v>
      </c>
      <c r="GX7">
        <v>77.599999999999994</v>
      </c>
      <c r="GY7">
        <v>76.099999999999994</v>
      </c>
      <c r="GZ7">
        <v>74.8</v>
      </c>
      <c r="HA7">
        <v>75.099999999999994</v>
      </c>
      <c r="HB7">
        <v>77.2</v>
      </c>
      <c r="HC7">
        <v>76</v>
      </c>
      <c r="HD7">
        <v>76</v>
      </c>
      <c r="HE7">
        <v>80</v>
      </c>
      <c r="HF7">
        <v>84.4</v>
      </c>
      <c r="HG7">
        <v>88.9</v>
      </c>
      <c r="HH7">
        <v>82.2</v>
      </c>
      <c r="HI7">
        <v>78.5</v>
      </c>
      <c r="HJ7">
        <v>79.599999999999994</v>
      </c>
      <c r="HK7">
        <v>75</v>
      </c>
      <c r="HL7">
        <v>79.7</v>
      </c>
      <c r="HM7">
        <v>81.3</v>
      </c>
      <c r="HN7">
        <v>81.8</v>
      </c>
      <c r="HO7">
        <v>81.7</v>
      </c>
      <c r="HP7">
        <v>79.7</v>
      </c>
      <c r="HQ7">
        <v>80.099999999999994</v>
      </c>
      <c r="HR7">
        <v>78.2</v>
      </c>
      <c r="HS7">
        <v>77.599999999999994</v>
      </c>
      <c r="HT7">
        <v>82.5</v>
      </c>
      <c r="HU7">
        <v>84.5</v>
      </c>
      <c r="HV7">
        <v>80.5</v>
      </c>
      <c r="HW7">
        <v>82.7</v>
      </c>
      <c r="HX7">
        <v>80</v>
      </c>
      <c r="HY7">
        <v>79.5</v>
      </c>
      <c r="HZ7">
        <v>76.8</v>
      </c>
      <c r="IA7">
        <v>75</v>
      </c>
      <c r="IB7">
        <v>73.7</v>
      </c>
      <c r="IC7">
        <v>74.5</v>
      </c>
      <c r="ID7">
        <v>76.5</v>
      </c>
      <c r="IE7">
        <v>77</v>
      </c>
      <c r="IF7">
        <v>75.599999999999994</v>
      </c>
      <c r="IG7">
        <v>75.900000000000006</v>
      </c>
      <c r="IH7">
        <v>74.599999999999994</v>
      </c>
      <c r="II7">
        <v>74.7</v>
      </c>
      <c r="IJ7">
        <v>75.400000000000006</v>
      </c>
      <c r="IK7">
        <v>73.099999999999994</v>
      </c>
      <c r="IL7">
        <v>70.400000000000006</v>
      </c>
      <c r="IM7">
        <v>70.2</v>
      </c>
      <c r="IN7">
        <v>70.099999999999994</v>
      </c>
      <c r="IO7">
        <v>68.8</v>
      </c>
      <c r="IP7">
        <v>69.5</v>
      </c>
      <c r="IQ7">
        <v>73.5</v>
      </c>
      <c r="IR7">
        <v>73.7</v>
      </c>
      <c r="IS7">
        <v>72.400000000000006</v>
      </c>
      <c r="IT7">
        <v>69.3</v>
      </c>
      <c r="IU7">
        <v>70.5</v>
      </c>
      <c r="IV7">
        <v>71.400000000000006</v>
      </c>
      <c r="IW7">
        <v>70.5</v>
      </c>
      <c r="IX7">
        <v>69.3</v>
      </c>
      <c r="IY7">
        <v>70.099999999999994</v>
      </c>
      <c r="IZ7">
        <v>73.2</v>
      </c>
      <c r="JA7">
        <v>79.099999999999994</v>
      </c>
      <c r="JB7">
        <v>76.900000000000006</v>
      </c>
      <c r="JC7">
        <v>73</v>
      </c>
      <c r="JD7">
        <v>70.8</v>
      </c>
      <c r="JE7">
        <v>69.7</v>
      </c>
      <c r="JF7">
        <v>73</v>
      </c>
      <c r="JG7">
        <v>77.2</v>
      </c>
      <c r="JH7">
        <v>72.900000000000006</v>
      </c>
      <c r="JI7">
        <v>73</v>
      </c>
      <c r="JJ7">
        <v>71.7</v>
      </c>
      <c r="JK7">
        <v>69.599999999999994</v>
      </c>
      <c r="JL7">
        <v>68.5</v>
      </c>
      <c r="JM7">
        <v>69.099999999999994</v>
      </c>
      <c r="JN7">
        <v>71.5</v>
      </c>
      <c r="JO7">
        <v>74.400000000000006</v>
      </c>
      <c r="JP7">
        <v>70.400000000000006</v>
      </c>
      <c r="JQ7">
        <v>66.2</v>
      </c>
      <c r="JR7">
        <v>65</v>
      </c>
      <c r="JS7">
        <v>70.599999999999994</v>
      </c>
      <c r="JT7">
        <v>73.8</v>
      </c>
      <c r="JU7">
        <v>69.3</v>
      </c>
      <c r="JV7">
        <v>67.900000000000006</v>
      </c>
      <c r="JW7">
        <v>71</v>
      </c>
      <c r="JX7">
        <v>78</v>
      </c>
      <c r="JY7">
        <v>72.400000000000006</v>
      </c>
      <c r="JZ7">
        <v>68</v>
      </c>
      <c r="KA7">
        <v>66.3</v>
      </c>
      <c r="KB7">
        <v>65.599999999999994</v>
      </c>
      <c r="KC7">
        <v>63.8</v>
      </c>
      <c r="KD7">
        <v>63.5</v>
      </c>
      <c r="KE7">
        <v>63.3</v>
      </c>
      <c r="KF7">
        <v>62.5</v>
      </c>
      <c r="KG7">
        <v>62.8</v>
      </c>
      <c r="KH7">
        <v>62.2</v>
      </c>
      <c r="KI7">
        <v>67.2</v>
      </c>
      <c r="KJ7">
        <v>63.2</v>
      </c>
      <c r="KK7">
        <v>62.9</v>
      </c>
      <c r="KL7">
        <v>66.3</v>
      </c>
      <c r="KM7">
        <v>67.400000000000006</v>
      </c>
      <c r="KN7">
        <v>66.8</v>
      </c>
      <c r="KO7">
        <v>70.599999999999994</v>
      </c>
      <c r="KP7">
        <v>74.3</v>
      </c>
      <c r="KQ7">
        <v>73</v>
      </c>
      <c r="KR7">
        <v>67.3</v>
      </c>
      <c r="KS7">
        <v>63.9</v>
      </c>
      <c r="KT7">
        <v>65.400000000000006</v>
      </c>
      <c r="KU7">
        <v>66.099999999999994</v>
      </c>
      <c r="KV7">
        <v>65.599999999999994</v>
      </c>
      <c r="KW7">
        <v>72.400000000000006</v>
      </c>
      <c r="KX7">
        <v>72.3</v>
      </c>
      <c r="KY7">
        <v>68.599999999999994</v>
      </c>
      <c r="KZ7">
        <v>65.400000000000006</v>
      </c>
      <c r="LA7">
        <v>61.2</v>
      </c>
      <c r="LB7">
        <v>64</v>
      </c>
      <c r="LC7">
        <v>67.900000000000006</v>
      </c>
      <c r="LD7">
        <v>72.099999999999994</v>
      </c>
      <c r="LE7">
        <v>71.3</v>
      </c>
      <c r="LF7">
        <v>70</v>
      </c>
      <c r="LG7">
        <v>63.6</v>
      </c>
      <c r="LH7">
        <v>63.1</v>
      </c>
      <c r="LI7">
        <v>59.2</v>
      </c>
      <c r="LJ7">
        <v>63.4</v>
      </c>
      <c r="LK7">
        <v>66.8</v>
      </c>
      <c r="LL7">
        <v>59.8</v>
      </c>
      <c r="LM7">
        <v>59.1</v>
      </c>
      <c r="LN7">
        <v>60.4</v>
      </c>
      <c r="LO7">
        <v>59.5</v>
      </c>
      <c r="LP7">
        <v>62.6</v>
      </c>
      <c r="LQ7">
        <v>62.9</v>
      </c>
      <c r="LR7">
        <v>61.4</v>
      </c>
      <c r="LS7">
        <v>56.9</v>
      </c>
      <c r="LT7">
        <v>60.3</v>
      </c>
      <c r="LU7">
        <v>61.2</v>
      </c>
      <c r="LV7">
        <v>58.6</v>
      </c>
      <c r="LW7">
        <v>57.9</v>
      </c>
      <c r="LX7">
        <v>58.1</v>
      </c>
      <c r="LY7">
        <v>57.2</v>
      </c>
      <c r="LZ7">
        <v>57.7</v>
      </c>
      <c r="MA7">
        <v>60.4</v>
      </c>
      <c r="MB7">
        <v>61.1</v>
      </c>
      <c r="MC7">
        <v>61.2</v>
      </c>
      <c r="MD7">
        <v>57</v>
      </c>
      <c r="ME7">
        <v>52.7</v>
      </c>
      <c r="MF7">
        <v>55.6</v>
      </c>
      <c r="MG7">
        <v>54</v>
      </c>
      <c r="MH7">
        <v>53.3</v>
      </c>
      <c r="MI7">
        <v>53.8</v>
      </c>
      <c r="MJ7">
        <v>54.8</v>
      </c>
      <c r="MK7">
        <v>51.5</v>
      </c>
      <c r="ML7">
        <v>49.5</v>
      </c>
      <c r="MM7">
        <v>57.7</v>
      </c>
      <c r="MN7">
        <v>56.2</v>
      </c>
      <c r="MO7">
        <v>57.3</v>
      </c>
      <c r="MP7">
        <v>57.7</v>
      </c>
      <c r="MQ7">
        <v>56.8</v>
      </c>
      <c r="MR7">
        <v>53</v>
      </c>
      <c r="MS7">
        <v>58.2</v>
      </c>
      <c r="MT7">
        <v>56.5</v>
      </c>
      <c r="MU7">
        <v>58.8</v>
      </c>
      <c r="MV7">
        <v>57.4</v>
      </c>
      <c r="MW7">
        <v>56.2</v>
      </c>
      <c r="MX7">
        <v>54.6</v>
      </c>
      <c r="MY7">
        <v>60.1</v>
      </c>
      <c r="MZ7">
        <v>62</v>
      </c>
      <c r="NA7">
        <v>59.1</v>
      </c>
      <c r="NB7">
        <v>57.1</v>
      </c>
      <c r="NC7">
        <v>55.9</v>
      </c>
      <c r="ND7">
        <v>55.6</v>
      </c>
      <c r="NE7">
        <v>55.3</v>
      </c>
      <c r="NF7">
        <v>55.4</v>
      </c>
      <c r="NG7">
        <v>50.4</v>
      </c>
      <c r="NH7">
        <v>50.6</v>
      </c>
      <c r="NI7">
        <v>46.7</v>
      </c>
      <c r="NJ7">
        <v>50.6</v>
      </c>
      <c r="NK7">
        <v>51.2</v>
      </c>
    </row>
    <row r="8" spans="2:375" x14ac:dyDescent="0.25">
      <c r="B8" s="3" t="s">
        <v>70</v>
      </c>
      <c r="F8" s="3" t="s">
        <v>30</v>
      </c>
      <c r="J8" t="s">
        <v>54</v>
      </c>
      <c r="K8">
        <v>56.5</v>
      </c>
      <c r="L8">
        <v>62</v>
      </c>
      <c r="M8">
        <v>60.3</v>
      </c>
      <c r="N8">
        <v>61.6</v>
      </c>
      <c r="O8">
        <v>61.3</v>
      </c>
      <c r="P8">
        <v>61.4</v>
      </c>
      <c r="Q8">
        <v>60.6</v>
      </c>
      <c r="R8">
        <v>58.8</v>
      </c>
      <c r="S8">
        <v>52.5</v>
      </c>
      <c r="T8">
        <v>53.2</v>
      </c>
      <c r="U8">
        <v>55.4</v>
      </c>
      <c r="V8">
        <v>63.8</v>
      </c>
      <c r="W8">
        <v>69.5</v>
      </c>
      <c r="X8">
        <v>66.5</v>
      </c>
      <c r="Y8">
        <v>60.7</v>
      </c>
      <c r="Z8">
        <v>59.5</v>
      </c>
      <c r="AA8">
        <v>63.1</v>
      </c>
      <c r="AB8">
        <v>62.4</v>
      </c>
      <c r="AC8">
        <v>53.9</v>
      </c>
      <c r="AD8">
        <v>51.8</v>
      </c>
      <c r="AE8">
        <v>53.2</v>
      </c>
      <c r="AF8">
        <v>57.4</v>
      </c>
      <c r="AG8">
        <v>60.1</v>
      </c>
      <c r="AH8">
        <v>56.4</v>
      </c>
      <c r="AI8">
        <v>50.6</v>
      </c>
      <c r="AJ8">
        <v>54.7</v>
      </c>
      <c r="AK8">
        <v>60</v>
      </c>
      <c r="AL8">
        <v>71.400000000000006</v>
      </c>
      <c r="AM8">
        <v>73.7</v>
      </c>
      <c r="AN8">
        <v>64.5</v>
      </c>
      <c r="AO8">
        <v>63</v>
      </c>
      <c r="AP8">
        <v>63.1</v>
      </c>
      <c r="AQ8">
        <v>64.599999999999994</v>
      </c>
      <c r="AR8">
        <v>65</v>
      </c>
      <c r="AS8">
        <v>67</v>
      </c>
      <c r="AT8">
        <v>63.5</v>
      </c>
      <c r="AU8">
        <v>58.8</v>
      </c>
      <c r="AV8">
        <v>66.5</v>
      </c>
      <c r="AW8">
        <v>68.900000000000006</v>
      </c>
      <c r="AX8">
        <v>63.8</v>
      </c>
      <c r="AY8">
        <v>55.8</v>
      </c>
      <c r="AZ8">
        <v>60.4</v>
      </c>
      <c r="BA8">
        <v>51.6</v>
      </c>
      <c r="BB8">
        <v>51.8</v>
      </c>
      <c r="BC8">
        <v>55.5</v>
      </c>
      <c r="BD8">
        <v>58.8</v>
      </c>
      <c r="BE8">
        <v>61</v>
      </c>
      <c r="BF8">
        <v>58</v>
      </c>
      <c r="BG8">
        <v>53.3</v>
      </c>
      <c r="BH8">
        <v>48.1</v>
      </c>
      <c r="BI8">
        <v>45.9</v>
      </c>
      <c r="BJ8">
        <v>46.5</v>
      </c>
      <c r="BK8">
        <v>45.5</v>
      </c>
      <c r="BL8">
        <v>45.9</v>
      </c>
      <c r="BM8">
        <v>49</v>
      </c>
      <c r="BN8">
        <v>54.1</v>
      </c>
      <c r="BO8">
        <v>50</v>
      </c>
      <c r="BP8">
        <v>44.3</v>
      </c>
      <c r="BQ8">
        <v>46.3</v>
      </c>
      <c r="BR8">
        <v>49</v>
      </c>
      <c r="BS8">
        <v>51.6</v>
      </c>
      <c r="BT8">
        <v>49.1</v>
      </c>
      <c r="BU8">
        <v>48.4</v>
      </c>
      <c r="BV8">
        <v>59.5</v>
      </c>
      <c r="BW8">
        <v>64</v>
      </c>
      <c r="BX8">
        <v>58.5</v>
      </c>
      <c r="BY8">
        <v>60.1</v>
      </c>
      <c r="BZ8">
        <v>59.6</v>
      </c>
      <c r="CA8">
        <v>56</v>
      </c>
      <c r="CB8">
        <v>59</v>
      </c>
      <c r="CC8">
        <v>60.7</v>
      </c>
      <c r="CD8">
        <v>59.4</v>
      </c>
      <c r="CE8">
        <v>55</v>
      </c>
      <c r="CF8">
        <v>53.1</v>
      </c>
      <c r="CG8">
        <v>50.4</v>
      </c>
      <c r="CH8">
        <v>51.4</v>
      </c>
      <c r="CI8">
        <v>50</v>
      </c>
      <c r="CJ8">
        <v>56.3</v>
      </c>
      <c r="CK8">
        <v>58.4</v>
      </c>
      <c r="CL8">
        <v>54.6</v>
      </c>
      <c r="CM8">
        <v>56.4</v>
      </c>
      <c r="CN8">
        <v>57.6</v>
      </c>
      <c r="CO8">
        <v>52.5</v>
      </c>
      <c r="CP8">
        <v>51.1</v>
      </c>
      <c r="CQ8">
        <v>55.9</v>
      </c>
      <c r="CR8">
        <v>59.6</v>
      </c>
      <c r="CS8">
        <v>61.7</v>
      </c>
      <c r="CT8">
        <v>63.4</v>
      </c>
      <c r="CU8">
        <v>65.3</v>
      </c>
      <c r="CV8">
        <v>65.099999999999994</v>
      </c>
      <c r="CW8">
        <v>61</v>
      </c>
      <c r="CX8">
        <v>57.8</v>
      </c>
      <c r="CY8">
        <v>58.9</v>
      </c>
      <c r="CZ8">
        <v>60</v>
      </c>
      <c r="DA8">
        <v>61</v>
      </c>
      <c r="DB8">
        <v>61.6</v>
      </c>
      <c r="DC8">
        <v>62.9</v>
      </c>
      <c r="DD8">
        <v>66.2</v>
      </c>
      <c r="DE8">
        <v>76.8</v>
      </c>
      <c r="DF8">
        <v>71.5</v>
      </c>
      <c r="DG8">
        <v>64</v>
      </c>
      <c r="DH8">
        <v>57.6</v>
      </c>
      <c r="DI8">
        <v>65</v>
      </c>
      <c r="DJ8">
        <v>67.5</v>
      </c>
      <c r="DK8">
        <v>62.8</v>
      </c>
      <c r="DL8">
        <v>54.2</v>
      </c>
      <c r="DM8">
        <v>56.9</v>
      </c>
      <c r="DN8">
        <v>58</v>
      </c>
      <c r="DO8">
        <v>53.1</v>
      </c>
      <c r="DP8">
        <v>60.2</v>
      </c>
      <c r="DQ8">
        <v>68.599999999999994</v>
      </c>
      <c r="DR8">
        <v>70.2</v>
      </c>
      <c r="DS8">
        <v>67.2</v>
      </c>
      <c r="DT8">
        <v>64.900000000000006</v>
      </c>
      <c r="DU8">
        <v>63.6</v>
      </c>
      <c r="DV8">
        <v>60.9</v>
      </c>
      <c r="DW8">
        <v>60</v>
      </c>
      <c r="DX8">
        <v>61.1</v>
      </c>
      <c r="DY8">
        <v>58.9</v>
      </c>
      <c r="DZ8">
        <v>57.1</v>
      </c>
      <c r="EA8">
        <v>52.3</v>
      </c>
      <c r="EB8">
        <v>56.1</v>
      </c>
      <c r="EC8">
        <v>63.5</v>
      </c>
      <c r="ED8">
        <v>70.3</v>
      </c>
      <c r="EE8">
        <v>73.2</v>
      </c>
      <c r="EF8">
        <v>70.400000000000006</v>
      </c>
      <c r="EG8">
        <v>67.7</v>
      </c>
      <c r="EH8">
        <v>69.2</v>
      </c>
      <c r="EI8">
        <v>69.5</v>
      </c>
      <c r="EJ8">
        <v>67.400000000000006</v>
      </c>
      <c r="EK8">
        <v>58.3</v>
      </c>
      <c r="EL8">
        <v>58.5</v>
      </c>
      <c r="EM8">
        <v>59.3</v>
      </c>
      <c r="EN8">
        <v>59.7</v>
      </c>
      <c r="EO8">
        <v>60</v>
      </c>
      <c r="EP8">
        <v>60.4</v>
      </c>
      <c r="EQ8">
        <v>60.7</v>
      </c>
      <c r="ER8">
        <v>61</v>
      </c>
      <c r="ES8">
        <v>61</v>
      </c>
      <c r="ET8">
        <v>61.9</v>
      </c>
      <c r="EU8">
        <v>60.5</v>
      </c>
      <c r="EV8">
        <v>61.6</v>
      </c>
      <c r="EW8">
        <v>61</v>
      </c>
      <c r="EX8">
        <v>59.4</v>
      </c>
      <c r="EY8">
        <v>59.5</v>
      </c>
      <c r="EZ8">
        <v>59.5</v>
      </c>
      <c r="FA8">
        <v>62.6</v>
      </c>
      <c r="FB8">
        <v>67</v>
      </c>
      <c r="FC8">
        <v>66.7</v>
      </c>
      <c r="FD8">
        <v>61.8</v>
      </c>
      <c r="FE8">
        <v>63.1</v>
      </c>
      <c r="FF8">
        <v>65.099999999999994</v>
      </c>
      <c r="FG8">
        <v>70.900000000000006</v>
      </c>
      <c r="FH8">
        <v>73.400000000000006</v>
      </c>
      <c r="FI8">
        <v>72</v>
      </c>
      <c r="FJ8">
        <v>66.2</v>
      </c>
      <c r="FK8">
        <v>64.7</v>
      </c>
      <c r="FL8">
        <v>64.400000000000006</v>
      </c>
      <c r="FM8">
        <v>72.2</v>
      </c>
      <c r="FN8">
        <v>72.099999999999994</v>
      </c>
      <c r="FO8">
        <v>72.599999999999994</v>
      </c>
      <c r="FP8">
        <v>74.099999999999994</v>
      </c>
      <c r="FQ8">
        <v>74.599999999999994</v>
      </c>
      <c r="FR8">
        <v>75.400000000000006</v>
      </c>
      <c r="FS8">
        <v>73.8</v>
      </c>
      <c r="FT8">
        <v>70.3</v>
      </c>
      <c r="FU8">
        <v>62.1</v>
      </c>
      <c r="FV8">
        <v>60.6</v>
      </c>
      <c r="FW8">
        <v>65.099999999999994</v>
      </c>
      <c r="FX8">
        <v>68.8</v>
      </c>
      <c r="FY8">
        <v>72.3</v>
      </c>
      <c r="FZ8">
        <v>73.099999999999994</v>
      </c>
      <c r="GA8">
        <v>73.599999999999994</v>
      </c>
      <c r="GB8">
        <v>66.5</v>
      </c>
      <c r="GC8">
        <v>67.599999999999994</v>
      </c>
      <c r="GD8">
        <v>70.400000000000006</v>
      </c>
      <c r="GE8">
        <v>70.900000000000006</v>
      </c>
      <c r="GF8">
        <v>72.400000000000006</v>
      </c>
      <c r="GG8">
        <v>69.7</v>
      </c>
      <c r="GH8">
        <v>67.8</v>
      </c>
      <c r="GI8">
        <v>69.599999999999994</v>
      </c>
      <c r="GJ8">
        <v>71.3</v>
      </c>
      <c r="GK8">
        <v>70.8</v>
      </c>
      <c r="GL8">
        <v>69.599999999999994</v>
      </c>
      <c r="GM8">
        <v>71.599999999999994</v>
      </c>
      <c r="GN8">
        <v>77.3</v>
      </c>
      <c r="GO8"/>
      <c r="GP8"/>
      <c r="GQ8">
        <v>87.4</v>
      </c>
      <c r="GR8">
        <v>84.9</v>
      </c>
      <c r="GS8">
        <v>80.099999999999994</v>
      </c>
      <c r="GT8">
        <v>80.5</v>
      </c>
      <c r="GU8">
        <v>80</v>
      </c>
      <c r="GV8">
        <v>79.8</v>
      </c>
      <c r="GW8">
        <v>80.400000000000006</v>
      </c>
      <c r="GX8">
        <v>80.099999999999994</v>
      </c>
      <c r="GY8">
        <v>78</v>
      </c>
      <c r="GZ8">
        <v>77.099999999999994</v>
      </c>
      <c r="HA8">
        <v>76.8</v>
      </c>
      <c r="HB8">
        <v>79.2</v>
      </c>
      <c r="HC8">
        <v>78.3</v>
      </c>
      <c r="HD8">
        <v>76.7</v>
      </c>
      <c r="HE8">
        <v>79.3</v>
      </c>
      <c r="HF8">
        <v>85.3</v>
      </c>
      <c r="HG8"/>
      <c r="HH8">
        <v>85.6</v>
      </c>
      <c r="HI8">
        <v>82.3</v>
      </c>
      <c r="HJ8">
        <v>81.599999999999994</v>
      </c>
      <c r="HK8">
        <v>77.900000000000006</v>
      </c>
      <c r="HL8">
        <v>81</v>
      </c>
      <c r="HM8">
        <v>83.2</v>
      </c>
      <c r="HN8">
        <v>83.7</v>
      </c>
      <c r="HO8">
        <v>82.7</v>
      </c>
      <c r="HP8">
        <v>80.900000000000006</v>
      </c>
      <c r="HQ8">
        <v>80.599999999999994</v>
      </c>
      <c r="HR8">
        <v>79.400000000000006</v>
      </c>
      <c r="HS8">
        <v>80.7</v>
      </c>
      <c r="HT8">
        <v>83.6</v>
      </c>
      <c r="HU8">
        <v>84.9</v>
      </c>
      <c r="HV8">
        <v>81.2</v>
      </c>
      <c r="HW8">
        <v>83.2</v>
      </c>
      <c r="HX8">
        <v>81</v>
      </c>
      <c r="HY8">
        <v>77.900000000000006</v>
      </c>
      <c r="HZ8">
        <v>78.400000000000006</v>
      </c>
      <c r="IA8">
        <v>76.2</v>
      </c>
      <c r="IB8">
        <v>75.599999999999994</v>
      </c>
      <c r="IC8">
        <v>76.3</v>
      </c>
      <c r="ID8">
        <v>78.2</v>
      </c>
      <c r="IE8">
        <v>78.900000000000006</v>
      </c>
      <c r="IF8">
        <v>77.599999999999994</v>
      </c>
      <c r="IG8">
        <v>78.3</v>
      </c>
      <c r="IH8">
        <v>76.2</v>
      </c>
      <c r="II8">
        <v>75.099999999999994</v>
      </c>
      <c r="IJ8">
        <v>75.599999999999994</v>
      </c>
      <c r="IK8">
        <v>73.099999999999994</v>
      </c>
      <c r="IL8">
        <v>71</v>
      </c>
      <c r="IM8">
        <v>71.7</v>
      </c>
      <c r="IN8">
        <v>70.3</v>
      </c>
      <c r="IO8">
        <v>69.8</v>
      </c>
      <c r="IP8">
        <v>69.3</v>
      </c>
      <c r="IQ8">
        <v>73</v>
      </c>
      <c r="IR8">
        <v>73.2</v>
      </c>
      <c r="IS8">
        <v>74</v>
      </c>
      <c r="IT8">
        <v>71.5</v>
      </c>
      <c r="IU8">
        <v>71.5</v>
      </c>
      <c r="IV8">
        <v>72.099999999999994</v>
      </c>
      <c r="IW8">
        <v>72.7</v>
      </c>
      <c r="IX8">
        <v>70.400000000000006</v>
      </c>
      <c r="IY8">
        <v>73</v>
      </c>
      <c r="IZ8">
        <v>75.8</v>
      </c>
      <c r="JA8">
        <v>80.8</v>
      </c>
      <c r="JB8">
        <v>78.7</v>
      </c>
      <c r="JC8">
        <v>74.400000000000006</v>
      </c>
      <c r="JD8">
        <v>72.3</v>
      </c>
      <c r="JE8">
        <v>71</v>
      </c>
      <c r="JF8">
        <v>72.3</v>
      </c>
      <c r="JG8">
        <v>75.599999999999994</v>
      </c>
      <c r="JH8">
        <v>72.400000000000006</v>
      </c>
      <c r="JI8">
        <v>72</v>
      </c>
      <c r="JJ8">
        <v>70.900000000000006</v>
      </c>
      <c r="JK8">
        <v>69.2</v>
      </c>
      <c r="JL8">
        <v>69</v>
      </c>
      <c r="JM8">
        <v>71.3</v>
      </c>
      <c r="JN8">
        <v>73.900000000000006</v>
      </c>
      <c r="JO8">
        <v>75.400000000000006</v>
      </c>
      <c r="JP8">
        <v>72.099999999999994</v>
      </c>
      <c r="JQ8">
        <v>67.400000000000006</v>
      </c>
      <c r="JR8">
        <v>66.3</v>
      </c>
      <c r="JS8">
        <v>73.599999999999994</v>
      </c>
      <c r="JT8">
        <v>82.3</v>
      </c>
      <c r="JU8">
        <v>71.2</v>
      </c>
      <c r="JV8">
        <v>68.400000000000006</v>
      </c>
      <c r="JW8">
        <v>71</v>
      </c>
      <c r="JX8">
        <v>76</v>
      </c>
      <c r="JY8">
        <v>73.400000000000006</v>
      </c>
      <c r="JZ8">
        <v>67.8</v>
      </c>
      <c r="KA8">
        <v>65.099999999999994</v>
      </c>
      <c r="KB8">
        <v>67</v>
      </c>
      <c r="KC8">
        <v>64.8</v>
      </c>
      <c r="KD8">
        <v>65.8</v>
      </c>
      <c r="KE8">
        <v>64.099999999999994</v>
      </c>
      <c r="KF8">
        <v>64.599999999999994</v>
      </c>
      <c r="KG8">
        <v>62.9</v>
      </c>
      <c r="KH8">
        <v>61.1</v>
      </c>
      <c r="KI8">
        <v>66</v>
      </c>
      <c r="KJ8">
        <v>63.9</v>
      </c>
      <c r="KK8">
        <v>63.9</v>
      </c>
      <c r="KL8">
        <v>69.400000000000006</v>
      </c>
      <c r="KM8">
        <v>68.3</v>
      </c>
      <c r="KN8">
        <v>65.5</v>
      </c>
      <c r="KO8">
        <v>69.2</v>
      </c>
      <c r="KP8">
        <v>76</v>
      </c>
      <c r="KQ8">
        <v>73.7</v>
      </c>
      <c r="KR8">
        <v>68</v>
      </c>
      <c r="KS8">
        <v>63.8</v>
      </c>
      <c r="KT8">
        <v>67.099999999999994</v>
      </c>
      <c r="KU8">
        <v>67.5</v>
      </c>
      <c r="KV8">
        <v>66.2</v>
      </c>
      <c r="KW8">
        <v>70.599999999999994</v>
      </c>
      <c r="KX8">
        <v>71</v>
      </c>
      <c r="KY8">
        <v>68.400000000000006</v>
      </c>
      <c r="KZ8">
        <v>66.2</v>
      </c>
      <c r="LA8">
        <v>67</v>
      </c>
      <c r="LB8">
        <v>71.400000000000006</v>
      </c>
      <c r="LC8">
        <v>72</v>
      </c>
      <c r="LD8">
        <v>73.8</v>
      </c>
      <c r="LE8">
        <v>72.400000000000006</v>
      </c>
      <c r="LF8">
        <v>68.7</v>
      </c>
      <c r="LG8">
        <v>63.9</v>
      </c>
      <c r="LH8">
        <v>64.7</v>
      </c>
      <c r="LI8">
        <v>59.6</v>
      </c>
      <c r="LJ8">
        <v>71.099999999999994</v>
      </c>
      <c r="LK8">
        <v>67.400000000000006</v>
      </c>
      <c r="LL8">
        <v>58.2</v>
      </c>
      <c r="LM8">
        <v>60.8</v>
      </c>
      <c r="LN8">
        <v>66.8</v>
      </c>
      <c r="LO8">
        <v>66.8</v>
      </c>
      <c r="LP8">
        <v>68.400000000000006</v>
      </c>
      <c r="LQ8">
        <v>65.099999999999994</v>
      </c>
      <c r="LR8">
        <v>60.2</v>
      </c>
      <c r="LS8">
        <v>57.5</v>
      </c>
      <c r="LT8">
        <v>59.4</v>
      </c>
      <c r="LU8">
        <v>58.3</v>
      </c>
      <c r="LV8">
        <v>57.5</v>
      </c>
      <c r="LW8">
        <v>57.1</v>
      </c>
      <c r="LX8">
        <v>57.8</v>
      </c>
      <c r="LY8">
        <v>56.6</v>
      </c>
      <c r="LZ8">
        <v>58.6</v>
      </c>
      <c r="MA8">
        <v>60.1</v>
      </c>
      <c r="MB8">
        <v>63.3</v>
      </c>
      <c r="MC8">
        <v>60.4</v>
      </c>
      <c r="MD8">
        <v>55.9</v>
      </c>
      <c r="ME8">
        <v>53.2</v>
      </c>
      <c r="MF8">
        <v>56.1</v>
      </c>
      <c r="MG8">
        <v>53.1</v>
      </c>
      <c r="MH8">
        <v>52.1</v>
      </c>
      <c r="MI8">
        <v>53.4</v>
      </c>
      <c r="MJ8">
        <v>54.2</v>
      </c>
      <c r="MK8">
        <v>50.3</v>
      </c>
      <c r="ML8">
        <v>50.4</v>
      </c>
      <c r="MM8">
        <v>55.6</v>
      </c>
      <c r="MN8">
        <v>55.1</v>
      </c>
      <c r="MO8">
        <v>56.2</v>
      </c>
      <c r="MP8">
        <v>56.7</v>
      </c>
      <c r="MQ8">
        <v>57.8</v>
      </c>
      <c r="MR8">
        <v>53.6</v>
      </c>
      <c r="MS8">
        <v>55.9</v>
      </c>
      <c r="MT8">
        <v>54.6</v>
      </c>
      <c r="MU8">
        <v>56.2</v>
      </c>
      <c r="MV8">
        <v>56.1</v>
      </c>
      <c r="MW8">
        <v>56</v>
      </c>
      <c r="MX8">
        <v>54.5</v>
      </c>
      <c r="MY8">
        <v>58.5</v>
      </c>
      <c r="MZ8">
        <v>58.9</v>
      </c>
      <c r="NA8">
        <v>59</v>
      </c>
      <c r="NB8">
        <v>55.6</v>
      </c>
      <c r="NC8">
        <v>55.2</v>
      </c>
      <c r="ND8">
        <v>56.4</v>
      </c>
      <c r="NE8">
        <v>56.1</v>
      </c>
      <c r="NF8">
        <v>55.5</v>
      </c>
      <c r="NG8">
        <v>49.9</v>
      </c>
      <c r="NH8">
        <v>50.5</v>
      </c>
      <c r="NI8">
        <v>52.8</v>
      </c>
      <c r="NJ8">
        <v>50.4</v>
      </c>
      <c r="NK8">
        <v>50.1</v>
      </c>
    </row>
    <row r="9" spans="2:375" x14ac:dyDescent="0.25">
      <c r="B9" s="6" t="s">
        <v>16</v>
      </c>
      <c r="C9" s="11" t="s">
        <v>9</v>
      </c>
      <c r="D9" s="6" t="s">
        <v>10</v>
      </c>
      <c r="F9" s="4" t="s">
        <v>31</v>
      </c>
      <c r="G9" s="4">
        <v>0.53</v>
      </c>
      <c r="J9" t="s">
        <v>55</v>
      </c>
      <c r="K9">
        <v>67</v>
      </c>
      <c r="L9">
        <v>61.3</v>
      </c>
      <c r="M9">
        <v>62.3</v>
      </c>
      <c r="N9">
        <v>64.5</v>
      </c>
      <c r="O9">
        <v>63.4</v>
      </c>
      <c r="P9">
        <v>63.4</v>
      </c>
      <c r="Q9">
        <v>61.3</v>
      </c>
      <c r="R9">
        <v>59.7</v>
      </c>
      <c r="S9">
        <v>62.5</v>
      </c>
      <c r="T9">
        <v>64</v>
      </c>
      <c r="U9">
        <v>61</v>
      </c>
      <c r="V9">
        <v>57.5</v>
      </c>
      <c r="W9">
        <v>57.7</v>
      </c>
      <c r="X9">
        <v>54.7</v>
      </c>
      <c r="Y9">
        <v>54.7</v>
      </c>
      <c r="Z9">
        <v>57.8</v>
      </c>
      <c r="AA9">
        <v>59.2</v>
      </c>
      <c r="AB9">
        <v>58</v>
      </c>
      <c r="AC9">
        <v>58.3</v>
      </c>
      <c r="AD9">
        <v>54.8</v>
      </c>
      <c r="AE9">
        <v>50.6</v>
      </c>
      <c r="AF9">
        <v>48.4</v>
      </c>
      <c r="AG9">
        <v>49.4</v>
      </c>
      <c r="AH9">
        <v>48.3</v>
      </c>
      <c r="AI9">
        <v>48.9</v>
      </c>
      <c r="AJ9">
        <v>48.9</v>
      </c>
      <c r="AK9">
        <v>53.1</v>
      </c>
      <c r="AL9">
        <v>51.9</v>
      </c>
      <c r="AM9">
        <v>46.5</v>
      </c>
      <c r="AN9">
        <v>48.5</v>
      </c>
      <c r="AO9">
        <v>51.6</v>
      </c>
      <c r="AP9">
        <v>52.5</v>
      </c>
      <c r="AQ9">
        <v>52.1</v>
      </c>
      <c r="AR9">
        <v>51</v>
      </c>
      <c r="AS9">
        <v>56.7</v>
      </c>
      <c r="AT9">
        <v>60.6</v>
      </c>
      <c r="AU9">
        <v>59.2</v>
      </c>
      <c r="AV9">
        <v>59.5</v>
      </c>
      <c r="AW9">
        <v>59.4</v>
      </c>
      <c r="AX9">
        <v>57.5</v>
      </c>
      <c r="AY9">
        <v>60.3</v>
      </c>
      <c r="AZ9">
        <v>61.7</v>
      </c>
      <c r="BA9">
        <v>61.3</v>
      </c>
      <c r="BB9">
        <v>57.7</v>
      </c>
      <c r="BC9">
        <v>56.2</v>
      </c>
      <c r="BD9">
        <v>53.9</v>
      </c>
      <c r="BE9">
        <v>53.1</v>
      </c>
      <c r="BF9">
        <v>52.9</v>
      </c>
      <c r="BG9">
        <v>58.6</v>
      </c>
      <c r="BH9">
        <v>61.2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</row>
    <row r="10" spans="2:375" x14ac:dyDescent="0.25">
      <c r="B10" s="4" t="s">
        <v>17</v>
      </c>
      <c r="C10" s="8">
        <f>F5*1000000</f>
        <v>268960627</v>
      </c>
      <c r="D10" s="4" t="s">
        <v>40</v>
      </c>
      <c r="F10" s="4" t="s">
        <v>32</v>
      </c>
      <c r="G10" s="4">
        <v>0.76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</row>
    <row r="11" spans="2:375" x14ac:dyDescent="0.25">
      <c r="B11" s="4" t="s">
        <v>15</v>
      </c>
      <c r="C11" s="5">
        <v>8.3454044520200004</v>
      </c>
      <c r="D11" s="4" t="s">
        <v>18</v>
      </c>
      <c r="F11" s="4" t="s">
        <v>33</v>
      </c>
      <c r="G11" s="4">
        <v>105</v>
      </c>
      <c r="J11" s="3" t="s">
        <v>58</v>
      </c>
    </row>
    <row r="12" spans="2:375" x14ac:dyDescent="0.25">
      <c r="B12" s="4" t="s">
        <v>19</v>
      </c>
      <c r="C12" s="4">
        <v>1</v>
      </c>
      <c r="D12" s="4" t="s">
        <v>20</v>
      </c>
      <c r="F12" s="4" t="s">
        <v>34</v>
      </c>
      <c r="G12" s="4">
        <v>75</v>
      </c>
      <c r="J12" t="s">
        <v>50</v>
      </c>
      <c r="K12" s="4">
        <f>((1/$G$9)-(1/$G$10))/(($G$11-K4)*((24/41094)-(1/($G$10*$G$13))))</f>
        <v>21.450405884100949</v>
      </c>
      <c r="L12" s="4">
        <f t="shared" ref="L12:BW13" si="1">((1/$G$9)-(1/$G$10))/(($G$11-L4)*((24/41094)-(1/($G$10*$G$13))))</f>
        <v>22.820585995640435</v>
      </c>
      <c r="M12" s="4">
        <f t="shared" si="1"/>
        <v>24.667966766716088</v>
      </c>
      <c r="N12" s="4">
        <f t="shared" si="1"/>
        <v>23.334563157704409</v>
      </c>
      <c r="O12" s="4">
        <f t="shared" si="1"/>
        <v>23.762720279864123</v>
      </c>
      <c r="P12" s="4">
        <f t="shared" si="1"/>
        <v>23.440149416336553</v>
      </c>
      <c r="Q12" s="4">
        <f t="shared" si="1"/>
        <v>23.282125937125297</v>
      </c>
      <c r="R12" s="4">
        <f t="shared" si="1"/>
        <v>23.654214707809949</v>
      </c>
      <c r="S12" s="4">
        <f t="shared" si="1"/>
        <v>20.435002055267763</v>
      </c>
      <c r="T12" s="4">
        <f t="shared" si="1"/>
        <v>20.195996183276332</v>
      </c>
      <c r="U12" s="4">
        <f t="shared" si="1"/>
        <v>21.10090843588749</v>
      </c>
      <c r="V12" s="4">
        <f t="shared" si="1"/>
        <v>23.074712788464939</v>
      </c>
      <c r="W12" s="4">
        <f t="shared" si="1"/>
        <v>25.518586310395957</v>
      </c>
      <c r="X12" s="4">
        <f t="shared" si="1"/>
        <v>25.331408415698672</v>
      </c>
      <c r="Y12" s="4">
        <f t="shared" si="1"/>
        <v>22.47406950546802</v>
      </c>
      <c r="Z12" s="4">
        <f t="shared" si="1"/>
        <v>22.2329314206454</v>
      </c>
      <c r="AA12" s="4">
        <f t="shared" si="1"/>
        <v>23.817347223036226</v>
      </c>
      <c r="AB12" s="4">
        <f t="shared" si="1"/>
        <v>23.493301682586747</v>
      </c>
      <c r="AC12" s="4">
        <f t="shared" si="1"/>
        <v>20.475387434823631</v>
      </c>
      <c r="AD12" s="4">
        <f t="shared" si="1"/>
        <v>19.329376944068578</v>
      </c>
      <c r="AE12" s="4">
        <f t="shared" si="1"/>
        <v>17.863010417277167</v>
      </c>
      <c r="AF12" s="4">
        <f t="shared" si="1"/>
        <v>19.329376944068578</v>
      </c>
      <c r="AG12" s="4">
        <f t="shared" si="1"/>
        <v>20.846169098633311</v>
      </c>
      <c r="AH12" s="4">
        <f t="shared" si="1"/>
        <v>21.143971514328076</v>
      </c>
      <c r="AI12" s="4">
        <f t="shared" si="1"/>
        <v>18.435135306086757</v>
      </c>
      <c r="AJ12" s="4">
        <f t="shared" si="1"/>
        <v>18.906105916096273</v>
      </c>
      <c r="AK12" s="4">
        <f t="shared" si="1"/>
        <v>20.804309321326823</v>
      </c>
      <c r="AL12" s="4">
        <f t="shared" si="1"/>
        <v>24.263573868901069</v>
      </c>
      <c r="AM12" s="4">
        <f t="shared" si="1"/>
        <v>27.70199476476138</v>
      </c>
      <c r="AN12" s="4">
        <f t="shared" si="1"/>
        <v>24.726840195753596</v>
      </c>
      <c r="AO12" s="4">
        <f t="shared" si="1"/>
        <v>24.320530615072197</v>
      </c>
      <c r="AP12" s="4">
        <f t="shared" si="1"/>
        <v>24.551056971613168</v>
      </c>
      <c r="AQ12" s="4">
        <f t="shared" si="1"/>
        <v>25.393495201031271</v>
      </c>
      <c r="AR12" s="4">
        <f t="shared" si="1"/>
        <v>25.393495201031271</v>
      </c>
      <c r="AS12" s="4">
        <f t="shared" si="1"/>
        <v>25.146956412671738</v>
      </c>
      <c r="AT12" s="4">
        <f t="shared" si="1"/>
        <v>24.667966766716088</v>
      </c>
      <c r="AU12" s="4">
        <f t="shared" si="1"/>
        <v>22.376989291621509</v>
      </c>
      <c r="AV12" s="4">
        <f t="shared" si="1"/>
        <v>24.377755392990018</v>
      </c>
      <c r="AW12" s="4">
        <f t="shared" si="1"/>
        <v>25.455887081132079</v>
      </c>
      <c r="AX12" s="4">
        <f t="shared" si="1"/>
        <v>23.440149416336553</v>
      </c>
      <c r="AY12" s="4">
        <f t="shared" si="1"/>
        <v>21.187210719878852</v>
      </c>
      <c r="AZ12" s="4">
        <f t="shared" si="1"/>
        <v>21.317995971236126</v>
      </c>
      <c r="BA12" s="4">
        <f t="shared" si="1"/>
        <v>20.195996183276332</v>
      </c>
      <c r="BB12" s="4">
        <f t="shared" si="1"/>
        <v>20.039740893657171</v>
      </c>
      <c r="BC12" s="4">
        <f t="shared" si="1"/>
        <v>22.328763021596462</v>
      </c>
      <c r="BD12" s="4">
        <f t="shared" si="1"/>
        <v>21.99691304038377</v>
      </c>
      <c r="BE12" s="4">
        <f t="shared" si="1"/>
        <v>21.494908800872938</v>
      </c>
      <c r="BF12" s="4">
        <f t="shared" si="1"/>
        <v>22.376989291621509</v>
      </c>
      <c r="BG12" s="4">
        <f t="shared" si="1"/>
        <v>20.638537932312264</v>
      </c>
      <c r="BH12" s="4">
        <f t="shared" si="1"/>
        <v>18.735164632948926</v>
      </c>
      <c r="BI12" s="4">
        <f t="shared" si="1"/>
        <v>17.210209372127505</v>
      </c>
      <c r="BJ12" s="4">
        <f t="shared" si="1"/>
        <v>17.893861903317372</v>
      </c>
      <c r="BK12" s="4">
        <f t="shared" si="1"/>
        <v>18.176396564948696</v>
      </c>
      <c r="BL12" s="4">
        <f t="shared" si="1"/>
        <v>17.893861903317372</v>
      </c>
      <c r="BM12" s="4">
        <f t="shared" si="1"/>
        <v>17.649993257275565</v>
      </c>
      <c r="BN12" s="4">
        <f t="shared" si="1"/>
        <v>19.186196374112512</v>
      </c>
      <c r="BO12" s="4">
        <f t="shared" si="1"/>
        <v>19.696855593195355</v>
      </c>
      <c r="BP12" s="4">
        <f t="shared" si="1"/>
        <v>17.710335114565396</v>
      </c>
      <c r="BQ12" s="4">
        <f t="shared" si="1"/>
        <v>17.98705910073048</v>
      </c>
      <c r="BR12" s="4">
        <f t="shared" si="1"/>
        <v>19.186196374112512</v>
      </c>
      <c r="BS12" s="4">
        <f t="shared" si="1"/>
        <v>19.365506620599547</v>
      </c>
      <c r="BT12" s="4">
        <f t="shared" si="1"/>
        <v>19.696855593195355</v>
      </c>
      <c r="BU12" s="4">
        <f t="shared" si="1"/>
        <v>18.435135306086757</v>
      </c>
      <c r="BV12" s="4">
        <f t="shared" si="1"/>
        <v>20.515932756476747</v>
      </c>
      <c r="BW12" s="4">
        <f t="shared" si="1"/>
        <v>22.720495706185872</v>
      </c>
      <c r="BX12" s="4">
        <f t="shared" ref="BX12:EI15" si="2">((1/$G$9)-(1/$G$10))/(($G$11-BX4)*((24/41094)-(1/($G$10*$G$13))))</f>
        <v>21.857692071773748</v>
      </c>
      <c r="BY12" s="4">
        <f t="shared" si="2"/>
        <v>22.328763021596462</v>
      </c>
      <c r="BZ12" s="4">
        <f t="shared" si="2"/>
        <v>22.522926178305994</v>
      </c>
      <c r="CA12" s="4">
        <f t="shared" si="2"/>
        <v>21.629532446807428</v>
      </c>
      <c r="CB12" s="4">
        <f t="shared" si="2"/>
        <v>23.229923861033086</v>
      </c>
      <c r="CC12" s="4">
        <f t="shared" si="2"/>
        <v>24.551056971613168</v>
      </c>
      <c r="CD12" s="4">
        <f t="shared" si="2"/>
        <v>23.440149416336553</v>
      </c>
      <c r="CE12" s="4">
        <f t="shared" si="2"/>
        <v>21.857692071773748</v>
      </c>
      <c r="CF12" s="4">
        <f t="shared" si="2"/>
        <v>20.846169098633311</v>
      </c>
      <c r="CG12" s="4">
        <f t="shared" si="2"/>
        <v>19.474710605302175</v>
      </c>
      <c r="CH12" s="4">
        <f t="shared" si="2"/>
        <v>19.696855593195355</v>
      </c>
      <c r="CI12" s="4">
        <f t="shared" si="2"/>
        <v>19.257520524202153</v>
      </c>
      <c r="CJ12" s="4">
        <f t="shared" si="2"/>
        <v>21.629532446807428</v>
      </c>
      <c r="CK12" s="4">
        <f t="shared" si="2"/>
        <v>23.98274546764064</v>
      </c>
      <c r="CL12" s="4">
        <f t="shared" si="2"/>
        <v>22.376989291621509</v>
      </c>
      <c r="CM12" s="4">
        <f t="shared" si="2"/>
        <v>22.47406950546802</v>
      </c>
      <c r="CN12" s="4">
        <f t="shared" si="2"/>
        <v>22.720495706185872</v>
      </c>
      <c r="CO12" s="4">
        <f t="shared" si="2"/>
        <v>20.804309321326823</v>
      </c>
      <c r="CP12" s="4">
        <f t="shared" si="2"/>
        <v>20.275041178122812</v>
      </c>
      <c r="CQ12" s="4">
        <f t="shared" si="2"/>
        <v>20.039740893657171</v>
      </c>
      <c r="CR12" s="4">
        <f t="shared" si="2"/>
        <v>21.72022231031605</v>
      </c>
      <c r="CS12" s="4">
        <f t="shared" si="2"/>
        <v>23.023435648935017</v>
      </c>
      <c r="CT12" s="4">
        <f t="shared" si="2"/>
        <v>24.377755392990018</v>
      </c>
      <c r="CU12" s="4">
        <f t="shared" si="2"/>
        <v>25.708550972756225</v>
      </c>
      <c r="CV12" s="4">
        <f t="shared" si="2"/>
        <v>24.667966766716088</v>
      </c>
      <c r="CW12" s="4">
        <f t="shared" si="2"/>
        <v>22.670779085384588</v>
      </c>
      <c r="CX12" s="4">
        <f t="shared" si="2"/>
        <v>22.328763021596462</v>
      </c>
      <c r="CY12" s="4">
        <f t="shared" si="2"/>
        <v>23.546695550047176</v>
      </c>
      <c r="CZ12" s="4">
        <f t="shared" si="2"/>
        <v>22.425424333378263</v>
      </c>
      <c r="DA12" s="4">
        <f t="shared" si="2"/>
        <v>23.387237115171008</v>
      </c>
      <c r="DB12" s="4">
        <f t="shared" si="2"/>
        <v>23.493301682586747</v>
      </c>
      <c r="DC12" s="4">
        <f t="shared" si="2"/>
        <v>24.785995315839131</v>
      </c>
      <c r="DD12" s="4">
        <f t="shared" si="2"/>
        <v>25.331408415698672</v>
      </c>
      <c r="DE12" s="4">
        <f t="shared" si="2"/>
        <v>32.075993938144762</v>
      </c>
      <c r="DF12" s="4">
        <f t="shared" si="2"/>
        <v>31.587030615916948</v>
      </c>
      <c r="DG12" s="4">
        <f t="shared" si="2"/>
        <v>26.295802137108517</v>
      </c>
      <c r="DH12" s="4">
        <f t="shared" si="2"/>
        <v>22.870962565167236</v>
      </c>
      <c r="DI12" s="4">
        <f t="shared" si="2"/>
        <v>23.708343345585256</v>
      </c>
      <c r="DJ12" s="4">
        <f t="shared" si="2"/>
        <v>27.62812277872202</v>
      </c>
      <c r="DK12" s="4">
        <f t="shared" si="2"/>
        <v>25.772502592091435</v>
      </c>
      <c r="DL12" s="4">
        <f t="shared" si="2"/>
        <v>21.015306373267258</v>
      </c>
      <c r="DM12" s="4">
        <f t="shared" si="2"/>
        <v>21.10090843588749</v>
      </c>
      <c r="DN12" s="4">
        <f t="shared" si="2"/>
        <v>22.770430861584082</v>
      </c>
      <c r="DO12" s="4">
        <f t="shared" si="2"/>
        <v>19.962516458614179</v>
      </c>
      <c r="DP12" s="4">
        <f t="shared" si="2"/>
        <v>22.670779085384588</v>
      </c>
      <c r="DQ12" s="4">
        <f t="shared" si="2"/>
        <v>28.077360547481721</v>
      </c>
      <c r="DR12" s="4">
        <f t="shared" si="2"/>
        <v>29.102657421406626</v>
      </c>
      <c r="DS12" s="4">
        <f t="shared" si="2"/>
        <v>26.565502671848094</v>
      </c>
      <c r="DT12" s="4">
        <f t="shared" si="2"/>
        <v>25.331408415698672</v>
      </c>
      <c r="DU12" s="4">
        <f t="shared" si="2"/>
        <v>25.269624492733556</v>
      </c>
      <c r="DV12" s="4">
        <f t="shared" si="2"/>
        <v>23.817347223036226</v>
      </c>
      <c r="DW12" s="4">
        <f t="shared" si="2"/>
        <v>23.229923861033086</v>
      </c>
      <c r="DX12" s="4">
        <f t="shared" si="2"/>
        <v>22.921562039868931</v>
      </c>
      <c r="DY12" s="4">
        <f t="shared" si="2"/>
        <v>22.571995734250017</v>
      </c>
      <c r="DZ12" s="4">
        <f t="shared" si="2"/>
        <v>22.185323430451298</v>
      </c>
      <c r="EA12" s="4">
        <f t="shared" si="2"/>
        <v>20.638537932312264</v>
      </c>
      <c r="EB12" s="4">
        <f t="shared" si="2"/>
        <v>20.721092084041512</v>
      </c>
      <c r="EC12" s="4">
        <f t="shared" si="2"/>
        <v>23.927358064713069</v>
      </c>
      <c r="ED12" s="4">
        <f t="shared" si="2"/>
        <v>30.652503082901649</v>
      </c>
      <c r="EE12" s="4">
        <f t="shared" si="2"/>
        <v>34.650655658932294</v>
      </c>
      <c r="EF12" s="4">
        <f t="shared" si="2"/>
        <v>30.293994274914493</v>
      </c>
      <c r="EG12" s="4">
        <f t="shared" si="2"/>
        <v>28.077360547481721</v>
      </c>
      <c r="EH12" s="4">
        <f t="shared" si="2"/>
        <v>27.926000113263498</v>
      </c>
      <c r="EI12" s="4">
        <f t="shared" si="2"/>
        <v>27.62812277872202</v>
      </c>
      <c r="EJ12" s="4">
        <f t="shared" ref="EJ12:GU17" si="3">((1/$G$9)-(1/$G$10))/(($G$11-EJ4)*((24/41094)-(1/($G$10*$G$13))))</f>
        <v>26.771436801087223</v>
      </c>
      <c r="EK12" s="4">
        <f t="shared" si="3"/>
        <v>22.820585995640435</v>
      </c>
      <c r="EL12" s="4">
        <f t="shared" si="3"/>
        <v>22.522926178305994</v>
      </c>
      <c r="EM12" s="4">
        <f t="shared" si="3"/>
        <v>23.126218843796334</v>
      </c>
      <c r="EN12" s="4">
        <f t="shared" si="3"/>
        <v>23.927358064713069</v>
      </c>
      <c r="EO12" s="4">
        <f t="shared" si="3"/>
        <v>23.654214707809949</v>
      </c>
      <c r="EP12" s="4">
        <f t="shared" si="3"/>
        <v>24.206883275749433</v>
      </c>
      <c r="EQ12" s="4">
        <f t="shared" si="3"/>
        <v>23.600332669751158</v>
      </c>
      <c r="ER12" s="4">
        <f t="shared" si="3"/>
        <v>24.094293120978506</v>
      </c>
      <c r="ES12" s="4">
        <f t="shared" si="3"/>
        <v>23.872225903273634</v>
      </c>
      <c r="ET12" s="4">
        <f t="shared" si="3"/>
        <v>24.493016647803209</v>
      </c>
      <c r="EU12" s="4">
        <f t="shared" si="3"/>
        <v>22.972385902485048</v>
      </c>
      <c r="EV12" s="4">
        <f t="shared" si="3"/>
        <v>23.282125937125297</v>
      </c>
      <c r="EW12" s="4">
        <f t="shared" si="3"/>
        <v>23.817347223036226</v>
      </c>
      <c r="EX12" s="4">
        <f t="shared" si="3"/>
        <v>9.8671867066864341</v>
      </c>
      <c r="EY12" s="4">
        <f t="shared" si="3"/>
        <v>23.654214707809949</v>
      </c>
      <c r="EZ12" s="4">
        <f t="shared" si="3"/>
        <v>22.376989291621509</v>
      </c>
      <c r="FA12" s="4">
        <f t="shared" si="3"/>
        <v>24.206883275749433</v>
      </c>
      <c r="FB12" s="4">
        <f t="shared" si="3"/>
        <v>25.772502592091435</v>
      </c>
      <c r="FC12" s="4">
        <f t="shared" si="3"/>
        <v>26.031522718645121</v>
      </c>
      <c r="FD12" s="4">
        <f t="shared" si="3"/>
        <v>24.667966766716088</v>
      </c>
      <c r="FE12" s="4">
        <f t="shared" si="3"/>
        <v>24.726840195753596</v>
      </c>
      <c r="FF12" s="4">
        <f t="shared" si="3"/>
        <v>25.966280807069563</v>
      </c>
      <c r="FG12" s="4">
        <f t="shared" si="3"/>
        <v>28.859459727077311</v>
      </c>
      <c r="FH12" s="4">
        <f t="shared" si="3"/>
        <v>29.943774687921266</v>
      </c>
      <c r="FI12" s="4">
        <f t="shared" si="3"/>
        <v>28.153657722882492</v>
      </c>
      <c r="FJ12" s="4">
        <f t="shared" si="3"/>
        <v>26.362712575116429</v>
      </c>
      <c r="FK12" s="4">
        <f t="shared" si="3"/>
        <v>26.497560209771759</v>
      </c>
      <c r="FL12" s="4">
        <f t="shared" si="3"/>
        <v>26.70243825263082</v>
      </c>
      <c r="FM12" s="4">
        <f t="shared" si="3"/>
        <v>30.117866401223125</v>
      </c>
      <c r="FN12" s="4">
        <f t="shared" si="3"/>
        <v>30.117866401223125</v>
      </c>
      <c r="FO12" s="4">
        <f t="shared" si="3"/>
        <v>29.184636738086642</v>
      </c>
      <c r="FP12" s="4">
        <f t="shared" si="3"/>
        <v>32.075993938144762</v>
      </c>
      <c r="FQ12" s="4">
        <f t="shared" si="3"/>
        <v>31.976993956854184</v>
      </c>
      <c r="FR12" s="4">
        <f t="shared" si="3"/>
        <v>32.580333465474084</v>
      </c>
      <c r="FS12" s="4">
        <f t="shared" si="3"/>
        <v>31.587030615916948</v>
      </c>
      <c r="FT12" s="4">
        <f t="shared" si="3"/>
        <v>30.205673591897252</v>
      </c>
      <c r="FU12" s="4">
        <f t="shared" si="3"/>
        <v>25.455887081132079</v>
      </c>
      <c r="FV12" s="4">
        <f t="shared" si="3"/>
        <v>24.609373021426975</v>
      </c>
      <c r="FW12" s="4">
        <f t="shared" si="3"/>
        <v>26.097093304838175</v>
      </c>
      <c r="FX12" s="4">
        <f t="shared" si="3"/>
        <v>27.121848277541247</v>
      </c>
      <c r="FY12" s="4">
        <f t="shared" si="3"/>
        <v>28.230370686705058</v>
      </c>
      <c r="FZ12" s="4">
        <f t="shared" si="3"/>
        <v>30.030568237741324</v>
      </c>
      <c r="GA12" s="4">
        <f t="shared" si="3"/>
        <v>31.78081607981828</v>
      </c>
      <c r="GB12" s="4">
        <f t="shared" si="3"/>
        <v>27.121848277541247</v>
      </c>
      <c r="GC12" s="4">
        <f t="shared" si="3"/>
        <v>27.850930220485903</v>
      </c>
      <c r="GD12" s="4">
        <f t="shared" si="3"/>
        <v>29.686378343899012</v>
      </c>
      <c r="GE12" s="4">
        <f t="shared" si="3"/>
        <v>29.857481389108809</v>
      </c>
      <c r="GF12" s="4">
        <f t="shared" si="3"/>
        <v>30.743460065343488</v>
      </c>
      <c r="GG12" s="4">
        <f t="shared" si="3"/>
        <v>28.779294561168768</v>
      </c>
      <c r="GH12" s="4">
        <f t="shared" si="3"/>
        <v>27.481554488118718</v>
      </c>
      <c r="GI12" s="4">
        <f t="shared" si="3"/>
        <v>28.463038576980097</v>
      </c>
      <c r="GJ12" s="4">
        <f t="shared" si="3"/>
        <v>30.205673591897252</v>
      </c>
      <c r="GK12" s="4">
        <f t="shared" si="3"/>
        <v>30.382832967802809</v>
      </c>
      <c r="GL12" s="4">
        <f t="shared" si="3"/>
        <v>29.601560120059307</v>
      </c>
      <c r="GM12" s="4">
        <f t="shared" si="3"/>
        <v>31.395594066729569</v>
      </c>
      <c r="GN12" s="4">
        <f t="shared" si="3"/>
        <v>36.87027061217352</v>
      </c>
      <c r="GO12" s="4">
        <f t="shared" si="3"/>
        <v>9.8671867066864341</v>
      </c>
      <c r="GP12" s="4">
        <f t="shared" si="3"/>
        <v>9.8671867066864341</v>
      </c>
      <c r="GQ12" s="4">
        <f t="shared" si="3"/>
        <v>49.571990631678247</v>
      </c>
      <c r="GR12" s="4">
        <f t="shared" si="3"/>
        <v>44.850848666756534</v>
      </c>
      <c r="GS12" s="4">
        <f t="shared" si="3"/>
        <v>40.950774869647262</v>
      </c>
      <c r="GT12" s="4">
        <f t="shared" si="3"/>
        <v>40.002108270350405</v>
      </c>
      <c r="GU12" s="4">
        <f t="shared" si="3"/>
        <v>38.949421210604356</v>
      </c>
      <c r="GV12" s="4">
        <f t="shared" ref="GV12:JG15" si="4">((1/$G$9)-(1/$G$10))/(($G$11-GV4)*((24/41094)-(1/($G$10*$G$13))))</f>
        <v>38.949421210604356</v>
      </c>
      <c r="GW12" s="4">
        <f t="shared" si="4"/>
        <v>38.949421210604356</v>
      </c>
      <c r="GX12" s="4">
        <f t="shared" si="4"/>
        <v>36.73952497170481</v>
      </c>
      <c r="GY12" s="4">
        <f t="shared" si="4"/>
        <v>35.48132206171492</v>
      </c>
      <c r="GZ12" s="4">
        <f t="shared" si="4"/>
        <v>35.23995252388012</v>
      </c>
      <c r="HA12" s="4">
        <f t="shared" si="4"/>
        <v>34.766933026915297</v>
      </c>
      <c r="HB12" s="4">
        <f t="shared" si="4"/>
        <v>37.538210297176668</v>
      </c>
      <c r="HC12" s="4">
        <f t="shared" si="4"/>
        <v>35.23995252388012</v>
      </c>
      <c r="HD12" s="4">
        <f t="shared" si="4"/>
        <v>35.23995252388012</v>
      </c>
      <c r="HE12" s="4">
        <f t="shared" si="4"/>
        <v>38.803543228542161</v>
      </c>
      <c r="HF12" s="4">
        <f t="shared" si="4"/>
        <v>44.087429966045775</v>
      </c>
      <c r="HG12" s="4">
        <f t="shared" si="4"/>
        <v>45.440991412371744</v>
      </c>
      <c r="HH12" s="4">
        <f t="shared" si="4"/>
        <v>44.087429966045775</v>
      </c>
      <c r="HI12" s="4">
        <f t="shared" si="4"/>
        <v>38.515041048404292</v>
      </c>
      <c r="HJ12" s="4">
        <f t="shared" si="4"/>
        <v>40.15715520163085</v>
      </c>
      <c r="HK12" s="4">
        <f t="shared" si="4"/>
        <v>35.48132206171492</v>
      </c>
      <c r="HL12" s="4">
        <f t="shared" si="4"/>
        <v>40.950774869647262</v>
      </c>
      <c r="HM12" s="4">
        <f t="shared" si="4"/>
        <v>43.900618822121864</v>
      </c>
      <c r="HN12" s="4">
        <f t="shared" si="4"/>
        <v>42.812173727358498</v>
      </c>
      <c r="HO12" s="4">
        <f t="shared" si="4"/>
        <v>43.34956502937554</v>
      </c>
      <c r="HP12" s="4">
        <f t="shared" si="4"/>
        <v>40.950774869647262</v>
      </c>
      <c r="HQ12" s="4">
        <f t="shared" si="4"/>
        <v>41.945530534496989</v>
      </c>
      <c r="HR12" s="4">
        <f t="shared" si="4"/>
        <v>39.096400158568891</v>
      </c>
      <c r="HS12" s="4">
        <f t="shared" si="4"/>
        <v>38.658753888137156</v>
      </c>
      <c r="HT12" s="4">
        <f t="shared" si="4"/>
        <v>42.461254270576859</v>
      </c>
      <c r="HU12" s="4">
        <f t="shared" si="4"/>
        <v>45.242559135461811</v>
      </c>
      <c r="HV12" s="4">
        <f t="shared" si="4"/>
        <v>41.442184168083024</v>
      </c>
      <c r="HW12" s="4">
        <f t="shared" si="4"/>
        <v>44.275837786413483</v>
      </c>
      <c r="HX12" s="4">
        <f t="shared" si="4"/>
        <v>41.442184168083024</v>
      </c>
      <c r="HY12" s="4">
        <f t="shared" si="4"/>
        <v>38.090242801546893</v>
      </c>
      <c r="HZ12" s="4">
        <f t="shared" si="4"/>
        <v>37.268151230290499</v>
      </c>
      <c r="IA12" s="4">
        <f t="shared" si="4"/>
        <v>34.420418744255016</v>
      </c>
      <c r="IB12" s="4">
        <f t="shared" si="4"/>
        <v>33.857993601375028</v>
      </c>
      <c r="IC12" s="4">
        <f t="shared" si="4"/>
        <v>34.306443847750849</v>
      </c>
      <c r="ID12" s="4">
        <f t="shared" si="4"/>
        <v>35.849640283808839</v>
      </c>
      <c r="IE12" s="4">
        <f t="shared" si="4"/>
        <v>37.812211832192538</v>
      </c>
      <c r="IF12" s="4">
        <f t="shared" si="4"/>
        <v>35.603251003507765</v>
      </c>
      <c r="IG12" s="4">
        <f t="shared" si="4"/>
        <v>35.974118201460961</v>
      </c>
      <c r="IH12" s="4">
        <f t="shared" si="4"/>
        <v>34.420418744255016</v>
      </c>
      <c r="II12" s="4">
        <f t="shared" si="4"/>
        <v>34.883993407477291</v>
      </c>
      <c r="IJ12" s="4">
        <f t="shared" si="4"/>
        <v>36.225685461611043</v>
      </c>
      <c r="IK12" s="4">
        <f t="shared" si="4"/>
        <v>34.19322126079458</v>
      </c>
      <c r="IL12" s="4">
        <f t="shared" si="4"/>
        <v>31.78081607981828</v>
      </c>
      <c r="IM12" s="4">
        <f t="shared" si="4"/>
        <v>31.112750876939216</v>
      </c>
      <c r="IN12" s="4">
        <f t="shared" si="4"/>
        <v>31.395594066729569</v>
      </c>
      <c r="IO12" s="4">
        <f t="shared" si="4"/>
        <v>29.943774687921266</v>
      </c>
      <c r="IP12" s="4">
        <f t="shared" si="4"/>
        <v>31.019598928205852</v>
      </c>
      <c r="IQ12" s="4">
        <f t="shared" si="4"/>
        <v>33.206878339810117</v>
      </c>
      <c r="IR12" s="4">
        <f t="shared" si="4"/>
        <v>32.175608826151418</v>
      </c>
      <c r="IS12" s="4">
        <f t="shared" si="4"/>
        <v>31.206463981990225</v>
      </c>
      <c r="IT12" s="4">
        <f t="shared" si="4"/>
        <v>29.686378343899012</v>
      </c>
      <c r="IU12" s="4">
        <f t="shared" si="4"/>
        <v>30.117866401223125</v>
      </c>
      <c r="IV12" s="4">
        <f t="shared" si="4"/>
        <v>31.206463981990225</v>
      </c>
      <c r="IW12" s="4">
        <f t="shared" si="4"/>
        <v>31.395594066729569</v>
      </c>
      <c r="IX12" s="4">
        <f t="shared" si="4"/>
        <v>29.267079214747898</v>
      </c>
      <c r="IY12" s="4">
        <f t="shared" si="4"/>
        <v>30.030568237741324</v>
      </c>
      <c r="IZ12" s="4">
        <f t="shared" si="4"/>
        <v>32.890622355621453</v>
      </c>
      <c r="JA12" s="4">
        <f t="shared" si="4"/>
        <v>36.099463561047926</v>
      </c>
      <c r="JB12" s="4">
        <f t="shared" si="4"/>
        <v>34.650655658932294</v>
      </c>
      <c r="JC12" s="4">
        <f t="shared" si="4"/>
        <v>32.376706381314868</v>
      </c>
      <c r="JD12" s="4">
        <f t="shared" si="4"/>
        <v>29.601560120059307</v>
      </c>
      <c r="JE12" s="4">
        <f t="shared" si="4"/>
        <v>30.472194241237521</v>
      </c>
      <c r="JF12" s="4">
        <f t="shared" si="4"/>
        <v>31.491021404318406</v>
      </c>
      <c r="JG12" s="4">
        <f t="shared" si="4"/>
        <v>34.306443847750849</v>
      </c>
      <c r="JH12" s="4">
        <f t="shared" ref="JH12:LS17" si="5">((1/$G$9)-(1/$G$10))/(($G$11-JH4)*((24/41094)-(1/($G$10*$G$13))))</f>
        <v>31.019598928205852</v>
      </c>
      <c r="JI12" s="4">
        <f t="shared" si="5"/>
        <v>30.652503082901649</v>
      </c>
      <c r="JJ12" s="4">
        <f t="shared" si="5"/>
        <v>29.517225190942334</v>
      </c>
      <c r="JK12" s="4">
        <f t="shared" si="5"/>
        <v>28.779294561168768</v>
      </c>
      <c r="JL12" s="4">
        <f t="shared" si="5"/>
        <v>27.62812277872202</v>
      </c>
      <c r="JM12" s="4">
        <f t="shared" si="5"/>
        <v>27.70199476476138</v>
      </c>
      <c r="JN12" s="4">
        <f t="shared" si="5"/>
        <v>31.206463981990225</v>
      </c>
      <c r="JO12" s="4">
        <f t="shared" si="5"/>
        <v>32.580333465474084</v>
      </c>
      <c r="JP12" s="4">
        <f t="shared" si="5"/>
        <v>29.857481389108809</v>
      </c>
      <c r="JQ12" s="4">
        <f t="shared" si="5"/>
        <v>27.336533092403052</v>
      </c>
      <c r="JR12" s="4">
        <f t="shared" si="5"/>
        <v>27.70199476476138</v>
      </c>
      <c r="JS12" s="4">
        <f t="shared" si="5"/>
        <v>30.205673591897252</v>
      </c>
      <c r="JT12" s="4">
        <f t="shared" si="5"/>
        <v>32.995369560575654</v>
      </c>
      <c r="JU12" s="4">
        <f t="shared" si="5"/>
        <v>30.562082719825234</v>
      </c>
      <c r="JV12" s="4">
        <f t="shared" si="5"/>
        <v>29.349988787594217</v>
      </c>
      <c r="JW12" s="4">
        <f t="shared" si="5"/>
        <v>31.976993956854184</v>
      </c>
      <c r="JX12" s="4">
        <f t="shared" si="5"/>
        <v>36.609703328695261</v>
      </c>
      <c r="JY12" s="4">
        <f t="shared" si="5"/>
        <v>32.175608826151418</v>
      </c>
      <c r="JZ12" s="4">
        <f t="shared" si="5"/>
        <v>28.541449151572333</v>
      </c>
      <c r="KA12" s="4">
        <f t="shared" si="5"/>
        <v>27.408851963017877</v>
      </c>
      <c r="KB12" s="4">
        <f t="shared" si="5"/>
        <v>27.62812277872202</v>
      </c>
      <c r="KC12" s="4">
        <f t="shared" si="5"/>
        <v>25.58159516548335</v>
      </c>
      <c r="KD12" s="4">
        <f t="shared" si="5"/>
        <v>26.633794452495515</v>
      </c>
      <c r="KE12" s="4">
        <f t="shared" si="5"/>
        <v>26.497560209771759</v>
      </c>
      <c r="KF12" s="4">
        <f t="shared" si="5"/>
        <v>25.901365105051891</v>
      </c>
      <c r="KG12" s="4">
        <f t="shared" si="5"/>
        <v>25.64491594559593</v>
      </c>
      <c r="KH12" s="4">
        <f t="shared" si="5"/>
        <v>25.455887081132079</v>
      </c>
      <c r="KI12" s="4">
        <f t="shared" si="5"/>
        <v>27.336533092403052</v>
      </c>
      <c r="KJ12" s="4">
        <f t="shared" si="5"/>
        <v>23.762720279864123</v>
      </c>
      <c r="KK12" s="4">
        <f t="shared" si="5"/>
        <v>25.025473531451105</v>
      </c>
      <c r="KL12" s="4">
        <f t="shared" si="5"/>
        <v>25.208141221461698</v>
      </c>
      <c r="KM12" s="4">
        <f t="shared" si="5"/>
        <v>23.762720279864123</v>
      </c>
      <c r="KN12" s="4">
        <f t="shared" si="5"/>
        <v>25.708550972756225</v>
      </c>
      <c r="KO12" s="4">
        <f t="shared" si="5"/>
        <v>26.70243825263082</v>
      </c>
      <c r="KP12" s="4">
        <f t="shared" si="5"/>
        <v>28.30750284705125</v>
      </c>
      <c r="KQ12" s="4">
        <f t="shared" si="5"/>
        <v>29.102657421406626</v>
      </c>
      <c r="KR12" s="4">
        <f t="shared" si="5"/>
        <v>26.840792854976058</v>
      </c>
      <c r="KS12" s="4">
        <f t="shared" si="5"/>
        <v>25.64491594559593</v>
      </c>
      <c r="KT12" s="4">
        <f t="shared" si="5"/>
        <v>25.772502592091435</v>
      </c>
      <c r="KU12" s="4">
        <f t="shared" si="5"/>
        <v>26.497560209771759</v>
      </c>
      <c r="KV12" s="4">
        <f t="shared" si="5"/>
        <v>26.229230486128497</v>
      </c>
      <c r="KW12" s="4">
        <f t="shared" si="5"/>
        <v>30.030568237741324</v>
      </c>
      <c r="KX12" s="4">
        <f t="shared" si="5"/>
        <v>29.433369437558969</v>
      </c>
      <c r="KY12" s="4">
        <f t="shared" si="5"/>
        <v>26.565502671848094</v>
      </c>
      <c r="KZ12" s="4">
        <f t="shared" si="5"/>
        <v>25.269624492733556</v>
      </c>
      <c r="LA12" s="4">
        <f t="shared" si="5"/>
        <v>24.609373021426975</v>
      </c>
      <c r="LB12" s="4">
        <f t="shared" si="5"/>
        <v>24.609373021426975</v>
      </c>
      <c r="LC12" s="4">
        <f t="shared" si="5"/>
        <v>26.097093304838175</v>
      </c>
      <c r="LD12" s="4">
        <f t="shared" si="5"/>
        <v>29.349988787594217</v>
      </c>
      <c r="LE12" s="4">
        <f t="shared" si="5"/>
        <v>29.021137372607164</v>
      </c>
      <c r="LF12" s="4">
        <f t="shared" si="5"/>
        <v>27.926000113263498</v>
      </c>
      <c r="LG12" s="4">
        <f t="shared" si="5"/>
        <v>24.551056971613168</v>
      </c>
      <c r="LH12" s="4">
        <f t="shared" si="5"/>
        <v>25.146956412671738</v>
      </c>
      <c r="LI12" s="4">
        <f t="shared" si="5"/>
        <v>24.150456974407359</v>
      </c>
      <c r="LJ12" s="4">
        <f t="shared" si="5"/>
        <v>24.435250099105559</v>
      </c>
      <c r="LK12" s="4">
        <f t="shared" si="5"/>
        <v>22.770430861584082</v>
      </c>
      <c r="LL12" s="4">
        <f t="shared" si="5"/>
        <v>21.903902837253188</v>
      </c>
      <c r="LM12" s="4">
        <f t="shared" si="5"/>
        <v>21.494908800872938</v>
      </c>
      <c r="LN12" s="4">
        <f t="shared" si="5"/>
        <v>20.972765267248498</v>
      </c>
      <c r="LO12" s="4">
        <f t="shared" si="5"/>
        <v>20.888197665364427</v>
      </c>
      <c r="LP12" s="4">
        <f t="shared" si="5"/>
        <v>23.440149416336553</v>
      </c>
      <c r="LQ12" s="4">
        <f t="shared" si="5"/>
        <v>22.870962565167236</v>
      </c>
      <c r="LR12" s="4">
        <f t="shared" si="5"/>
        <v>23.023435648935017</v>
      </c>
      <c r="LS12" s="4">
        <f t="shared" si="5"/>
        <v>21.361950602104653</v>
      </c>
      <c r="LT12" s="4">
        <f t="shared" ref="LT12:NK17" si="6">((1/$G$9)-(1/$G$10))/(($G$11-LT4)*((24/41094)-(1/($G$10*$G$13))))</f>
        <v>22.043714983022888</v>
      </c>
      <c r="LU12" s="4">
        <f t="shared" si="6"/>
        <v>21.494908800872938</v>
      </c>
      <c r="LV12" s="4">
        <f t="shared" si="6"/>
        <v>21.950309411060925</v>
      </c>
      <c r="LW12" s="4">
        <f t="shared" si="6"/>
        <v>21.539596760957913</v>
      </c>
      <c r="LX12" s="4">
        <f t="shared" si="6"/>
        <v>21.99691304038377</v>
      </c>
      <c r="LY12" s="4">
        <f t="shared" si="6"/>
        <v>21.674782514687777</v>
      </c>
      <c r="LZ12" s="4">
        <f t="shared" si="6"/>
        <v>21.317995971236126</v>
      </c>
      <c r="MA12" s="4">
        <f t="shared" si="6"/>
        <v>22.720495706185872</v>
      </c>
      <c r="MB12" s="4">
        <f t="shared" si="6"/>
        <v>23.440149416336553</v>
      </c>
      <c r="MC12" s="4">
        <f t="shared" si="6"/>
        <v>22.921562039868931</v>
      </c>
      <c r="MD12" s="4">
        <f t="shared" si="6"/>
        <v>21.584470920876576</v>
      </c>
      <c r="ME12" s="4">
        <f t="shared" si="6"/>
        <v>20.846169098633311</v>
      </c>
      <c r="MF12" s="4">
        <f t="shared" si="6"/>
        <v>20.195996183276332</v>
      </c>
      <c r="MG12" s="4">
        <f t="shared" si="6"/>
        <v>19.221792285752798</v>
      </c>
      <c r="MH12" s="4">
        <f t="shared" si="6"/>
        <v>18.500975075037065</v>
      </c>
      <c r="MI12" s="4">
        <f t="shared" si="6"/>
        <v>19.847789352530185</v>
      </c>
      <c r="MJ12" s="4">
        <f t="shared" si="6"/>
        <v>20.762617318678871</v>
      </c>
      <c r="MK12" s="4">
        <f t="shared" si="6"/>
        <v>18.803168860291755</v>
      </c>
      <c r="ML12" s="4">
        <f t="shared" si="6"/>
        <v>19.58515319852695</v>
      </c>
      <c r="MM12" s="4">
        <f t="shared" si="6"/>
        <v>20.846169098633311</v>
      </c>
      <c r="MN12" s="4">
        <f t="shared" si="6"/>
        <v>20.679732618803904</v>
      </c>
      <c r="MO12" s="4">
        <f t="shared" si="6"/>
        <v>21.187210719878852</v>
      </c>
      <c r="MP12" s="4">
        <f t="shared" si="6"/>
        <v>21.406086863679253</v>
      </c>
      <c r="MQ12" s="4">
        <f t="shared" si="6"/>
        <v>20.435002055267763</v>
      </c>
      <c r="MR12" s="4">
        <f t="shared" si="6"/>
        <v>19.847789352530185</v>
      </c>
      <c r="MS12" s="4">
        <f t="shared" si="6"/>
        <v>21.99691304038377</v>
      </c>
      <c r="MT12" s="4">
        <f t="shared" si="6"/>
        <v>21.143971514328076</v>
      </c>
      <c r="MU12" s="4">
        <f t="shared" si="6"/>
        <v>21.361950602104653</v>
      </c>
      <c r="MV12" s="4">
        <f t="shared" si="6"/>
        <v>20.638537932312264</v>
      </c>
      <c r="MW12" s="4">
        <f t="shared" si="6"/>
        <v>21.811675877938434</v>
      </c>
      <c r="MX12" s="4">
        <f t="shared" si="6"/>
        <v>21.361950602104653</v>
      </c>
      <c r="MY12" s="4">
        <f t="shared" si="6"/>
        <v>21.811675877938434</v>
      </c>
      <c r="MZ12" s="4">
        <f t="shared" si="6"/>
        <v>22.770430861584082</v>
      </c>
      <c r="NA12" s="4">
        <f t="shared" si="6"/>
        <v>21.406086863679253</v>
      </c>
      <c r="NB12" s="4">
        <f t="shared" si="6"/>
        <v>20.721092084041512</v>
      </c>
      <c r="NC12" s="4">
        <f t="shared" si="6"/>
        <v>20.00105413517521</v>
      </c>
      <c r="ND12" s="4">
        <f t="shared" si="6"/>
        <v>20.59750704179077</v>
      </c>
      <c r="NE12" s="4">
        <f t="shared" si="6"/>
        <v>20.314796160825015</v>
      </c>
      <c r="NF12" s="4">
        <f t="shared" si="6"/>
        <v>18.975359051320066</v>
      </c>
      <c r="NG12" s="4">
        <f t="shared" si="6"/>
        <v>19.58515319852695</v>
      </c>
      <c r="NH12" s="4">
        <f t="shared" si="6"/>
        <v>17.98705910073048</v>
      </c>
      <c r="NI12" s="4">
        <f t="shared" si="6"/>
        <v>17.096610630397286</v>
      </c>
      <c r="NJ12" s="4">
        <f t="shared" si="6"/>
        <v>18.402390838402766</v>
      </c>
      <c r="NK12" s="4">
        <f t="shared" si="6"/>
        <v>18.667650526163527</v>
      </c>
    </row>
    <row r="13" spans="2:375" x14ac:dyDescent="0.25">
      <c r="B13" s="4" t="s">
        <v>21</v>
      </c>
      <c r="C13" s="4">
        <v>65</v>
      </c>
      <c r="D13" s="4" t="s">
        <v>27</v>
      </c>
      <c r="F13" s="4" t="s">
        <v>35</v>
      </c>
      <c r="G13" s="4">
        <f>C17</f>
        <v>40000</v>
      </c>
      <c r="J13" t="s">
        <v>52</v>
      </c>
      <c r="K13" s="4">
        <f t="shared" ref="K13:Z17" si="7">((1/$G$9)-(1/$G$10))/(($G$11-K5)*((24/41094)-(1/($G$10*$G$13))))</f>
        <v>21.143971514328076</v>
      </c>
      <c r="L13" s="4">
        <f t="shared" si="7"/>
        <v>22.921562039868931</v>
      </c>
      <c r="M13" s="4">
        <f t="shared" si="7"/>
        <v>24.377755392990018</v>
      </c>
      <c r="N13" s="4">
        <f t="shared" si="7"/>
        <v>23.817347223036226</v>
      </c>
      <c r="O13" s="4">
        <f t="shared" si="7"/>
        <v>23.229923861033086</v>
      </c>
      <c r="P13" s="4">
        <f t="shared" si="7"/>
        <v>22.2329314206454</v>
      </c>
      <c r="Q13" s="4">
        <f t="shared" si="7"/>
        <v>23.282125937125297</v>
      </c>
      <c r="R13" s="4">
        <f t="shared" si="7"/>
        <v>23.708343345585256</v>
      </c>
      <c r="S13" s="4">
        <f t="shared" si="7"/>
        <v>20.721092084041512</v>
      </c>
      <c r="T13" s="4">
        <f t="shared" si="7"/>
        <v>20.762617318678871</v>
      </c>
      <c r="U13" s="4">
        <f t="shared" si="7"/>
        <v>21.450405884100949</v>
      </c>
      <c r="V13" s="4">
        <f t="shared" si="7"/>
        <v>22.425424333378263</v>
      </c>
      <c r="W13" s="4">
        <f t="shared" si="7"/>
        <v>31.300743329367855</v>
      </c>
      <c r="X13" s="4">
        <f t="shared" si="7"/>
        <v>28.620292933758993</v>
      </c>
      <c r="Y13" s="4">
        <f t="shared" si="7"/>
        <v>22.571995734250017</v>
      </c>
      <c r="Z13" s="4">
        <f t="shared" si="7"/>
        <v>22.425424333378263</v>
      </c>
      <c r="AA13" s="4">
        <f t="shared" si="1"/>
        <v>24.435250099105559</v>
      </c>
      <c r="AB13" s="4">
        <f t="shared" si="1"/>
        <v>25.146956412671738</v>
      </c>
      <c r="AC13" s="4">
        <f t="shared" si="1"/>
        <v>21.811675877938434</v>
      </c>
      <c r="AD13" s="4">
        <f t="shared" si="1"/>
        <v>20.804309321326823</v>
      </c>
      <c r="AE13" s="4">
        <f t="shared" si="1"/>
        <v>20.556638972263407</v>
      </c>
      <c r="AF13" s="4">
        <f t="shared" si="1"/>
        <v>22.090716507506944</v>
      </c>
      <c r="AG13" s="4">
        <f t="shared" si="1"/>
        <v>24.435250099105559</v>
      </c>
      <c r="AH13" s="4">
        <f t="shared" si="1"/>
        <v>23.546695550047176</v>
      </c>
      <c r="AI13" s="4">
        <f t="shared" si="1"/>
        <v>20.556638972263407</v>
      </c>
      <c r="AJ13" s="4">
        <f t="shared" si="1"/>
        <v>21.406086863679253</v>
      </c>
      <c r="AK13" s="4">
        <f t="shared" si="1"/>
        <v>24.667966766716088</v>
      </c>
      <c r="AL13" s="4">
        <f t="shared" si="1"/>
        <v>32.995369560575654</v>
      </c>
      <c r="AM13" s="4">
        <f t="shared" si="1"/>
        <v>36.480795922608287</v>
      </c>
      <c r="AN13" s="4">
        <f t="shared" si="1"/>
        <v>29.102657421406626</v>
      </c>
      <c r="AO13" s="4">
        <f t="shared" si="1"/>
        <v>25.64491594559593</v>
      </c>
      <c r="AP13" s="4">
        <f t="shared" si="1"/>
        <v>24.905158754857588</v>
      </c>
      <c r="AQ13" s="4">
        <f t="shared" si="1"/>
        <v>25.836773172121593</v>
      </c>
      <c r="AR13" s="4">
        <f t="shared" si="1"/>
        <v>24.905158754857588</v>
      </c>
      <c r="AS13" s="4">
        <f t="shared" si="1"/>
        <v>24.551056971613168</v>
      </c>
      <c r="AT13" s="4">
        <f t="shared" si="1"/>
        <v>22.328763021596462</v>
      </c>
      <c r="AU13" s="4">
        <f t="shared" si="1"/>
        <v>21.72022231031605</v>
      </c>
      <c r="AV13" s="4">
        <f t="shared" si="1"/>
        <v>24.905158754857588</v>
      </c>
      <c r="AW13" s="4">
        <f t="shared" si="1"/>
        <v>26.840792854976058</v>
      </c>
      <c r="AX13" s="4">
        <f t="shared" si="1"/>
        <v>23.177955351276861</v>
      </c>
      <c r="AY13" s="4">
        <f t="shared" si="1"/>
        <v>21.903902837253188</v>
      </c>
      <c r="AZ13" s="4">
        <f t="shared" si="1"/>
        <v>21.674782514687777</v>
      </c>
      <c r="BA13" s="4">
        <f t="shared" si="1"/>
        <v>20.762617318678871</v>
      </c>
      <c r="BB13" s="4">
        <f t="shared" si="1"/>
        <v>20.762617318678871</v>
      </c>
      <c r="BC13" s="4">
        <f t="shared" si="1"/>
        <v>22.522926178305994</v>
      </c>
      <c r="BD13" s="4">
        <f t="shared" si="1"/>
        <v>23.282125937125297</v>
      </c>
      <c r="BE13" s="4">
        <f t="shared" si="1"/>
        <v>23.762720279864123</v>
      </c>
      <c r="BF13" s="4">
        <f t="shared" si="1"/>
        <v>23.229923861033086</v>
      </c>
      <c r="BG13" s="4">
        <f t="shared" si="1"/>
        <v>20.972765267248498</v>
      </c>
      <c r="BH13" s="4">
        <f t="shared" si="1"/>
        <v>18.975359051320066</v>
      </c>
      <c r="BI13" s="4">
        <f t="shared" si="1"/>
        <v>18.701346646246854</v>
      </c>
      <c r="BJ13" s="4">
        <f t="shared" si="1"/>
        <v>19.186196374112512</v>
      </c>
      <c r="BK13" s="4">
        <f t="shared" si="1"/>
        <v>18.803168860291755</v>
      </c>
      <c r="BL13" s="4">
        <f t="shared" si="1"/>
        <v>18.735164632948926</v>
      </c>
      <c r="BM13" s="4">
        <f t="shared" si="1"/>
        <v>19.221792285752798</v>
      </c>
      <c r="BN13" s="4">
        <f t="shared" si="1"/>
        <v>20.888197665364427</v>
      </c>
      <c r="BO13" s="4">
        <f t="shared" si="1"/>
        <v>20.039740893657171</v>
      </c>
      <c r="BP13" s="4">
        <f t="shared" si="1"/>
        <v>18.144563996533726</v>
      </c>
      <c r="BQ13" s="4">
        <f t="shared" si="1"/>
        <v>18.906105916096273</v>
      </c>
      <c r="BR13" s="4">
        <f t="shared" si="1"/>
        <v>19.548200079284445</v>
      </c>
      <c r="BS13" s="4">
        <f t="shared" si="1"/>
        <v>19.772034431337321</v>
      </c>
      <c r="BT13" s="4">
        <f t="shared" si="1"/>
        <v>19.659480155637109</v>
      </c>
      <c r="BU13" s="4">
        <f t="shared" si="1"/>
        <v>19.365506620599547</v>
      </c>
      <c r="BV13" s="4">
        <f t="shared" si="1"/>
        <v>23.023435648935017</v>
      </c>
      <c r="BW13" s="4">
        <f t="shared" si="1"/>
        <v>24.965171185592183</v>
      </c>
      <c r="BX13" s="4">
        <f t="shared" si="2"/>
        <v>22.571995734250017</v>
      </c>
      <c r="BY13" s="4">
        <f t="shared" si="2"/>
        <v>22.185323430451298</v>
      </c>
      <c r="BZ13" s="4">
        <f t="shared" si="2"/>
        <v>21.857692071773748</v>
      </c>
      <c r="CA13" s="4">
        <f t="shared" si="2"/>
        <v>21.450405884100949</v>
      </c>
      <c r="CB13" s="4">
        <f t="shared" si="2"/>
        <v>22.720495706185872</v>
      </c>
      <c r="CC13" s="4">
        <f t="shared" si="2"/>
        <v>22.328763021596462</v>
      </c>
      <c r="CD13" s="4">
        <f t="shared" si="2"/>
        <v>9.8671867066864341</v>
      </c>
      <c r="CE13" s="4">
        <f t="shared" si="2"/>
        <v>22.425424333378263</v>
      </c>
      <c r="CF13" s="4">
        <f t="shared" si="2"/>
        <v>21.143971514328076</v>
      </c>
      <c r="CG13" s="4">
        <f t="shared" si="2"/>
        <v>20.195996183276332</v>
      </c>
      <c r="CH13" s="4">
        <f t="shared" si="2"/>
        <v>19.772034431337321</v>
      </c>
      <c r="CI13" s="4">
        <f t="shared" si="2"/>
        <v>19.88588491750625</v>
      </c>
      <c r="CJ13" s="4">
        <f t="shared" si="2"/>
        <v>22.376989291621509</v>
      </c>
      <c r="CK13" s="4">
        <f t="shared" si="2"/>
        <v>22.972385902485048</v>
      </c>
      <c r="CL13" s="4">
        <f t="shared" si="2"/>
        <v>22.425424333378263</v>
      </c>
      <c r="CM13" s="4">
        <f t="shared" si="2"/>
        <v>22.2329314206454</v>
      </c>
      <c r="CN13" s="4">
        <f t="shared" si="2"/>
        <v>22.280744176388726</v>
      </c>
      <c r="CO13" s="4">
        <f t="shared" si="2"/>
        <v>21.10090843588749</v>
      </c>
      <c r="CP13" s="4">
        <f t="shared" si="2"/>
        <v>20.846169098633311</v>
      </c>
      <c r="CQ13" s="4">
        <f t="shared" si="2"/>
        <v>23.229923861033086</v>
      </c>
      <c r="CR13" s="4">
        <f t="shared" si="2"/>
        <v>26.162995055607976</v>
      </c>
      <c r="CS13" s="4">
        <f t="shared" si="2"/>
        <v>22.571995734250017</v>
      </c>
      <c r="CT13" s="4">
        <f t="shared" si="2"/>
        <v>21.058020410611292</v>
      </c>
      <c r="CU13" s="4">
        <f t="shared" si="2"/>
        <v>21.10090843588749</v>
      </c>
      <c r="CV13" s="4">
        <f t="shared" si="2"/>
        <v>20.721092084041512</v>
      </c>
      <c r="CW13" s="4">
        <f t="shared" si="2"/>
        <v>21.494908800872938</v>
      </c>
      <c r="CX13" s="4">
        <f t="shared" si="2"/>
        <v>22.425424333378263</v>
      </c>
      <c r="CY13" s="4">
        <f t="shared" si="2"/>
        <v>21.99691304038377</v>
      </c>
      <c r="CZ13" s="4">
        <f t="shared" si="2"/>
        <v>21.015306373267258</v>
      </c>
      <c r="DA13" s="4">
        <f t="shared" si="2"/>
        <v>21.72022231031605</v>
      </c>
      <c r="DB13" s="4">
        <f t="shared" si="2"/>
        <v>22.425424333378263</v>
      </c>
      <c r="DC13" s="4">
        <f t="shared" si="2"/>
        <v>23.282125937125297</v>
      </c>
      <c r="DD13" s="4">
        <f t="shared" si="2"/>
        <v>23.282125937125297</v>
      </c>
      <c r="DE13" s="4">
        <f t="shared" si="2"/>
        <v>29.433369437558969</v>
      </c>
      <c r="DF13" s="4">
        <f t="shared" si="2"/>
        <v>27.62812277872202</v>
      </c>
      <c r="DG13" s="4">
        <f t="shared" si="2"/>
        <v>24.263573868901069</v>
      </c>
      <c r="DH13" s="4">
        <f t="shared" si="2"/>
        <v>23.177955351276861</v>
      </c>
      <c r="DI13" s="4">
        <f t="shared" si="2"/>
        <v>25.901365105051891</v>
      </c>
      <c r="DJ13" s="4">
        <f t="shared" si="2"/>
        <v>30.030568237741324</v>
      </c>
      <c r="DK13" s="4">
        <f t="shared" si="2"/>
        <v>23.387237115171008</v>
      </c>
      <c r="DL13" s="4">
        <f t="shared" si="2"/>
        <v>20.679732618803904</v>
      </c>
      <c r="DM13" s="4">
        <f t="shared" si="2"/>
        <v>21.811675877938434</v>
      </c>
      <c r="DN13" s="4">
        <f t="shared" si="2"/>
        <v>21.72022231031605</v>
      </c>
      <c r="DO13" s="4">
        <f t="shared" si="2"/>
        <v>20.078577600815422</v>
      </c>
      <c r="DP13" s="4">
        <f t="shared" si="2"/>
        <v>21.494908800872938</v>
      </c>
      <c r="DQ13" s="4">
        <f t="shared" si="2"/>
        <v>23.600332669751158</v>
      </c>
      <c r="DR13" s="4">
        <f t="shared" si="2"/>
        <v>24.038389888679252</v>
      </c>
      <c r="DS13" s="4">
        <f t="shared" si="2"/>
        <v>21.903902837253188</v>
      </c>
      <c r="DT13" s="4">
        <f t="shared" si="2"/>
        <v>21.274221852198679</v>
      </c>
      <c r="DU13" s="4">
        <f t="shared" si="2"/>
        <v>21.72022231031605</v>
      </c>
      <c r="DV13" s="4">
        <f t="shared" si="2"/>
        <v>21.629532446807428</v>
      </c>
      <c r="DW13" s="4">
        <f t="shared" si="2"/>
        <v>22.090716507506944</v>
      </c>
      <c r="DX13" s="4">
        <f t="shared" si="2"/>
        <v>22.137918893206749</v>
      </c>
      <c r="DY13" s="4">
        <f t="shared" si="2"/>
        <v>22.185323430451298</v>
      </c>
      <c r="DZ13" s="4">
        <f t="shared" si="2"/>
        <v>22.043714983022888</v>
      </c>
      <c r="EA13" s="4">
        <f t="shared" si="2"/>
        <v>20.762617318678871</v>
      </c>
      <c r="EB13" s="4">
        <f t="shared" si="2"/>
        <v>21.584470920876576</v>
      </c>
      <c r="EC13" s="4">
        <f t="shared" si="2"/>
        <v>22.137918893206749</v>
      </c>
      <c r="ED13" s="4">
        <f t="shared" si="2"/>
        <v>27.193034231025614</v>
      </c>
      <c r="EE13" s="4">
        <f t="shared" si="2"/>
        <v>27.850930220485903</v>
      </c>
      <c r="EF13" s="4">
        <f t="shared" si="2"/>
        <v>24.435250099105559</v>
      </c>
      <c r="EG13" s="4">
        <f t="shared" si="2"/>
        <v>23.023435648935017</v>
      </c>
      <c r="EH13" s="4">
        <f t="shared" si="2"/>
        <v>23.177955351276861</v>
      </c>
      <c r="EI13" s="4">
        <f t="shared" si="2"/>
        <v>23.708343345585256</v>
      </c>
      <c r="EJ13" s="4">
        <f t="shared" si="3"/>
        <v>23.654214707809949</v>
      </c>
      <c r="EK13" s="4">
        <f t="shared" si="3"/>
        <v>22.820585995640435</v>
      </c>
      <c r="EL13" s="4">
        <f t="shared" si="3"/>
        <v>22.670779085384588</v>
      </c>
      <c r="EM13" s="4">
        <f t="shared" si="3"/>
        <v>22.972385902485048</v>
      </c>
      <c r="EN13" s="4">
        <f t="shared" si="3"/>
        <v>22.571995734250017</v>
      </c>
      <c r="EO13" s="4">
        <f t="shared" si="3"/>
        <v>22.571995734250017</v>
      </c>
      <c r="EP13" s="4">
        <f t="shared" si="3"/>
        <v>23.600332669751158</v>
      </c>
      <c r="EQ13" s="4">
        <f t="shared" si="3"/>
        <v>23.177955351276861</v>
      </c>
      <c r="ER13" s="4">
        <f t="shared" si="3"/>
        <v>22.921562039868931</v>
      </c>
      <c r="ES13" s="4">
        <f t="shared" si="3"/>
        <v>22.921562039868931</v>
      </c>
      <c r="ET13" s="4">
        <f t="shared" si="3"/>
        <v>23.708343345585256</v>
      </c>
      <c r="EU13" s="4">
        <f t="shared" si="3"/>
        <v>22.972385902485048</v>
      </c>
      <c r="EV13" s="4">
        <f t="shared" si="3"/>
        <v>23.493301682586747</v>
      </c>
      <c r="EW13" s="4">
        <f t="shared" si="3"/>
        <v>23.074712788464939</v>
      </c>
      <c r="EX13" s="4">
        <f t="shared" si="3"/>
        <v>22.820585995640435</v>
      </c>
      <c r="EY13" s="4">
        <f t="shared" si="3"/>
        <v>22.770430861584082</v>
      </c>
      <c r="EZ13" s="4">
        <f t="shared" si="3"/>
        <v>23.229923861033086</v>
      </c>
      <c r="FA13" s="4">
        <f t="shared" si="3"/>
        <v>23.229923861033086</v>
      </c>
      <c r="FB13" s="4">
        <f t="shared" si="3"/>
        <v>23.023435648935017</v>
      </c>
      <c r="FC13" s="4">
        <f t="shared" si="3"/>
        <v>23.600332669751158</v>
      </c>
      <c r="FD13" s="4">
        <f t="shared" si="3"/>
        <v>23.817347223036226</v>
      </c>
      <c r="FE13" s="4">
        <f t="shared" si="3"/>
        <v>24.551056971613168</v>
      </c>
      <c r="FF13" s="4">
        <f t="shared" si="3"/>
        <v>23.600332669751158</v>
      </c>
      <c r="FG13" s="4">
        <f t="shared" si="3"/>
        <v>24.905158754857588</v>
      </c>
      <c r="FH13" s="4">
        <f t="shared" si="3"/>
        <v>24.377755392990018</v>
      </c>
      <c r="FI13" s="4">
        <f t="shared" si="3"/>
        <v>24.609373021426975</v>
      </c>
      <c r="FJ13" s="4">
        <f t="shared" si="3"/>
        <v>24.609373021426975</v>
      </c>
      <c r="FK13" s="4">
        <f t="shared" si="3"/>
        <v>23.98274546764064</v>
      </c>
      <c r="FL13" s="4">
        <f t="shared" si="3"/>
        <v>24.038389888679252</v>
      </c>
      <c r="FM13" s="4">
        <f t="shared" si="3"/>
        <v>25.518586310395957</v>
      </c>
      <c r="FN13" s="4">
        <f t="shared" si="3"/>
        <v>26.229230486128497</v>
      </c>
      <c r="FO13" s="4">
        <f t="shared" si="3"/>
        <v>25.966280807069563</v>
      </c>
      <c r="FP13" s="4">
        <f t="shared" si="3"/>
        <v>26.565502671848094</v>
      </c>
      <c r="FQ13" s="4">
        <f t="shared" si="3"/>
        <v>26.362712575116429</v>
      </c>
      <c r="FR13" s="4">
        <f t="shared" si="3"/>
        <v>25.146956412671738</v>
      </c>
      <c r="FS13" s="4">
        <f t="shared" si="3"/>
        <v>25.518586310395957</v>
      </c>
      <c r="FT13" s="4">
        <f t="shared" si="3"/>
        <v>25.208141221461698</v>
      </c>
      <c r="FU13" s="4">
        <f t="shared" si="3"/>
        <v>24.609373021426975</v>
      </c>
      <c r="FV13" s="4">
        <f t="shared" si="3"/>
        <v>24.038389888679252</v>
      </c>
      <c r="FW13" s="4">
        <f t="shared" si="3"/>
        <v>24.263573868901069</v>
      </c>
      <c r="FX13" s="4">
        <f t="shared" si="3"/>
        <v>24.263573868901069</v>
      </c>
      <c r="FY13" s="4">
        <f t="shared" si="3"/>
        <v>25.025473531451105</v>
      </c>
      <c r="FZ13" s="4">
        <f t="shared" si="3"/>
        <v>25.966280807069563</v>
      </c>
      <c r="GA13" s="4">
        <f t="shared" si="3"/>
        <v>25.025473531451105</v>
      </c>
      <c r="GB13" s="4">
        <f t="shared" si="3"/>
        <v>25.836773172121593</v>
      </c>
      <c r="GC13" s="4">
        <f t="shared" si="3"/>
        <v>25.518586310395957</v>
      </c>
      <c r="GD13" s="4">
        <f t="shared" si="3"/>
        <v>26.031522718645121</v>
      </c>
      <c r="GE13" s="4">
        <f t="shared" si="3"/>
        <v>26.162995055607976</v>
      </c>
      <c r="GF13" s="4">
        <f t="shared" si="3"/>
        <v>25.901365105051891</v>
      </c>
      <c r="GG13" s="4">
        <f t="shared" si="3"/>
        <v>25.772502592091435</v>
      </c>
      <c r="GH13" s="4">
        <f t="shared" si="3"/>
        <v>26.565502671848094</v>
      </c>
      <c r="GI13" s="4">
        <f t="shared" si="3"/>
        <v>27.264594847423044</v>
      </c>
      <c r="GJ13" s="4">
        <f t="shared" si="3"/>
        <v>26.910509200053916</v>
      </c>
      <c r="GK13" s="4">
        <f t="shared" si="3"/>
        <v>26.362712575116429</v>
      </c>
      <c r="GL13" s="4">
        <f t="shared" si="3"/>
        <v>26.497560209771759</v>
      </c>
      <c r="GM13" s="4">
        <f t="shared" si="3"/>
        <v>26.910509200053916</v>
      </c>
      <c r="GN13" s="4">
        <f t="shared" si="3"/>
        <v>30.382832967802809</v>
      </c>
      <c r="GO13" s="4">
        <f t="shared" si="3"/>
        <v>9.8671867066864341</v>
      </c>
      <c r="GP13" s="4">
        <f t="shared" si="3"/>
        <v>9.8671867066864341</v>
      </c>
      <c r="GQ13" s="4">
        <f t="shared" si="3"/>
        <v>9.8671867066864341</v>
      </c>
      <c r="GR13" s="4">
        <f t="shared" si="3"/>
        <v>37.134573627314538</v>
      </c>
      <c r="GS13" s="4">
        <f t="shared" si="3"/>
        <v>33.206878339810117</v>
      </c>
      <c r="GT13" s="4">
        <f t="shared" si="3"/>
        <v>32.478200758685752</v>
      </c>
      <c r="GU13" s="4">
        <f t="shared" si="3"/>
        <v>30.472194241237521</v>
      </c>
      <c r="GV13" s="4">
        <f t="shared" si="4"/>
        <v>28.541449151572333</v>
      </c>
      <c r="GW13" s="4">
        <f t="shared" si="4"/>
        <v>29.601560120059307</v>
      </c>
      <c r="GX13" s="4">
        <f t="shared" si="4"/>
        <v>30.472194241237521</v>
      </c>
      <c r="GY13" s="4">
        <f t="shared" si="4"/>
        <v>29.267079214747898</v>
      </c>
      <c r="GZ13" s="4">
        <f t="shared" si="4"/>
        <v>28.153657722882492</v>
      </c>
      <c r="HA13" s="4">
        <f t="shared" si="4"/>
        <v>28.541449151572333</v>
      </c>
      <c r="HB13" s="4">
        <f t="shared" si="4"/>
        <v>29.349988787594217</v>
      </c>
      <c r="HC13" s="4">
        <f t="shared" si="4"/>
        <v>28.463038576980097</v>
      </c>
      <c r="HD13" s="4">
        <f t="shared" si="4"/>
        <v>29.021137372607164</v>
      </c>
      <c r="HE13" s="4">
        <f t="shared" si="4"/>
        <v>32.376706381314868</v>
      </c>
      <c r="HF13" s="4">
        <f t="shared" si="4"/>
        <v>33.313652868233952</v>
      </c>
      <c r="HG13" s="4">
        <f t="shared" si="4"/>
        <v>36.352793129897393</v>
      </c>
      <c r="HH13" s="4">
        <f t="shared" si="4"/>
        <v>30.652503082901649</v>
      </c>
      <c r="HI13" s="4">
        <f t="shared" si="4"/>
        <v>29.771684028795281</v>
      </c>
      <c r="HJ13" s="4">
        <f t="shared" si="4"/>
        <v>28.940072743074744</v>
      </c>
      <c r="HK13" s="4">
        <f t="shared" si="4"/>
        <v>30.030568237741324</v>
      </c>
      <c r="HL13" s="4">
        <f t="shared" si="4"/>
        <v>31.491021404318406</v>
      </c>
      <c r="HM13" s="4">
        <f t="shared" si="4"/>
        <v>30.293994274914493</v>
      </c>
      <c r="HN13" s="4">
        <f t="shared" si="4"/>
        <v>30.743460065343488</v>
      </c>
      <c r="HO13" s="4">
        <f t="shared" si="4"/>
        <v>32.075993938144762</v>
      </c>
      <c r="HP13" s="4">
        <f t="shared" si="4"/>
        <v>30.834958458395118</v>
      </c>
      <c r="HQ13" s="4">
        <f t="shared" si="4"/>
        <v>31.019598928205852</v>
      </c>
      <c r="HR13" s="4">
        <f t="shared" si="4"/>
        <v>30.293994274914493</v>
      </c>
      <c r="HS13" s="4">
        <f t="shared" si="4"/>
        <v>29.686378343899012</v>
      </c>
      <c r="HT13" s="4">
        <f t="shared" si="4"/>
        <v>32.890622355621453</v>
      </c>
      <c r="HU13" s="4">
        <f t="shared" si="4"/>
        <v>34.19322126079458</v>
      </c>
      <c r="HV13" s="4">
        <f t="shared" si="4"/>
        <v>37.268151230290499</v>
      </c>
      <c r="HW13" s="4">
        <f t="shared" si="4"/>
        <v>34.883993407477291</v>
      </c>
      <c r="HX13" s="4">
        <f t="shared" si="4"/>
        <v>35.23995252388012</v>
      </c>
      <c r="HY13" s="4">
        <f t="shared" si="4"/>
        <v>33.969003416461504</v>
      </c>
      <c r="HZ13" s="4">
        <f t="shared" si="4"/>
        <v>31.112750876939216</v>
      </c>
      <c r="IA13" s="4">
        <f t="shared" si="4"/>
        <v>29.686378343899012</v>
      </c>
      <c r="IB13" s="4">
        <f t="shared" si="4"/>
        <v>29.517225190942334</v>
      </c>
      <c r="IC13" s="4">
        <f t="shared" si="4"/>
        <v>29.857481389108809</v>
      </c>
      <c r="ID13" s="4">
        <f t="shared" si="4"/>
        <v>31.491021404318406</v>
      </c>
      <c r="IE13" s="4">
        <f t="shared" si="4"/>
        <v>32.376706381314868</v>
      </c>
      <c r="IF13" s="4">
        <f t="shared" si="4"/>
        <v>31.206463981990225</v>
      </c>
      <c r="IG13" s="4">
        <f t="shared" si="4"/>
        <v>31.112750876939216</v>
      </c>
      <c r="IH13" s="4">
        <f t="shared" si="4"/>
        <v>31.206463981990225</v>
      </c>
      <c r="II13" s="4">
        <f t="shared" si="4"/>
        <v>32.478200758685752</v>
      </c>
      <c r="IJ13" s="4">
        <f t="shared" si="4"/>
        <v>30.472194241237521</v>
      </c>
      <c r="IK13" s="4">
        <f t="shared" si="4"/>
        <v>29.102657421406626</v>
      </c>
      <c r="IL13" s="4">
        <f t="shared" si="4"/>
        <v>28.385057649371934</v>
      </c>
      <c r="IM13" s="4">
        <f t="shared" si="4"/>
        <v>28.230370686705058</v>
      </c>
      <c r="IN13" s="4">
        <f t="shared" si="4"/>
        <v>28.541449151572333</v>
      </c>
      <c r="IO13" s="4">
        <f t="shared" si="4"/>
        <v>28.001475789245287</v>
      </c>
      <c r="IP13" s="4">
        <f t="shared" si="4"/>
        <v>27.850930220485903</v>
      </c>
      <c r="IQ13" s="4">
        <f t="shared" si="4"/>
        <v>29.267079214747898</v>
      </c>
      <c r="IR13" s="4">
        <f t="shared" si="4"/>
        <v>28.463038576980097</v>
      </c>
      <c r="IS13" s="4">
        <f t="shared" si="4"/>
        <v>28.779294561168768</v>
      </c>
      <c r="IT13" s="4">
        <f t="shared" si="4"/>
        <v>28.385057649371934</v>
      </c>
      <c r="IU13" s="4">
        <f t="shared" si="4"/>
        <v>29.771684028795281</v>
      </c>
      <c r="IV13" s="4">
        <f t="shared" si="4"/>
        <v>28.541449151572333</v>
      </c>
      <c r="IW13" s="4">
        <f t="shared" si="4"/>
        <v>26.980588651095715</v>
      </c>
      <c r="IX13" s="4">
        <f t="shared" si="4"/>
        <v>26.497560209771759</v>
      </c>
      <c r="IY13" s="4">
        <f t="shared" si="4"/>
        <v>26.42996439291009</v>
      </c>
      <c r="IZ13" s="4">
        <f t="shared" si="4"/>
        <v>27.481554488118718</v>
      </c>
      <c r="JA13" s="4">
        <f t="shared" si="4"/>
        <v>26.771436801087223</v>
      </c>
      <c r="JB13" s="4">
        <f t="shared" si="4"/>
        <v>27.554643728778615</v>
      </c>
      <c r="JC13" s="4">
        <f t="shared" si="4"/>
        <v>28.541449151572333</v>
      </c>
      <c r="JD13" s="4">
        <f t="shared" si="4"/>
        <v>28.385057649371934</v>
      </c>
      <c r="JE13" s="4">
        <f t="shared" si="4"/>
        <v>28.077360547481721</v>
      </c>
      <c r="JF13" s="4">
        <f t="shared" si="4"/>
        <v>27.850930220485903</v>
      </c>
      <c r="JG13" s="4">
        <f t="shared" si="4"/>
        <v>30.92700311050972</v>
      </c>
      <c r="JH13" s="4">
        <f t="shared" si="5"/>
        <v>28.385057649371934</v>
      </c>
      <c r="JI13" s="4">
        <f t="shared" si="5"/>
        <v>28.541449151572333</v>
      </c>
      <c r="JJ13" s="4">
        <f t="shared" si="5"/>
        <v>27.264594847423044</v>
      </c>
      <c r="JK13" s="4">
        <f t="shared" si="5"/>
        <v>26.70243825263082</v>
      </c>
      <c r="JL13" s="4">
        <f t="shared" si="5"/>
        <v>25.455887081132079</v>
      </c>
      <c r="JM13" s="4">
        <f t="shared" si="5"/>
        <v>26.633794452495515</v>
      </c>
      <c r="JN13" s="4">
        <f t="shared" si="5"/>
        <v>27.264594847423044</v>
      </c>
      <c r="JO13" s="4">
        <f t="shared" si="5"/>
        <v>27.264594847423044</v>
      </c>
      <c r="JP13" s="4">
        <f t="shared" si="5"/>
        <v>26.565502671848094</v>
      </c>
      <c r="JQ13" s="4">
        <f t="shared" si="5"/>
        <v>25.772502592091435</v>
      </c>
      <c r="JR13" s="4">
        <f t="shared" si="5"/>
        <v>25.025473531451105</v>
      </c>
      <c r="JS13" s="4">
        <f t="shared" si="5"/>
        <v>25.836773172121593</v>
      </c>
      <c r="JT13" s="4">
        <f t="shared" si="5"/>
        <v>25.708550972756225</v>
      </c>
      <c r="JU13" s="4">
        <f t="shared" si="5"/>
        <v>26.42996439291009</v>
      </c>
      <c r="JV13" s="4">
        <f t="shared" si="5"/>
        <v>26.497560209771759</v>
      </c>
      <c r="JW13" s="4">
        <f t="shared" si="5"/>
        <v>26.840792854976058</v>
      </c>
      <c r="JX13" s="4">
        <f t="shared" si="5"/>
        <v>31.976993956854184</v>
      </c>
      <c r="JY13" s="4">
        <f t="shared" si="5"/>
        <v>27.70199476476138</v>
      </c>
      <c r="JZ13" s="4">
        <f t="shared" si="5"/>
        <v>28.001475789245287</v>
      </c>
      <c r="KA13" s="4">
        <f t="shared" si="5"/>
        <v>26.565502671848094</v>
      </c>
      <c r="KB13" s="4">
        <f t="shared" si="5"/>
        <v>25.966280807069563</v>
      </c>
      <c r="KC13" s="4">
        <f t="shared" si="5"/>
        <v>26.229230486128497</v>
      </c>
      <c r="KD13" s="4">
        <f t="shared" si="5"/>
        <v>25.455887081132079</v>
      </c>
      <c r="KE13" s="4">
        <f t="shared" si="5"/>
        <v>26.031522718645121</v>
      </c>
      <c r="KF13" s="4">
        <f t="shared" si="5"/>
        <v>25.518586310395957</v>
      </c>
      <c r="KG13" s="4">
        <f t="shared" si="5"/>
        <v>24.667966766716088</v>
      </c>
      <c r="KH13" s="4">
        <f t="shared" si="5"/>
        <v>24.845434153526991</v>
      </c>
      <c r="KI13" s="4">
        <f t="shared" si="5"/>
        <v>25.836773172121593</v>
      </c>
      <c r="KJ13" s="4">
        <f t="shared" si="5"/>
        <v>24.845434153526991</v>
      </c>
      <c r="KK13" s="4">
        <f t="shared" si="5"/>
        <v>24.845434153526991</v>
      </c>
      <c r="KL13" s="4">
        <f t="shared" si="5"/>
        <v>29.267079214747898</v>
      </c>
      <c r="KM13" s="4">
        <f t="shared" si="5"/>
        <v>27.121848277541247</v>
      </c>
      <c r="KN13" s="4">
        <f t="shared" si="5"/>
        <v>27.193034231025614</v>
      </c>
      <c r="KO13" s="4">
        <f t="shared" si="5"/>
        <v>29.349988787594217</v>
      </c>
      <c r="KP13" s="4">
        <f t="shared" si="5"/>
        <v>34.766933026915297</v>
      </c>
      <c r="KQ13" s="4">
        <f t="shared" si="5"/>
        <v>33.206878339810117</v>
      </c>
      <c r="KR13" s="4">
        <f t="shared" si="5"/>
        <v>26.229230486128497</v>
      </c>
      <c r="KS13" s="4">
        <f t="shared" si="5"/>
        <v>25.331408415698672</v>
      </c>
      <c r="KT13" s="4">
        <f t="shared" si="5"/>
        <v>24.094293120978506</v>
      </c>
      <c r="KU13" s="4">
        <f t="shared" si="5"/>
        <v>25.393495201031271</v>
      </c>
      <c r="KV13" s="4">
        <f t="shared" si="5"/>
        <v>25.64491594559593</v>
      </c>
      <c r="KW13" s="4">
        <f t="shared" si="5"/>
        <v>25.58159516548335</v>
      </c>
      <c r="KX13" s="4">
        <f t="shared" si="5"/>
        <v>25.331408415698672</v>
      </c>
      <c r="KY13" s="4">
        <f t="shared" si="5"/>
        <v>23.440149416336553</v>
      </c>
      <c r="KZ13" s="4">
        <f t="shared" si="5"/>
        <v>23.229923861033086</v>
      </c>
      <c r="LA13" s="4">
        <f t="shared" si="5"/>
        <v>24.377755392990018</v>
      </c>
      <c r="LB13" s="4">
        <f t="shared" si="5"/>
        <v>25.269624492733556</v>
      </c>
      <c r="LC13" s="4">
        <f t="shared" si="5"/>
        <v>27.408851963017877</v>
      </c>
      <c r="LD13" s="4">
        <f t="shared" si="5"/>
        <v>29.021137372607164</v>
      </c>
      <c r="LE13" s="4">
        <f t="shared" si="5"/>
        <v>28.779294561168768</v>
      </c>
      <c r="LF13" s="4">
        <f t="shared" si="5"/>
        <v>27.121848277541247</v>
      </c>
      <c r="LG13" s="4">
        <f t="shared" si="5"/>
        <v>24.905158754857588</v>
      </c>
      <c r="LH13" s="4">
        <f t="shared" si="5"/>
        <v>25.58159516548335</v>
      </c>
      <c r="LI13" s="4">
        <f t="shared" si="5"/>
        <v>23.762720279864123</v>
      </c>
      <c r="LJ13" s="4">
        <f t="shared" si="5"/>
        <v>25.772502592091435</v>
      </c>
      <c r="LK13" s="4">
        <f t="shared" si="5"/>
        <v>30.205673591897252</v>
      </c>
      <c r="LL13" s="4">
        <f t="shared" si="5"/>
        <v>24.493016647803209</v>
      </c>
      <c r="LM13" s="4">
        <f t="shared" si="5"/>
        <v>24.094293120978506</v>
      </c>
      <c r="LN13" s="4">
        <f t="shared" si="5"/>
        <v>26.295802137108517</v>
      </c>
      <c r="LO13" s="4">
        <f t="shared" si="5"/>
        <v>25.836773172121593</v>
      </c>
      <c r="LP13" s="4">
        <f t="shared" si="5"/>
        <v>27.70199476476138</v>
      </c>
      <c r="LQ13" s="4">
        <f t="shared" si="5"/>
        <v>25.518586310395957</v>
      </c>
      <c r="LR13" s="4">
        <f t="shared" si="5"/>
        <v>23.762720279864123</v>
      </c>
      <c r="LS13" s="4">
        <f t="shared" si="5"/>
        <v>22.870962565167236</v>
      </c>
      <c r="LT13" s="4">
        <f t="shared" si="6"/>
        <v>23.177955351276861</v>
      </c>
      <c r="LU13" s="4">
        <f t="shared" si="6"/>
        <v>23.334563157704409</v>
      </c>
      <c r="LV13" s="4">
        <f t="shared" si="6"/>
        <v>22.870962565167236</v>
      </c>
      <c r="LW13" s="4">
        <f t="shared" si="6"/>
        <v>23.229923861033086</v>
      </c>
      <c r="LX13" s="4">
        <f t="shared" si="6"/>
        <v>22.921562039868931</v>
      </c>
      <c r="LY13" s="4">
        <f t="shared" si="6"/>
        <v>22.770430861584082</v>
      </c>
      <c r="LZ13" s="4">
        <f t="shared" si="6"/>
        <v>23.023435648935017</v>
      </c>
      <c r="MA13" s="4">
        <f t="shared" si="6"/>
        <v>24.094293120978506</v>
      </c>
      <c r="MB13" s="4">
        <f t="shared" si="6"/>
        <v>26.565502671848094</v>
      </c>
      <c r="MC13" s="4">
        <f t="shared" si="6"/>
        <v>24.905158754857588</v>
      </c>
      <c r="MD13" s="4">
        <f t="shared" si="6"/>
        <v>23.334563157704409</v>
      </c>
      <c r="ME13" s="4">
        <f t="shared" si="6"/>
        <v>21.99691304038377</v>
      </c>
      <c r="MF13" s="4">
        <f t="shared" si="6"/>
        <v>22.090716507506944</v>
      </c>
      <c r="MG13" s="4">
        <f t="shared" si="6"/>
        <v>21.857692071773748</v>
      </c>
      <c r="MH13" s="4">
        <f t="shared" si="6"/>
        <v>21.584470920876576</v>
      </c>
      <c r="MI13" s="4">
        <f t="shared" si="6"/>
        <v>21.903902837253188</v>
      </c>
      <c r="MJ13" s="4">
        <f t="shared" si="6"/>
        <v>22.571995734250017</v>
      </c>
      <c r="MK13" s="4">
        <f t="shared" si="6"/>
        <v>20.394775673269208</v>
      </c>
      <c r="ML13" s="4">
        <f t="shared" si="6"/>
        <v>19.847789352530185</v>
      </c>
      <c r="MM13" s="4">
        <f t="shared" si="6"/>
        <v>23.074712788464939</v>
      </c>
      <c r="MN13" s="4">
        <f t="shared" si="6"/>
        <v>23.229923861033086</v>
      </c>
      <c r="MO13" s="4">
        <f t="shared" si="6"/>
        <v>23.817347223036226</v>
      </c>
      <c r="MP13" s="4">
        <f t="shared" si="6"/>
        <v>22.770430861584082</v>
      </c>
      <c r="MQ13" s="4">
        <f t="shared" si="6"/>
        <v>21.857692071773748</v>
      </c>
      <c r="MR13" s="4">
        <f t="shared" si="6"/>
        <v>21.361950602104653</v>
      </c>
      <c r="MS13" s="4">
        <f t="shared" si="6"/>
        <v>24.845434153526991</v>
      </c>
      <c r="MT13" s="4">
        <f t="shared" si="6"/>
        <v>23.600332669751158</v>
      </c>
      <c r="MU13" s="4">
        <f t="shared" si="6"/>
        <v>22.621279567730912</v>
      </c>
      <c r="MV13" s="4">
        <f t="shared" si="6"/>
        <v>21.539596760957913</v>
      </c>
      <c r="MW13" s="4">
        <f t="shared" si="6"/>
        <v>22.376989291621509</v>
      </c>
      <c r="MX13" s="4">
        <f t="shared" si="6"/>
        <v>21.274221852198679</v>
      </c>
      <c r="MY13" s="4">
        <f t="shared" si="6"/>
        <v>22.770430861584082</v>
      </c>
      <c r="MZ13" s="4">
        <f t="shared" si="6"/>
        <v>23.229923861033086</v>
      </c>
      <c r="NA13" s="4">
        <f t="shared" si="6"/>
        <v>22.328763021596462</v>
      </c>
      <c r="NB13" s="4">
        <f t="shared" si="6"/>
        <v>21.317995971236126</v>
      </c>
      <c r="NC13" s="4">
        <f t="shared" si="6"/>
        <v>20.930396044486375</v>
      </c>
      <c r="ND13" s="4">
        <f t="shared" si="6"/>
        <v>21.450405884100949</v>
      </c>
      <c r="NE13" s="4">
        <f t="shared" si="6"/>
        <v>22.328763021596462</v>
      </c>
      <c r="NF13" s="4">
        <f t="shared" si="6"/>
        <v>21.903902837253188</v>
      </c>
      <c r="NG13" s="4">
        <f t="shared" si="6"/>
        <v>20.804309321326823</v>
      </c>
      <c r="NH13" s="4">
        <f t="shared" si="6"/>
        <v>20.394775673269208</v>
      </c>
      <c r="NI13" s="4">
        <f t="shared" si="6"/>
        <v>19.92412700388607</v>
      </c>
      <c r="NJ13" s="4">
        <f t="shared" si="6"/>
        <v>20.00105413517521</v>
      </c>
      <c r="NK13" s="4">
        <f t="shared" si="6"/>
        <v>20.846169098633311</v>
      </c>
    </row>
    <row r="14" spans="2:375" x14ac:dyDescent="0.25">
      <c r="B14" s="4" t="s">
        <v>22</v>
      </c>
      <c r="C14" s="4">
        <v>105</v>
      </c>
      <c r="D14" s="4" t="s">
        <v>27</v>
      </c>
      <c r="J14" t="s">
        <v>51</v>
      </c>
      <c r="K14" s="4">
        <f t="shared" si="7"/>
        <v>20.078577600815422</v>
      </c>
      <c r="L14" s="4">
        <f t="shared" ref="L14:BW17" si="8">((1/$G$9)-(1/$G$10))/(($G$11-L6)*((24/41094)-(1/($G$10*$G$13))))</f>
        <v>22.280744176388726</v>
      </c>
      <c r="M14" s="4">
        <f t="shared" si="8"/>
        <v>22.670779085384588</v>
      </c>
      <c r="N14" s="4">
        <f t="shared" si="8"/>
        <v>22.972385902485048</v>
      </c>
      <c r="O14" s="4">
        <f t="shared" si="8"/>
        <v>23.334563157704409</v>
      </c>
      <c r="P14" s="4">
        <f t="shared" si="8"/>
        <v>23.334563157704409</v>
      </c>
      <c r="Q14" s="4">
        <f t="shared" si="8"/>
        <v>23.817347223036226</v>
      </c>
      <c r="R14" s="4">
        <f t="shared" si="8"/>
        <v>23.98274546764064</v>
      </c>
      <c r="S14" s="4">
        <f t="shared" si="8"/>
        <v>21.72022231031605</v>
      </c>
      <c r="T14" s="4">
        <f t="shared" si="8"/>
        <v>20.972765267248498</v>
      </c>
      <c r="U14" s="4">
        <f t="shared" si="8"/>
        <v>21.23062713528844</v>
      </c>
      <c r="V14" s="4">
        <f t="shared" si="8"/>
        <v>21.10090843588749</v>
      </c>
      <c r="W14" s="4">
        <f t="shared" si="8"/>
        <v>25.708550972756225</v>
      </c>
      <c r="X14" s="4">
        <f t="shared" si="8"/>
        <v>24.785995315839131</v>
      </c>
      <c r="Y14" s="4">
        <f t="shared" si="8"/>
        <v>22.280744176388726</v>
      </c>
      <c r="Z14" s="4">
        <f t="shared" si="8"/>
        <v>22.185323430451298</v>
      </c>
      <c r="AA14" s="4">
        <f t="shared" si="8"/>
        <v>23.387237115171008</v>
      </c>
      <c r="AB14" s="4">
        <f t="shared" si="8"/>
        <v>23.493301682586747</v>
      </c>
      <c r="AC14" s="4">
        <f t="shared" si="8"/>
        <v>23.229923861033086</v>
      </c>
      <c r="AD14" s="4">
        <f t="shared" si="8"/>
        <v>21.450405884100949</v>
      </c>
      <c r="AE14" s="4">
        <f t="shared" si="8"/>
        <v>18.735164632948926</v>
      </c>
      <c r="AF14" s="4">
        <f t="shared" si="8"/>
        <v>20.354707351710722</v>
      </c>
      <c r="AG14" s="4">
        <f t="shared" si="8"/>
        <v>21.950309411060925</v>
      </c>
      <c r="AH14" s="4">
        <f t="shared" si="8"/>
        <v>22.137918893206749</v>
      </c>
      <c r="AI14" s="4">
        <f t="shared" si="8"/>
        <v>20.039740893657171</v>
      </c>
      <c r="AJ14" s="4">
        <f t="shared" si="8"/>
        <v>20.515932756476747</v>
      </c>
      <c r="AK14" s="4">
        <f t="shared" si="8"/>
        <v>22.185323430451298</v>
      </c>
      <c r="AL14" s="4">
        <f t="shared" si="8"/>
        <v>26.497560209771759</v>
      </c>
      <c r="AM14" s="4">
        <f t="shared" si="8"/>
        <v>9.8671867066864341</v>
      </c>
      <c r="AN14" s="4">
        <f t="shared" si="8"/>
        <v>26.097093304838175</v>
      </c>
      <c r="AO14" s="4">
        <f t="shared" si="8"/>
        <v>23.493301682586747</v>
      </c>
      <c r="AP14" s="4">
        <f t="shared" si="8"/>
        <v>23.074712788464939</v>
      </c>
      <c r="AQ14" s="4">
        <f t="shared" si="8"/>
        <v>24.493016647803209</v>
      </c>
      <c r="AR14" s="4">
        <f t="shared" si="8"/>
        <v>25.208141221461698</v>
      </c>
      <c r="AS14" s="4">
        <f t="shared" si="8"/>
        <v>24.493016647803209</v>
      </c>
      <c r="AT14" s="4">
        <f t="shared" si="8"/>
        <v>22.185323430451298</v>
      </c>
      <c r="AU14" s="4">
        <f t="shared" si="8"/>
        <v>22.670779085384588</v>
      </c>
      <c r="AV14" s="4">
        <f t="shared" si="8"/>
        <v>24.150456974407359</v>
      </c>
      <c r="AW14" s="4">
        <f t="shared" si="8"/>
        <v>27.121848277541247</v>
      </c>
      <c r="AX14" s="4">
        <f t="shared" si="8"/>
        <v>22.770430861584082</v>
      </c>
      <c r="AY14" s="4">
        <f t="shared" si="8"/>
        <v>23.177955351276861</v>
      </c>
      <c r="AZ14" s="4">
        <f t="shared" si="8"/>
        <v>22.720495706185872</v>
      </c>
      <c r="BA14" s="4">
        <f t="shared" si="8"/>
        <v>21.539596760957913</v>
      </c>
      <c r="BB14" s="4">
        <f t="shared" si="8"/>
        <v>21.494908800872938</v>
      </c>
      <c r="BC14" s="4">
        <f t="shared" si="8"/>
        <v>23.440149416336553</v>
      </c>
      <c r="BD14" s="4">
        <f t="shared" si="8"/>
        <v>22.770430861584082</v>
      </c>
      <c r="BE14" s="4">
        <f t="shared" si="8"/>
        <v>24.206883275749433</v>
      </c>
      <c r="BF14" s="4">
        <f t="shared" si="8"/>
        <v>23.387237115171008</v>
      </c>
      <c r="BG14" s="4">
        <f t="shared" si="8"/>
        <v>22.185323430451298</v>
      </c>
      <c r="BH14" s="4">
        <f t="shared" si="8"/>
        <v>20.762617318678871</v>
      </c>
      <c r="BI14" s="4">
        <f t="shared" si="8"/>
        <v>18.667650526163527</v>
      </c>
      <c r="BJ14" s="4">
        <f t="shared" si="8"/>
        <v>19.186196374112512</v>
      </c>
      <c r="BK14" s="4">
        <f t="shared" si="8"/>
        <v>19.58515319852695</v>
      </c>
      <c r="BL14" s="4">
        <f t="shared" si="8"/>
        <v>19.734373413372868</v>
      </c>
      <c r="BM14" s="4">
        <f t="shared" si="8"/>
        <v>18.369762485852405</v>
      </c>
      <c r="BN14" s="4">
        <f t="shared" si="8"/>
        <v>19.88588491750625</v>
      </c>
      <c r="BO14" s="4">
        <f t="shared" si="8"/>
        <v>20.039740893657171</v>
      </c>
      <c r="BP14" s="4">
        <f t="shared" si="8"/>
        <v>19.0101762238913</v>
      </c>
      <c r="BQ14" s="4">
        <f t="shared" si="8"/>
        <v>18.769105148588327</v>
      </c>
      <c r="BR14" s="4">
        <f t="shared" si="8"/>
        <v>19.622246291705981</v>
      </c>
      <c r="BS14" s="4">
        <f t="shared" si="8"/>
        <v>20.930396044486375</v>
      </c>
      <c r="BT14" s="4">
        <f t="shared" si="8"/>
        <v>20.762617318678871</v>
      </c>
      <c r="BU14" s="4">
        <f t="shared" si="8"/>
        <v>19.438172686718119</v>
      </c>
      <c r="BV14" s="4">
        <f t="shared" si="8"/>
        <v>21.857692071773748</v>
      </c>
      <c r="BW14" s="4">
        <f t="shared" si="8"/>
        <v>23.600332669751158</v>
      </c>
      <c r="BX14" s="4">
        <f t="shared" si="2"/>
        <v>21.857692071773748</v>
      </c>
      <c r="BY14" s="4">
        <f t="shared" si="2"/>
        <v>22.137918893206749</v>
      </c>
      <c r="BZ14" s="4">
        <f t="shared" si="2"/>
        <v>22.571995734250017</v>
      </c>
      <c r="CA14" s="4">
        <f t="shared" si="2"/>
        <v>22.670779085384588</v>
      </c>
      <c r="CB14" s="4">
        <f t="shared" si="2"/>
        <v>23.600332669751158</v>
      </c>
      <c r="CC14" s="4">
        <f t="shared" si="2"/>
        <v>24.551056971613168</v>
      </c>
      <c r="CD14" s="4">
        <f t="shared" si="2"/>
        <v>24.493016647803209</v>
      </c>
      <c r="CE14" s="4">
        <f t="shared" si="2"/>
        <v>23.282125937125297</v>
      </c>
      <c r="CF14" s="4">
        <f t="shared" si="2"/>
        <v>22.425424333378263</v>
      </c>
      <c r="CG14" s="4">
        <f t="shared" si="2"/>
        <v>21.10090843588749</v>
      </c>
      <c r="CH14" s="4">
        <f t="shared" si="2"/>
        <v>21.187210719878852</v>
      </c>
      <c r="CI14" s="4">
        <f t="shared" si="2"/>
        <v>20.117565130137393</v>
      </c>
      <c r="CJ14" s="4">
        <f t="shared" si="2"/>
        <v>22.621279567730912</v>
      </c>
      <c r="CK14" s="4">
        <f t="shared" si="2"/>
        <v>23.708343345585256</v>
      </c>
      <c r="CL14" s="4">
        <f t="shared" si="2"/>
        <v>23.98274546764064</v>
      </c>
      <c r="CM14" s="4">
        <f t="shared" si="2"/>
        <v>23.872225903273634</v>
      </c>
      <c r="CN14" s="4">
        <f t="shared" si="2"/>
        <v>23.282125937125297</v>
      </c>
      <c r="CO14" s="4">
        <f t="shared" si="2"/>
        <v>22.621279567730912</v>
      </c>
      <c r="CP14" s="4">
        <f t="shared" si="2"/>
        <v>21.274221852198679</v>
      </c>
      <c r="CQ14" s="4">
        <f t="shared" si="2"/>
        <v>21.584470920876576</v>
      </c>
      <c r="CR14" s="4">
        <f t="shared" si="2"/>
        <v>22.720495706185872</v>
      </c>
      <c r="CS14" s="4">
        <f t="shared" si="2"/>
        <v>22.621279567730912</v>
      </c>
      <c r="CT14" s="4">
        <f t="shared" si="2"/>
        <v>22.621279567730912</v>
      </c>
      <c r="CU14" s="4">
        <f t="shared" si="2"/>
        <v>22.921562039868931</v>
      </c>
      <c r="CV14" s="4">
        <f t="shared" si="2"/>
        <v>22.328763021596462</v>
      </c>
      <c r="CW14" s="4">
        <f t="shared" si="2"/>
        <v>22.2329314206454</v>
      </c>
      <c r="CX14" s="4">
        <f t="shared" si="2"/>
        <v>23.177955351276861</v>
      </c>
      <c r="CY14" s="4">
        <f t="shared" si="2"/>
        <v>23.440149416336553</v>
      </c>
      <c r="CZ14" s="4">
        <f t="shared" si="2"/>
        <v>21.99691304038377</v>
      </c>
      <c r="DA14" s="4">
        <f t="shared" si="2"/>
        <v>22.47406950546802</v>
      </c>
      <c r="DB14" s="4">
        <f t="shared" si="2"/>
        <v>23.177955351276861</v>
      </c>
      <c r="DC14" s="4">
        <f t="shared" si="2"/>
        <v>23.493301682586747</v>
      </c>
      <c r="DD14" s="4">
        <f t="shared" si="2"/>
        <v>23.927358064713069</v>
      </c>
      <c r="DE14" s="4">
        <f t="shared" si="2"/>
        <v>28.940072743074744</v>
      </c>
      <c r="DF14" s="4">
        <f t="shared" si="2"/>
        <v>29.349988787594217</v>
      </c>
      <c r="DG14" s="4">
        <f t="shared" si="2"/>
        <v>26.362712575116429</v>
      </c>
      <c r="DH14" s="4">
        <f t="shared" si="2"/>
        <v>26.097093304838175</v>
      </c>
      <c r="DI14" s="4">
        <f t="shared" si="2"/>
        <v>27.926000113263498</v>
      </c>
      <c r="DJ14" s="4">
        <f t="shared" si="2"/>
        <v>31.300743329367855</v>
      </c>
      <c r="DK14" s="4">
        <f t="shared" si="2"/>
        <v>26.031522718645121</v>
      </c>
      <c r="DL14" s="4">
        <f t="shared" si="2"/>
        <v>23.654214707809949</v>
      </c>
      <c r="DM14" s="4">
        <f t="shared" si="2"/>
        <v>23.654214707809949</v>
      </c>
      <c r="DN14" s="4">
        <f t="shared" si="2"/>
        <v>23.817347223036226</v>
      </c>
      <c r="DO14" s="4">
        <f t="shared" si="2"/>
        <v>22.090716507506944</v>
      </c>
      <c r="DP14" s="4">
        <f t="shared" si="2"/>
        <v>24.206883275749433</v>
      </c>
      <c r="DQ14" s="4">
        <f t="shared" si="2"/>
        <v>29.686378343899012</v>
      </c>
      <c r="DR14" s="4">
        <f t="shared" si="2"/>
        <v>29.686378343899012</v>
      </c>
      <c r="DS14" s="4">
        <f t="shared" si="2"/>
        <v>26.70243825263082</v>
      </c>
      <c r="DT14" s="4">
        <f t="shared" si="2"/>
        <v>25.269624492733556</v>
      </c>
      <c r="DU14" s="4">
        <f t="shared" si="2"/>
        <v>25.64491594559593</v>
      </c>
      <c r="DV14" s="4">
        <f t="shared" si="2"/>
        <v>24.094293120978506</v>
      </c>
      <c r="DW14" s="4">
        <f t="shared" si="2"/>
        <v>23.927358064713069</v>
      </c>
      <c r="DX14" s="4">
        <f t="shared" si="2"/>
        <v>23.817347223036226</v>
      </c>
      <c r="DY14" s="4">
        <f t="shared" si="2"/>
        <v>24.206883275749433</v>
      </c>
      <c r="DZ14" s="4">
        <f t="shared" si="2"/>
        <v>23.654214707809949</v>
      </c>
      <c r="EA14" s="4">
        <f t="shared" si="2"/>
        <v>22.720495706185872</v>
      </c>
      <c r="EB14" s="4">
        <f t="shared" si="2"/>
        <v>22.425424333378263</v>
      </c>
      <c r="EC14" s="4">
        <f t="shared" si="2"/>
        <v>24.263573868901069</v>
      </c>
      <c r="ED14" s="4">
        <f t="shared" si="2"/>
        <v>32.175608826151418</v>
      </c>
      <c r="EE14" s="4">
        <f t="shared" si="2"/>
        <v>38.372392748225025</v>
      </c>
      <c r="EF14" s="4">
        <f t="shared" si="2"/>
        <v>31.878603206217715</v>
      </c>
      <c r="EG14" s="4">
        <f t="shared" si="2"/>
        <v>26.771436801087223</v>
      </c>
      <c r="EH14" s="4">
        <f t="shared" si="2"/>
        <v>26.295802137108517</v>
      </c>
      <c r="EI14" s="4">
        <f t="shared" si="2"/>
        <v>28.153657722882492</v>
      </c>
      <c r="EJ14" s="4">
        <f t="shared" si="3"/>
        <v>27.62812277872202</v>
      </c>
      <c r="EK14" s="4">
        <f t="shared" si="3"/>
        <v>25.331408415698672</v>
      </c>
      <c r="EL14" s="4">
        <f t="shared" si="3"/>
        <v>25.025473531451105</v>
      </c>
      <c r="EM14" s="4">
        <f t="shared" si="3"/>
        <v>25.836773172121593</v>
      </c>
      <c r="EN14" s="4">
        <f t="shared" si="3"/>
        <v>24.785995315839131</v>
      </c>
      <c r="EO14" s="4">
        <f t="shared" si="3"/>
        <v>24.150456974407359</v>
      </c>
      <c r="EP14" s="4">
        <f t="shared" si="3"/>
        <v>25.146956412671738</v>
      </c>
      <c r="EQ14" s="4">
        <f t="shared" si="3"/>
        <v>24.263573868901069</v>
      </c>
      <c r="ER14" s="4">
        <f t="shared" si="3"/>
        <v>25.208141221461698</v>
      </c>
      <c r="ES14" s="4">
        <f t="shared" si="3"/>
        <v>25.331408415698672</v>
      </c>
      <c r="ET14" s="4">
        <f t="shared" si="3"/>
        <v>25.708550972756225</v>
      </c>
      <c r="EU14" s="4">
        <f t="shared" si="3"/>
        <v>24.785995315839131</v>
      </c>
      <c r="EV14" s="4">
        <f t="shared" si="3"/>
        <v>25.086067898355346</v>
      </c>
      <c r="EW14" s="4">
        <f t="shared" si="3"/>
        <v>24.845434153526991</v>
      </c>
      <c r="EX14" s="4">
        <f t="shared" si="3"/>
        <v>24.667966766716088</v>
      </c>
      <c r="EY14" s="4">
        <f t="shared" si="3"/>
        <v>25.208141221461698</v>
      </c>
      <c r="EZ14" s="4">
        <f t="shared" si="3"/>
        <v>24.965171185592183</v>
      </c>
      <c r="FA14" s="4">
        <f t="shared" si="3"/>
        <v>25.393495201031271</v>
      </c>
      <c r="FB14" s="4">
        <f t="shared" si="3"/>
        <v>25.708550972756225</v>
      </c>
      <c r="FC14" s="4">
        <f t="shared" si="3"/>
        <v>25.086067898355346</v>
      </c>
      <c r="FD14" s="4">
        <f t="shared" si="3"/>
        <v>25.455887081132079</v>
      </c>
      <c r="FE14" s="4">
        <f t="shared" si="3"/>
        <v>26.42996439291009</v>
      </c>
      <c r="FF14" s="4">
        <f t="shared" si="3"/>
        <v>26.031522718645121</v>
      </c>
      <c r="FG14" s="4">
        <f t="shared" si="3"/>
        <v>27.62812277872202</v>
      </c>
      <c r="FH14" s="4">
        <f t="shared" si="3"/>
        <v>29.184636738086642</v>
      </c>
      <c r="FI14" s="4">
        <f t="shared" si="3"/>
        <v>27.850930220485903</v>
      </c>
      <c r="FJ14" s="4">
        <f t="shared" si="3"/>
        <v>27.481554488118718</v>
      </c>
      <c r="FK14" s="4">
        <f t="shared" si="3"/>
        <v>27.264594847423044</v>
      </c>
      <c r="FL14" s="4">
        <f t="shared" si="3"/>
        <v>28.940072743074744</v>
      </c>
      <c r="FM14" s="4">
        <f t="shared" si="3"/>
        <v>32.580333465474084</v>
      </c>
      <c r="FN14" s="4">
        <f t="shared" si="3"/>
        <v>32.580333465474084</v>
      </c>
      <c r="FO14" s="4">
        <f t="shared" si="3"/>
        <v>32.890622355621453</v>
      </c>
      <c r="FP14" s="4">
        <f t="shared" si="3"/>
        <v>33.969003416461504</v>
      </c>
      <c r="FQ14" s="4">
        <f t="shared" si="3"/>
        <v>30.834958458395118</v>
      </c>
      <c r="FR14" s="4">
        <f t="shared" si="3"/>
        <v>30.562082719825234</v>
      </c>
      <c r="FS14" s="4">
        <f t="shared" si="3"/>
        <v>31.206463981990225</v>
      </c>
      <c r="FT14" s="4">
        <f t="shared" si="3"/>
        <v>31.587030615916948</v>
      </c>
      <c r="FU14" s="4">
        <f t="shared" si="3"/>
        <v>28.001475789245287</v>
      </c>
      <c r="FV14" s="4">
        <f t="shared" si="3"/>
        <v>27.264594847423044</v>
      </c>
      <c r="FW14" s="4">
        <f t="shared" si="3"/>
        <v>28.779294561168768</v>
      </c>
      <c r="FX14" s="4">
        <f t="shared" si="3"/>
        <v>28.779294561168768</v>
      </c>
      <c r="FY14" s="4">
        <f t="shared" si="3"/>
        <v>27.776262847240638</v>
      </c>
      <c r="FZ14" s="4">
        <f t="shared" si="3"/>
        <v>28.30750284705125</v>
      </c>
      <c r="GA14" s="4">
        <f t="shared" si="3"/>
        <v>30.030568237741324</v>
      </c>
      <c r="GB14" s="4">
        <f t="shared" si="3"/>
        <v>27.850930220485903</v>
      </c>
      <c r="GC14" s="4">
        <f t="shared" si="3"/>
        <v>27.850930220485903</v>
      </c>
      <c r="GD14" s="4">
        <f t="shared" si="3"/>
        <v>30.293994274914493</v>
      </c>
      <c r="GE14" s="4">
        <f t="shared" si="3"/>
        <v>31.206463981990225</v>
      </c>
      <c r="GF14" s="4">
        <f t="shared" si="3"/>
        <v>31.878603206217715</v>
      </c>
      <c r="GG14" s="4">
        <f t="shared" si="3"/>
        <v>29.771684028795281</v>
      </c>
      <c r="GH14" s="4">
        <f t="shared" si="3"/>
        <v>29.184636738086642</v>
      </c>
      <c r="GI14" s="4">
        <f t="shared" si="3"/>
        <v>28.541449151572333</v>
      </c>
      <c r="GJ14" s="4">
        <f t="shared" si="3"/>
        <v>28.859459727077311</v>
      </c>
      <c r="GK14" s="4">
        <f t="shared" si="3"/>
        <v>29.771684028795281</v>
      </c>
      <c r="GL14" s="4">
        <f t="shared" si="3"/>
        <v>29.267079214747898</v>
      </c>
      <c r="GM14" s="4">
        <f t="shared" si="3"/>
        <v>30.834958458395118</v>
      </c>
      <c r="GN14" s="4">
        <f t="shared" si="3"/>
        <v>35.00184473655662</v>
      </c>
      <c r="GO14" s="4">
        <f t="shared" si="3"/>
        <v>9.8671867066864341</v>
      </c>
      <c r="GP14" s="4">
        <f t="shared" si="3"/>
        <v>38.658753888137156</v>
      </c>
      <c r="GQ14" s="4">
        <f t="shared" si="3"/>
        <v>39.096400158568891</v>
      </c>
      <c r="GR14" s="4">
        <f t="shared" si="3"/>
        <v>40.950774869647262</v>
      </c>
      <c r="GS14" s="4">
        <f t="shared" si="3"/>
        <v>37.674712880075475</v>
      </c>
      <c r="GT14" s="4">
        <f t="shared" si="3"/>
        <v>38.090242801546893</v>
      </c>
      <c r="GU14" s="4">
        <f t="shared" si="3"/>
        <v>44.275837786413483</v>
      </c>
      <c r="GV14" s="4">
        <f t="shared" si="4"/>
        <v>40.470882976643594</v>
      </c>
      <c r="GW14" s="4">
        <f t="shared" si="4"/>
        <v>43.34956502937554</v>
      </c>
      <c r="GX14" s="4">
        <f t="shared" si="4"/>
        <v>37.812211832192538</v>
      </c>
      <c r="GY14" s="4">
        <f t="shared" si="4"/>
        <v>38.803543228542161</v>
      </c>
      <c r="GZ14" s="4">
        <f t="shared" si="4"/>
        <v>37.674712880075475</v>
      </c>
      <c r="HA14" s="4">
        <f t="shared" si="4"/>
        <v>36.87027061217352</v>
      </c>
      <c r="HB14" s="4">
        <f t="shared" si="4"/>
        <v>38.658753888137156</v>
      </c>
      <c r="HC14" s="4">
        <f t="shared" si="4"/>
        <v>36.099463561047926</v>
      </c>
      <c r="HD14" s="4">
        <f t="shared" si="4"/>
        <v>37.674712880075475</v>
      </c>
      <c r="HE14" s="4">
        <f t="shared" si="4"/>
        <v>39.848254007772141</v>
      </c>
      <c r="HF14" s="4">
        <f t="shared" si="4"/>
        <v>37.402693292493701</v>
      </c>
      <c r="HG14" s="4">
        <f t="shared" si="4"/>
        <v>44.465862841290807</v>
      </c>
      <c r="HH14" s="4">
        <f t="shared" si="4"/>
        <v>35.00184473655662</v>
      </c>
      <c r="HI14" s="4">
        <f t="shared" si="4"/>
        <v>32.376706381314868</v>
      </c>
      <c r="HJ14" s="4">
        <f t="shared" si="4"/>
        <v>35.23995252388012</v>
      </c>
      <c r="HK14" s="4">
        <f t="shared" si="4"/>
        <v>32.786538107660625</v>
      </c>
      <c r="HL14" s="4">
        <f t="shared" si="4"/>
        <v>37.00195015007413</v>
      </c>
      <c r="HM14" s="4">
        <f t="shared" si="4"/>
        <v>40.470882976643594</v>
      </c>
      <c r="HN14" s="4">
        <f t="shared" si="4"/>
        <v>41.442184168083024</v>
      </c>
      <c r="HO14" s="4">
        <f t="shared" si="4"/>
        <v>45.242559135461811</v>
      </c>
      <c r="HP14" s="4">
        <f t="shared" si="4"/>
        <v>40.15715520163085</v>
      </c>
      <c r="HQ14" s="4">
        <f t="shared" si="4"/>
        <v>41.442184168083024</v>
      </c>
      <c r="HR14" s="4">
        <f t="shared" si="4"/>
        <v>9.8671867066864341</v>
      </c>
      <c r="HS14" s="4">
        <f t="shared" si="4"/>
        <v>43.53170605891075</v>
      </c>
      <c r="HT14" s="4">
        <f t="shared" si="4"/>
        <v>9.8671867066864341</v>
      </c>
      <c r="HU14" s="4">
        <f t="shared" si="4"/>
        <v>9.8671867066864341</v>
      </c>
      <c r="HV14" s="4">
        <f t="shared" si="4"/>
        <v>9.8671867066864341</v>
      </c>
      <c r="HW14" s="4">
        <f t="shared" si="4"/>
        <v>9.8671867066864341</v>
      </c>
      <c r="HX14" s="4">
        <f t="shared" si="4"/>
        <v>9.8671867066864341</v>
      </c>
      <c r="HY14" s="4">
        <f t="shared" si="4"/>
        <v>9.8671867066864341</v>
      </c>
      <c r="HZ14" s="4">
        <f t="shared" si="4"/>
        <v>44.65752604319291</v>
      </c>
      <c r="IA14" s="4">
        <f t="shared" si="4"/>
        <v>43.53170605891075</v>
      </c>
      <c r="IB14" s="4">
        <f t="shared" si="4"/>
        <v>42.812173727358498</v>
      </c>
      <c r="IC14" s="4">
        <f t="shared" si="4"/>
        <v>39.695578705060385</v>
      </c>
      <c r="ID14" s="4">
        <f t="shared" si="4"/>
        <v>38.658753888137156</v>
      </c>
      <c r="IE14" s="4">
        <f t="shared" si="4"/>
        <v>41.776395330728867</v>
      </c>
      <c r="IF14" s="4">
        <f t="shared" si="4"/>
        <v>37.268151230290499</v>
      </c>
      <c r="IG14" s="4">
        <f t="shared" si="4"/>
        <v>41.945530534496989</v>
      </c>
      <c r="IH14" s="4">
        <f t="shared" si="4"/>
        <v>40.470882976643594</v>
      </c>
      <c r="II14" s="4">
        <f t="shared" si="4"/>
        <v>33.969003416461504</v>
      </c>
      <c r="IJ14" s="4">
        <f t="shared" si="4"/>
        <v>33.421116264583084</v>
      </c>
      <c r="IK14" s="4">
        <f t="shared" si="4"/>
        <v>32.376706381314868</v>
      </c>
      <c r="IL14" s="4">
        <f t="shared" si="4"/>
        <v>30.562082719825234</v>
      </c>
      <c r="IM14" s="4">
        <f t="shared" si="4"/>
        <v>30.382832967802809</v>
      </c>
      <c r="IN14" s="4">
        <f t="shared" si="4"/>
        <v>30.743460065343488</v>
      </c>
      <c r="IO14" s="4">
        <f t="shared" si="4"/>
        <v>30.117866401223125</v>
      </c>
      <c r="IP14" s="4">
        <f t="shared" si="4"/>
        <v>29.771684028795281</v>
      </c>
      <c r="IQ14" s="4">
        <f t="shared" si="4"/>
        <v>31.683627039818827</v>
      </c>
      <c r="IR14" s="4">
        <f t="shared" si="4"/>
        <v>31.300743329367855</v>
      </c>
      <c r="IS14" s="4">
        <f t="shared" si="4"/>
        <v>29.686378343899012</v>
      </c>
      <c r="IT14" s="4">
        <f t="shared" si="4"/>
        <v>29.943774687921266</v>
      </c>
      <c r="IU14" s="4">
        <f t="shared" si="4"/>
        <v>30.293994274914493</v>
      </c>
      <c r="IV14" s="4">
        <f t="shared" si="4"/>
        <v>31.395594066729569</v>
      </c>
      <c r="IW14" s="4">
        <f t="shared" si="4"/>
        <v>30.743460065343488</v>
      </c>
      <c r="IX14" s="4">
        <f t="shared" si="4"/>
        <v>30.834958458395118</v>
      </c>
      <c r="IY14" s="4">
        <f t="shared" si="4"/>
        <v>29.857481389108809</v>
      </c>
      <c r="IZ14" s="4">
        <f t="shared" si="4"/>
        <v>30.834958458395118</v>
      </c>
      <c r="JA14" s="4">
        <f t="shared" si="4"/>
        <v>30.834958458395118</v>
      </c>
      <c r="JB14" s="4">
        <f t="shared" si="4"/>
        <v>31.112750876939216</v>
      </c>
      <c r="JC14" s="4">
        <f t="shared" si="4"/>
        <v>31.300743329367855</v>
      </c>
      <c r="JD14" s="4">
        <f t="shared" si="4"/>
        <v>30.652503082901649</v>
      </c>
      <c r="JE14" s="4">
        <f t="shared" si="4"/>
        <v>31.206463981990225</v>
      </c>
      <c r="JF14" s="4">
        <f t="shared" si="4"/>
        <v>31.491021404318406</v>
      </c>
      <c r="JG14" s="4">
        <f t="shared" si="4"/>
        <v>32.995369560575654</v>
      </c>
      <c r="JH14" s="4">
        <f t="shared" si="5"/>
        <v>32.075993938144762</v>
      </c>
      <c r="JI14" s="4">
        <f t="shared" si="5"/>
        <v>32.175608826151418</v>
      </c>
      <c r="JJ14" s="4">
        <f t="shared" si="5"/>
        <v>32.175608826151418</v>
      </c>
      <c r="JK14" s="4">
        <f t="shared" si="5"/>
        <v>32.68311054265223</v>
      </c>
      <c r="JL14" s="4">
        <f t="shared" si="5"/>
        <v>32.075993938144762</v>
      </c>
      <c r="JM14" s="4">
        <f t="shared" si="5"/>
        <v>30.652503082901649</v>
      </c>
      <c r="JN14" s="4">
        <f t="shared" si="5"/>
        <v>35.603251003507765</v>
      </c>
      <c r="JO14" s="4">
        <f t="shared" si="5"/>
        <v>35.23995252388012</v>
      </c>
      <c r="JP14" s="4">
        <f t="shared" si="5"/>
        <v>31.300743329367855</v>
      </c>
      <c r="JQ14" s="4">
        <f t="shared" si="5"/>
        <v>29.349988787594217</v>
      </c>
      <c r="JR14" s="4">
        <f t="shared" si="5"/>
        <v>29.184636738086642</v>
      </c>
      <c r="JS14" s="4">
        <f t="shared" si="5"/>
        <v>39.393711186390711</v>
      </c>
      <c r="JT14" s="4">
        <f t="shared" si="5"/>
        <v>33.529275216895648</v>
      </c>
      <c r="JU14" s="4">
        <f t="shared" si="5"/>
        <v>34.420418744255016</v>
      </c>
      <c r="JV14" s="4">
        <f t="shared" si="5"/>
        <v>33.529275216895648</v>
      </c>
      <c r="JW14" s="4">
        <f t="shared" si="5"/>
        <v>35.726020834554333</v>
      </c>
      <c r="JX14" s="4">
        <f t="shared" si="5"/>
        <v>45.843124079737876</v>
      </c>
      <c r="JY14" s="4">
        <f t="shared" si="5"/>
        <v>34.080743559278794</v>
      </c>
      <c r="JZ14" s="4">
        <f t="shared" si="5"/>
        <v>33.969003416461504</v>
      </c>
      <c r="KA14" s="4">
        <f t="shared" si="5"/>
        <v>33.421116264583084</v>
      </c>
      <c r="KB14" s="4">
        <f t="shared" si="5"/>
        <v>33.100786076743631</v>
      </c>
      <c r="KC14" s="4">
        <f t="shared" si="5"/>
        <v>32.890622355621453</v>
      </c>
      <c r="KD14" s="4">
        <f t="shared" si="5"/>
        <v>31.683627039818827</v>
      </c>
      <c r="KE14" s="4">
        <f t="shared" si="5"/>
        <v>29.267079214747898</v>
      </c>
      <c r="KF14" s="4">
        <f t="shared" si="5"/>
        <v>29.601560120059307</v>
      </c>
      <c r="KG14" s="4">
        <f t="shared" si="5"/>
        <v>29.771684028795281</v>
      </c>
      <c r="KH14" s="4">
        <f t="shared" si="5"/>
        <v>28.779294561168768</v>
      </c>
      <c r="KI14" s="4">
        <f t="shared" si="5"/>
        <v>31.300743329367855</v>
      </c>
      <c r="KJ14" s="4">
        <f t="shared" si="5"/>
        <v>27.336533092403052</v>
      </c>
      <c r="KK14" s="4">
        <f t="shared" si="5"/>
        <v>28.077360547481721</v>
      </c>
      <c r="KL14" s="4">
        <f t="shared" si="5"/>
        <v>32.175608826151418</v>
      </c>
      <c r="KM14" s="4">
        <f t="shared" si="5"/>
        <v>37.268151230290499</v>
      </c>
      <c r="KN14" s="4">
        <f t="shared" si="5"/>
        <v>28.077360547481721</v>
      </c>
      <c r="KO14" s="4">
        <f t="shared" si="5"/>
        <v>34.080743559278794</v>
      </c>
      <c r="KP14" s="4">
        <f t="shared" si="5"/>
        <v>33.747706977266304</v>
      </c>
      <c r="KQ14" s="4">
        <f t="shared" si="5"/>
        <v>31.300743329367855</v>
      </c>
      <c r="KR14" s="4">
        <f t="shared" si="5"/>
        <v>31.112750876939216</v>
      </c>
      <c r="KS14" s="4">
        <f t="shared" si="5"/>
        <v>29.433369437558969</v>
      </c>
      <c r="KT14" s="4">
        <f t="shared" si="5"/>
        <v>29.771684028795281</v>
      </c>
      <c r="KU14" s="4">
        <f t="shared" si="5"/>
        <v>36.87027061217352</v>
      </c>
      <c r="KV14" s="4">
        <f t="shared" si="5"/>
        <v>30.117866401223125</v>
      </c>
      <c r="KW14" s="4">
        <f t="shared" si="5"/>
        <v>30.743460065343488</v>
      </c>
      <c r="KX14" s="4">
        <f t="shared" si="5"/>
        <v>29.771684028795281</v>
      </c>
      <c r="KY14" s="4">
        <f t="shared" si="5"/>
        <v>26.362712575116429</v>
      </c>
      <c r="KZ14" s="4">
        <f t="shared" si="5"/>
        <v>27.121848277541247</v>
      </c>
      <c r="LA14" s="4">
        <f t="shared" si="5"/>
        <v>28.385057649371934</v>
      </c>
      <c r="LB14" s="4">
        <f t="shared" si="5"/>
        <v>28.541449151572333</v>
      </c>
      <c r="LC14" s="4">
        <f t="shared" si="5"/>
        <v>28.153657722882492</v>
      </c>
      <c r="LD14" s="4">
        <f t="shared" si="5"/>
        <v>31.878603206217715</v>
      </c>
      <c r="LE14" s="4">
        <f t="shared" si="5"/>
        <v>33.421116264583084</v>
      </c>
      <c r="LF14" s="4">
        <f t="shared" si="5"/>
        <v>27.408851963017877</v>
      </c>
      <c r="LG14" s="4">
        <f t="shared" si="5"/>
        <v>26.633794452495515</v>
      </c>
      <c r="LH14" s="4">
        <f t="shared" si="5"/>
        <v>27.408851963017877</v>
      </c>
      <c r="LI14" s="4">
        <f t="shared" si="5"/>
        <v>30.834958458395118</v>
      </c>
      <c r="LJ14" s="4">
        <f t="shared" si="5"/>
        <v>30.562082719825234</v>
      </c>
      <c r="LK14" s="4">
        <f t="shared" si="5"/>
        <v>32.890622355621453</v>
      </c>
      <c r="LL14" s="4">
        <f t="shared" si="5"/>
        <v>35.48132206171492</v>
      </c>
      <c r="LM14" s="4">
        <f t="shared" si="5"/>
        <v>28.940072743074744</v>
      </c>
      <c r="LN14" s="4">
        <f t="shared" si="5"/>
        <v>30.117866401223125</v>
      </c>
      <c r="LO14" s="4">
        <f t="shared" si="5"/>
        <v>25.086067898355346</v>
      </c>
      <c r="LP14" s="4">
        <f t="shared" si="5"/>
        <v>28.463038576980097</v>
      </c>
      <c r="LQ14" s="4">
        <f t="shared" si="5"/>
        <v>26.980588651095715</v>
      </c>
      <c r="LR14" s="4">
        <f t="shared" si="5"/>
        <v>26.295802137108517</v>
      </c>
      <c r="LS14" s="4">
        <f t="shared" si="5"/>
        <v>24.905158754857588</v>
      </c>
      <c r="LT14" s="4">
        <f t="shared" si="6"/>
        <v>25.025473531451105</v>
      </c>
      <c r="LU14" s="4">
        <f t="shared" si="6"/>
        <v>24.320530615072197</v>
      </c>
      <c r="LV14" s="4">
        <f t="shared" si="6"/>
        <v>24.965171185592183</v>
      </c>
      <c r="LW14" s="4">
        <f t="shared" si="6"/>
        <v>25.393495201031271</v>
      </c>
      <c r="LX14" s="4">
        <f t="shared" si="6"/>
        <v>26.031522718645121</v>
      </c>
      <c r="LY14" s="4">
        <f t="shared" si="6"/>
        <v>25.025473531451105</v>
      </c>
      <c r="LZ14" s="4">
        <f t="shared" si="6"/>
        <v>25.58159516548335</v>
      </c>
      <c r="MA14" s="4">
        <f t="shared" si="6"/>
        <v>27.408851963017877</v>
      </c>
      <c r="MB14" s="4">
        <f t="shared" si="6"/>
        <v>28.463038576980097</v>
      </c>
      <c r="MC14" s="4">
        <f t="shared" si="6"/>
        <v>23.440149416336553</v>
      </c>
      <c r="MD14" s="4">
        <f t="shared" si="6"/>
        <v>23.817347223036226</v>
      </c>
      <c r="ME14" s="4">
        <f t="shared" si="6"/>
        <v>23.872225903273634</v>
      </c>
      <c r="MF14" s="4">
        <f t="shared" si="6"/>
        <v>23.229923861033086</v>
      </c>
      <c r="MG14" s="4">
        <f t="shared" si="6"/>
        <v>21.903902837253188</v>
      </c>
      <c r="MH14" s="4">
        <f t="shared" si="6"/>
        <v>22.280744176388726</v>
      </c>
      <c r="MI14" s="4">
        <f t="shared" si="6"/>
        <v>21.406086863679253</v>
      </c>
      <c r="MJ14" s="4">
        <f t="shared" si="6"/>
        <v>22.137918893206749</v>
      </c>
      <c r="MK14" s="4">
        <f t="shared" si="6"/>
        <v>24.038389888679252</v>
      </c>
      <c r="ML14" s="4">
        <f t="shared" si="6"/>
        <v>24.905158754857588</v>
      </c>
      <c r="MM14" s="4">
        <f t="shared" si="6"/>
        <v>25.708550972756225</v>
      </c>
      <c r="MN14" s="4">
        <f t="shared" si="6"/>
        <v>25.025473531451105</v>
      </c>
      <c r="MO14" s="4">
        <f t="shared" si="6"/>
        <v>24.038389888679252</v>
      </c>
      <c r="MP14" s="4">
        <f t="shared" si="6"/>
        <v>23.126218843796334</v>
      </c>
      <c r="MQ14" s="4">
        <f t="shared" si="6"/>
        <v>23.98274546764064</v>
      </c>
      <c r="MR14" s="4">
        <f t="shared" si="6"/>
        <v>23.023435648935017</v>
      </c>
      <c r="MS14" s="4">
        <f t="shared" si="6"/>
        <v>23.762720279864123</v>
      </c>
      <c r="MT14" s="4">
        <f t="shared" si="6"/>
        <v>22.137918893206749</v>
      </c>
      <c r="MU14" s="4">
        <f t="shared" si="6"/>
        <v>23.229923861033086</v>
      </c>
      <c r="MV14" s="4">
        <f t="shared" si="6"/>
        <v>23.654214707809949</v>
      </c>
      <c r="MW14" s="4">
        <f t="shared" si="6"/>
        <v>25.518586310395957</v>
      </c>
      <c r="MX14" s="4">
        <f t="shared" si="6"/>
        <v>25.208141221461698</v>
      </c>
      <c r="MY14" s="4">
        <f t="shared" si="6"/>
        <v>23.546695550047176</v>
      </c>
      <c r="MZ14" s="4">
        <f t="shared" si="6"/>
        <v>21.629532446807428</v>
      </c>
      <c r="NA14" s="4">
        <f t="shared" si="6"/>
        <v>22.47406950546802</v>
      </c>
      <c r="NB14" s="4">
        <f t="shared" si="6"/>
        <v>22.185323430451298</v>
      </c>
      <c r="NC14" s="4">
        <f t="shared" si="6"/>
        <v>22.376989291621509</v>
      </c>
      <c r="ND14" s="4">
        <f t="shared" si="6"/>
        <v>23.546695550047176</v>
      </c>
      <c r="NE14" s="4">
        <f t="shared" si="6"/>
        <v>24.263573868901069</v>
      </c>
      <c r="NF14" s="4">
        <f t="shared" si="6"/>
        <v>20.888197665364427</v>
      </c>
      <c r="NG14" s="4">
        <f t="shared" si="6"/>
        <v>21.539596760957913</v>
      </c>
      <c r="NH14" s="4">
        <f t="shared" si="6"/>
        <v>18.975359051320066</v>
      </c>
      <c r="NI14" s="4">
        <f t="shared" si="6"/>
        <v>18.402390838402766</v>
      </c>
      <c r="NJ14" s="4">
        <f t="shared" si="6"/>
        <v>19.365506620599547</v>
      </c>
      <c r="NK14" s="4">
        <f t="shared" si="6"/>
        <v>21.539596760957913</v>
      </c>
    </row>
    <row r="15" spans="2:375" x14ac:dyDescent="0.25">
      <c r="B15" s="4" t="s">
        <v>25</v>
      </c>
      <c r="C15" s="4">
        <v>75</v>
      </c>
      <c r="D15" s="4" t="s">
        <v>27</v>
      </c>
      <c r="J15" t="s">
        <v>53</v>
      </c>
      <c r="K15" s="4">
        <f t="shared" si="7"/>
        <v>22.090716507506944</v>
      </c>
      <c r="L15" s="4">
        <f t="shared" si="8"/>
        <v>24.726840195753596</v>
      </c>
      <c r="M15" s="4">
        <f t="shared" si="8"/>
        <v>24.377755392990018</v>
      </c>
      <c r="N15" s="4">
        <f t="shared" si="8"/>
        <v>24.320530615072197</v>
      </c>
      <c r="O15" s="4">
        <f t="shared" si="8"/>
        <v>23.872225903273634</v>
      </c>
      <c r="P15" s="4">
        <f t="shared" si="8"/>
        <v>23.546695550047176</v>
      </c>
      <c r="Q15" s="4">
        <f t="shared" si="8"/>
        <v>23.493301682586747</v>
      </c>
      <c r="R15" s="4">
        <f t="shared" si="8"/>
        <v>23.074712788464939</v>
      </c>
      <c r="S15" s="4">
        <f t="shared" si="8"/>
        <v>19.696855593195355</v>
      </c>
      <c r="T15" s="4">
        <f t="shared" si="8"/>
        <v>19.809839468490932</v>
      </c>
      <c r="U15" s="4">
        <f t="shared" si="8"/>
        <v>21.406086863679253</v>
      </c>
      <c r="V15" s="4">
        <f t="shared" si="8"/>
        <v>24.965171185592183</v>
      </c>
      <c r="W15" s="4">
        <f t="shared" si="8"/>
        <v>25.64491594559593</v>
      </c>
      <c r="X15" s="4">
        <f t="shared" si="8"/>
        <v>25.393495201031271</v>
      </c>
      <c r="Y15" s="4">
        <f t="shared" si="8"/>
        <v>23.708343345585256</v>
      </c>
      <c r="Z15" s="4">
        <f t="shared" si="8"/>
        <v>23.023435648935017</v>
      </c>
      <c r="AA15" s="4">
        <f t="shared" si="8"/>
        <v>25.455887081132079</v>
      </c>
      <c r="AB15" s="4">
        <f t="shared" si="8"/>
        <v>24.845434153526991</v>
      </c>
      <c r="AC15" s="4">
        <f t="shared" si="8"/>
        <v>20.721092084041512</v>
      </c>
      <c r="AD15" s="4">
        <f t="shared" si="8"/>
        <v>19.329376944068578</v>
      </c>
      <c r="AE15" s="4">
        <f t="shared" si="8"/>
        <v>18.803168860291755</v>
      </c>
      <c r="AF15" s="4">
        <f t="shared" si="8"/>
        <v>20.354707351710722</v>
      </c>
      <c r="AG15" s="4">
        <f t="shared" si="8"/>
        <v>21.950309411060925</v>
      </c>
      <c r="AH15" s="4">
        <f t="shared" si="8"/>
        <v>21.72022231031605</v>
      </c>
      <c r="AI15" s="4">
        <f t="shared" si="8"/>
        <v>19.438172686718119</v>
      </c>
      <c r="AJ15" s="4">
        <f t="shared" si="8"/>
        <v>20.156704361908087</v>
      </c>
      <c r="AK15" s="4">
        <f t="shared" si="8"/>
        <v>22.185323430451298</v>
      </c>
      <c r="AL15" s="4">
        <f t="shared" si="8"/>
        <v>32.995369560575654</v>
      </c>
      <c r="AM15" s="4">
        <f t="shared" si="8"/>
        <v>33.313652868233952</v>
      </c>
      <c r="AN15" s="4">
        <f t="shared" si="8"/>
        <v>26.633794452495515</v>
      </c>
      <c r="AO15" s="4">
        <f t="shared" si="8"/>
        <v>25.966280807069563</v>
      </c>
      <c r="AP15" s="4">
        <f t="shared" si="8"/>
        <v>26.362712575116429</v>
      </c>
      <c r="AQ15" s="4">
        <f t="shared" si="8"/>
        <v>27.850930220485903</v>
      </c>
      <c r="AR15" s="4">
        <f t="shared" si="8"/>
        <v>26.633794452495515</v>
      </c>
      <c r="AS15" s="4">
        <f t="shared" si="8"/>
        <v>26.980588651095715</v>
      </c>
      <c r="AT15" s="4">
        <f t="shared" si="8"/>
        <v>25.208141221461698</v>
      </c>
      <c r="AU15" s="4">
        <f t="shared" si="8"/>
        <v>22.571995734250017</v>
      </c>
      <c r="AV15" s="4">
        <f t="shared" si="8"/>
        <v>25.393495201031271</v>
      </c>
      <c r="AW15" s="4">
        <f t="shared" si="8"/>
        <v>27.336533092403052</v>
      </c>
      <c r="AX15" s="4">
        <f t="shared" si="8"/>
        <v>25.086067898355346</v>
      </c>
      <c r="AY15" s="4">
        <f t="shared" si="8"/>
        <v>20.930396044486375</v>
      </c>
      <c r="AZ15" s="4">
        <f t="shared" si="8"/>
        <v>21.674782514687777</v>
      </c>
      <c r="BA15" s="4">
        <f t="shared" si="8"/>
        <v>20.00105413517521</v>
      </c>
      <c r="BB15" s="4">
        <f t="shared" si="8"/>
        <v>19.548200079284445</v>
      </c>
      <c r="BC15" s="4">
        <f t="shared" si="8"/>
        <v>21.361950602104653</v>
      </c>
      <c r="BD15" s="4">
        <f t="shared" si="8"/>
        <v>23.126218843796334</v>
      </c>
      <c r="BE15" s="4">
        <f t="shared" si="8"/>
        <v>23.282125937125297</v>
      </c>
      <c r="BF15" s="4">
        <f t="shared" si="8"/>
        <v>22.770430861584082</v>
      </c>
      <c r="BG15" s="4">
        <f t="shared" si="8"/>
        <v>20.846169098633311</v>
      </c>
      <c r="BH15" s="4">
        <f t="shared" si="8"/>
        <v>18.304851664347627</v>
      </c>
      <c r="BI15" s="4">
        <f t="shared" si="8"/>
        <v>17.740661030857463</v>
      </c>
      <c r="BJ15" s="4">
        <f t="shared" si="8"/>
        <v>18.20834102288358</v>
      </c>
      <c r="BK15" s="4">
        <f t="shared" si="8"/>
        <v>17.771090981167681</v>
      </c>
      <c r="BL15" s="4">
        <f t="shared" si="8"/>
        <v>17.680112699694121</v>
      </c>
      <c r="BM15" s="4">
        <f t="shared" si="8"/>
        <v>18.304851664347627</v>
      </c>
      <c r="BN15" s="4">
        <f t="shared" si="8"/>
        <v>20.195996183276332</v>
      </c>
      <c r="BO15" s="4">
        <f t="shared" si="8"/>
        <v>19.257520524202153</v>
      </c>
      <c r="BP15" s="4">
        <f t="shared" si="8"/>
        <v>17.153221923875424</v>
      </c>
      <c r="BQ15" s="4">
        <f t="shared" si="8"/>
        <v>18.081232185027499</v>
      </c>
      <c r="BR15" s="4">
        <f t="shared" si="8"/>
        <v>19.511386143165268</v>
      </c>
      <c r="BS15" s="4">
        <f t="shared" si="8"/>
        <v>19.080195289172668</v>
      </c>
      <c r="BT15" s="4">
        <f t="shared" si="8"/>
        <v>18.467996509840923</v>
      </c>
      <c r="BU15" s="4">
        <f t="shared" si="8"/>
        <v>18.402390838402766</v>
      </c>
      <c r="BV15" s="4">
        <f t="shared" si="8"/>
        <v>21.494908800872938</v>
      </c>
      <c r="BW15" s="4">
        <f t="shared" si="8"/>
        <v>23.927358064713069</v>
      </c>
      <c r="BX15" s="4">
        <f t="shared" si="2"/>
        <v>22.870962565167236</v>
      </c>
      <c r="BY15" s="4">
        <f t="shared" si="2"/>
        <v>22.870962565167236</v>
      </c>
      <c r="BZ15" s="4">
        <f t="shared" si="2"/>
        <v>22.47406950546802</v>
      </c>
      <c r="CA15" s="4">
        <f t="shared" si="2"/>
        <v>20.930396044486375</v>
      </c>
      <c r="CB15" s="4">
        <f t="shared" si="2"/>
        <v>21.674782514687777</v>
      </c>
      <c r="CC15" s="4">
        <f t="shared" si="2"/>
        <v>23.126218843796334</v>
      </c>
      <c r="CD15" s="4">
        <f t="shared" si="2"/>
        <v>22.280744176388726</v>
      </c>
      <c r="CE15" s="4">
        <f t="shared" si="2"/>
        <v>20.59750704179077</v>
      </c>
      <c r="CF15" s="4">
        <f t="shared" si="2"/>
        <v>20.117565130137393</v>
      </c>
      <c r="CG15" s="4">
        <f t="shared" si="2"/>
        <v>18.940669181025147</v>
      </c>
      <c r="CH15" s="4">
        <f t="shared" si="2"/>
        <v>18.534071631521925</v>
      </c>
      <c r="CI15" s="4">
        <f t="shared" si="2"/>
        <v>19.0101762238913</v>
      </c>
      <c r="CJ15" s="4">
        <f t="shared" si="2"/>
        <v>21.539596760957913</v>
      </c>
      <c r="CK15" s="4">
        <f t="shared" si="2"/>
        <v>23.074712788464939</v>
      </c>
      <c r="CL15" s="4">
        <f t="shared" si="2"/>
        <v>21.143971514328076</v>
      </c>
      <c r="CM15" s="4">
        <f t="shared" si="2"/>
        <v>20.930396044486375</v>
      </c>
      <c r="CN15" s="4">
        <f t="shared" si="2"/>
        <v>21.72022231031605</v>
      </c>
      <c r="CO15" s="4">
        <f t="shared" si="2"/>
        <v>20.00105413517521</v>
      </c>
      <c r="CP15" s="4">
        <f t="shared" si="2"/>
        <v>20.039740893657171</v>
      </c>
      <c r="CQ15" s="4">
        <f t="shared" si="2"/>
        <v>21.015306373267258</v>
      </c>
      <c r="CR15" s="4">
        <f t="shared" si="2"/>
        <v>24.150456974407359</v>
      </c>
      <c r="CS15" s="4">
        <f t="shared" si="2"/>
        <v>23.762720279864123</v>
      </c>
      <c r="CT15" s="4">
        <f t="shared" si="2"/>
        <v>24.965171185592183</v>
      </c>
      <c r="CU15" s="4">
        <f t="shared" si="2"/>
        <v>26.910509200053916</v>
      </c>
      <c r="CV15" s="4">
        <f t="shared" si="2"/>
        <v>25.393495201031271</v>
      </c>
      <c r="CW15" s="4">
        <f t="shared" si="2"/>
        <v>22.522926178305994</v>
      </c>
      <c r="CX15" s="4">
        <f t="shared" si="2"/>
        <v>21.629532446807428</v>
      </c>
      <c r="CY15" s="4">
        <f t="shared" si="2"/>
        <v>22.2329314206454</v>
      </c>
      <c r="CZ15" s="4">
        <f t="shared" si="2"/>
        <v>22.137918893206749</v>
      </c>
      <c r="DA15" s="4">
        <f t="shared" si="2"/>
        <v>22.770430861584082</v>
      </c>
      <c r="DB15" s="4">
        <f t="shared" si="2"/>
        <v>23.762720279864123</v>
      </c>
      <c r="DC15" s="4">
        <f t="shared" si="2"/>
        <v>23.872225903273634</v>
      </c>
      <c r="DD15" s="4">
        <f t="shared" si="2"/>
        <v>25.086067898355346</v>
      </c>
      <c r="DE15" s="4">
        <f t="shared" si="2"/>
        <v>33.100786076743631</v>
      </c>
      <c r="DF15" s="4">
        <f t="shared" si="2"/>
        <v>32.275844367665918</v>
      </c>
      <c r="DG15" s="4">
        <f t="shared" si="2"/>
        <v>25.966280807069563</v>
      </c>
      <c r="DH15" s="4">
        <f t="shared" si="2"/>
        <v>22.185323430451298</v>
      </c>
      <c r="DI15" s="4">
        <f t="shared" si="2"/>
        <v>26.70243825263082</v>
      </c>
      <c r="DJ15" s="4">
        <f t="shared" si="2"/>
        <v>28.30750284705125</v>
      </c>
      <c r="DK15" s="4">
        <f t="shared" si="2"/>
        <v>25.146956412671738</v>
      </c>
      <c r="DL15" s="4">
        <f t="shared" si="2"/>
        <v>20.394775673269208</v>
      </c>
      <c r="DM15" s="4">
        <f t="shared" si="2"/>
        <v>21.494908800872938</v>
      </c>
      <c r="DN15" s="4">
        <f t="shared" si="2"/>
        <v>22.621279567730912</v>
      </c>
      <c r="DO15" s="4">
        <f t="shared" si="2"/>
        <v>20.275041178122812</v>
      </c>
      <c r="DP15" s="4">
        <f t="shared" si="2"/>
        <v>22.425424333378263</v>
      </c>
      <c r="DQ15" s="4">
        <f t="shared" si="2"/>
        <v>28.940072743074744</v>
      </c>
      <c r="DR15" s="4">
        <f t="shared" si="2"/>
        <v>29.517225190942334</v>
      </c>
      <c r="DS15" s="4">
        <f t="shared" si="2"/>
        <v>25.966280807069563</v>
      </c>
      <c r="DT15" s="4">
        <f t="shared" si="2"/>
        <v>25.025473531451105</v>
      </c>
      <c r="DU15" s="4">
        <f t="shared" si="2"/>
        <v>24.377755392990018</v>
      </c>
      <c r="DV15" s="4">
        <f t="shared" si="2"/>
        <v>23.023435648935017</v>
      </c>
      <c r="DW15" s="4">
        <f t="shared" si="2"/>
        <v>22.522926178305994</v>
      </c>
      <c r="DX15" s="4">
        <f t="shared" si="2"/>
        <v>22.522926178305994</v>
      </c>
      <c r="DY15" s="4">
        <f t="shared" si="2"/>
        <v>21.857692071773748</v>
      </c>
      <c r="DZ15" s="4">
        <f t="shared" si="2"/>
        <v>21.450405884100949</v>
      </c>
      <c r="EA15" s="4">
        <f t="shared" si="2"/>
        <v>20.039740893657171</v>
      </c>
      <c r="EB15" s="4">
        <f t="shared" si="2"/>
        <v>21.015306373267258</v>
      </c>
      <c r="EC15" s="4">
        <f t="shared" si="2"/>
        <v>24.493016647803209</v>
      </c>
      <c r="ED15" s="4">
        <f t="shared" si="2"/>
        <v>30.834958458395118</v>
      </c>
      <c r="EE15" s="4">
        <f t="shared" si="2"/>
        <v>35.726020834554333</v>
      </c>
      <c r="EF15" s="4">
        <f t="shared" si="2"/>
        <v>30.562082719825234</v>
      </c>
      <c r="EG15" s="4">
        <f t="shared" si="2"/>
        <v>26.980588651095715</v>
      </c>
      <c r="EH15" s="4">
        <f t="shared" si="2"/>
        <v>27.554643728778615</v>
      </c>
      <c r="EI15" s="4">
        <f t="shared" ref="EI15:GT17" si="9">((1/$G$9)-(1/$G$10))/(($G$11-EI7)*((24/41094)-(1/($G$10*$G$13))))</f>
        <v>26.840792854976058</v>
      </c>
      <c r="EJ15" s="4">
        <f t="shared" si="9"/>
        <v>26.097093304838175</v>
      </c>
      <c r="EK15" s="4">
        <f t="shared" si="9"/>
        <v>21.674782514687777</v>
      </c>
      <c r="EL15" s="4">
        <f t="shared" si="9"/>
        <v>21.99691304038377</v>
      </c>
      <c r="EM15" s="4">
        <f t="shared" si="9"/>
        <v>22.522926178305994</v>
      </c>
      <c r="EN15" s="4">
        <f t="shared" si="9"/>
        <v>22.522926178305994</v>
      </c>
      <c r="EO15" s="4">
        <f t="shared" si="9"/>
        <v>22.972385902485048</v>
      </c>
      <c r="EP15" s="4">
        <f t="shared" si="9"/>
        <v>23.708343345585256</v>
      </c>
      <c r="EQ15" s="4">
        <f t="shared" si="9"/>
        <v>23.387237115171008</v>
      </c>
      <c r="ER15" s="4">
        <f t="shared" si="9"/>
        <v>23.334563157704409</v>
      </c>
      <c r="ES15" s="4">
        <f t="shared" si="9"/>
        <v>22.670779085384588</v>
      </c>
      <c r="ET15" s="4">
        <f t="shared" si="9"/>
        <v>24.263573868901069</v>
      </c>
      <c r="EU15" s="4">
        <f t="shared" si="9"/>
        <v>22.185323430451298</v>
      </c>
      <c r="EV15" s="4">
        <f t="shared" si="9"/>
        <v>23.282125937125297</v>
      </c>
      <c r="EW15" s="4">
        <f t="shared" si="9"/>
        <v>23.654214707809949</v>
      </c>
      <c r="EX15" s="4">
        <f t="shared" si="9"/>
        <v>22.770430861584082</v>
      </c>
      <c r="EY15" s="4">
        <f t="shared" si="9"/>
        <v>22.972385902485048</v>
      </c>
      <c r="EZ15" s="4">
        <f t="shared" si="9"/>
        <v>22.47406950546802</v>
      </c>
      <c r="FA15" s="4">
        <f t="shared" si="9"/>
        <v>23.762720279864123</v>
      </c>
      <c r="FB15" s="4">
        <f t="shared" si="9"/>
        <v>25.708550972756225</v>
      </c>
      <c r="FC15" s="4">
        <f t="shared" si="9"/>
        <v>25.393495201031271</v>
      </c>
      <c r="FD15" s="4">
        <f t="shared" si="9"/>
        <v>23.387237115171008</v>
      </c>
      <c r="FE15" s="4">
        <f t="shared" si="9"/>
        <v>24.206883275749433</v>
      </c>
      <c r="FF15" s="4">
        <f t="shared" si="9"/>
        <v>25.772502592091435</v>
      </c>
      <c r="FG15" s="4">
        <f t="shared" si="9"/>
        <v>29.021137372607164</v>
      </c>
      <c r="FH15" s="4">
        <f t="shared" si="9"/>
        <v>30.562082719825234</v>
      </c>
      <c r="FI15" s="4">
        <f t="shared" si="9"/>
        <v>28.153657722882492</v>
      </c>
      <c r="FJ15" s="4">
        <f t="shared" si="9"/>
        <v>26.162995055607976</v>
      </c>
      <c r="FK15" s="4">
        <f t="shared" si="9"/>
        <v>25.518586310395957</v>
      </c>
      <c r="FL15" s="4">
        <f t="shared" si="9"/>
        <v>25.455887081132079</v>
      </c>
      <c r="FM15" s="4">
        <f t="shared" si="9"/>
        <v>30.030568237741324</v>
      </c>
      <c r="FN15" s="4">
        <f t="shared" si="9"/>
        <v>29.943774687921266</v>
      </c>
      <c r="FO15" s="4">
        <f t="shared" si="9"/>
        <v>29.102657421406626</v>
      </c>
      <c r="FP15" s="4">
        <f t="shared" si="9"/>
        <v>32.075993938144762</v>
      </c>
      <c r="FQ15" s="4">
        <f t="shared" si="9"/>
        <v>32.68311054265223</v>
      </c>
      <c r="FR15" s="4">
        <f t="shared" si="9"/>
        <v>32.890622355621453</v>
      </c>
      <c r="FS15" s="4">
        <f t="shared" si="9"/>
        <v>31.491021404318406</v>
      </c>
      <c r="FT15" s="4">
        <f t="shared" si="9"/>
        <v>29.267079214747898</v>
      </c>
      <c r="FU15" s="4">
        <f t="shared" si="9"/>
        <v>24.206883275749433</v>
      </c>
      <c r="FV15" s="4">
        <f t="shared" si="9"/>
        <v>23.546695550047176</v>
      </c>
      <c r="FW15" s="4">
        <f t="shared" si="9"/>
        <v>25.518586310395957</v>
      </c>
      <c r="FX15" s="4">
        <f t="shared" si="9"/>
        <v>26.771436801087223</v>
      </c>
      <c r="FY15" s="4">
        <f t="shared" si="9"/>
        <v>29.021137372607164</v>
      </c>
      <c r="FZ15" s="4">
        <f t="shared" si="9"/>
        <v>29.433369437558969</v>
      </c>
      <c r="GA15" s="4">
        <f t="shared" si="9"/>
        <v>29.771684028795281</v>
      </c>
      <c r="GB15" s="4">
        <f t="shared" si="9"/>
        <v>26.633794452495515</v>
      </c>
      <c r="GC15" s="4">
        <f t="shared" si="9"/>
        <v>27.051034052273522</v>
      </c>
      <c r="GD15" s="4">
        <f t="shared" si="9"/>
        <v>29.184636738086642</v>
      </c>
      <c r="GE15" s="4">
        <f t="shared" si="9"/>
        <v>29.433369437558969</v>
      </c>
      <c r="GF15" s="4">
        <f t="shared" si="9"/>
        <v>29.943774687921266</v>
      </c>
      <c r="GG15" s="4">
        <f t="shared" si="9"/>
        <v>27.850930220485903</v>
      </c>
      <c r="GH15" s="4">
        <f t="shared" si="9"/>
        <v>27.481554488118718</v>
      </c>
      <c r="GI15" s="4">
        <f t="shared" si="9"/>
        <v>28.463038576980097</v>
      </c>
      <c r="GJ15" s="4">
        <f t="shared" si="9"/>
        <v>30.382832967802809</v>
      </c>
      <c r="GK15" s="4">
        <f t="shared" si="9"/>
        <v>29.857481389108809</v>
      </c>
      <c r="GL15" s="4">
        <f t="shared" si="9"/>
        <v>28.463038576980097</v>
      </c>
      <c r="GM15" s="4">
        <f t="shared" si="9"/>
        <v>29.686378343899012</v>
      </c>
      <c r="GN15" s="4">
        <f t="shared" si="9"/>
        <v>40.950774869647262</v>
      </c>
      <c r="GO15" s="4">
        <f t="shared" si="9"/>
        <v>9.8671867066864341</v>
      </c>
      <c r="GP15" s="4">
        <f t="shared" si="9"/>
        <v>9.8671867066864341</v>
      </c>
      <c r="GQ15" s="4">
        <f t="shared" si="9"/>
        <v>52.591604274217033</v>
      </c>
      <c r="GR15" s="4">
        <f t="shared" si="9"/>
        <v>47.093391100094351</v>
      </c>
      <c r="GS15" s="4">
        <f t="shared" si="9"/>
        <v>40.002108270350405</v>
      </c>
      <c r="GT15" s="4">
        <f t="shared" si="9"/>
        <v>41.442184168083024</v>
      </c>
      <c r="GU15" s="4">
        <f t="shared" si="3"/>
        <v>39.393711186390711</v>
      </c>
      <c r="GV15" s="4">
        <f t="shared" si="4"/>
        <v>38.658753888137156</v>
      </c>
      <c r="GW15" s="4">
        <f t="shared" si="4"/>
        <v>38.090242801546893</v>
      </c>
      <c r="GX15" s="4">
        <f t="shared" si="4"/>
        <v>37.812211832192538</v>
      </c>
      <c r="GY15" s="4">
        <f t="shared" si="4"/>
        <v>35.849640283808839</v>
      </c>
      <c r="GZ15" s="4">
        <f t="shared" si="4"/>
        <v>34.306443847750849</v>
      </c>
      <c r="HA15" s="4">
        <f t="shared" si="4"/>
        <v>34.650655658932294</v>
      </c>
      <c r="HB15" s="4">
        <f t="shared" si="4"/>
        <v>37.268151230290499</v>
      </c>
      <c r="HC15" s="4">
        <f t="shared" si="4"/>
        <v>35.726020834554333</v>
      </c>
      <c r="HD15" s="4">
        <f t="shared" si="4"/>
        <v>35.726020834554333</v>
      </c>
      <c r="HE15" s="4">
        <f t="shared" si="4"/>
        <v>41.442184168083024</v>
      </c>
      <c r="HF15" s="4">
        <f t="shared" si="4"/>
        <v>50.293912825343497</v>
      </c>
      <c r="HG15" s="4">
        <f t="shared" si="4"/>
        <v>64.351217652302864</v>
      </c>
      <c r="HH15" s="4">
        <f t="shared" si="4"/>
        <v>45.440991412371744</v>
      </c>
      <c r="HI15" s="4">
        <f t="shared" si="4"/>
        <v>39.096400158568891</v>
      </c>
      <c r="HJ15" s="4">
        <f t="shared" si="4"/>
        <v>40.789551346538403</v>
      </c>
      <c r="HK15" s="4">
        <f t="shared" si="4"/>
        <v>34.535153473402524</v>
      </c>
      <c r="HL15" s="4">
        <f t="shared" si="4"/>
        <v>40.950774869647262</v>
      </c>
      <c r="HM15" s="4">
        <f t="shared" si="4"/>
        <v>43.715384143547489</v>
      </c>
      <c r="HN15" s="4">
        <f t="shared" si="4"/>
        <v>44.65752604319291</v>
      </c>
      <c r="HO15" s="4">
        <f t="shared" si="4"/>
        <v>44.465862841290807</v>
      </c>
      <c r="HP15" s="4">
        <f t="shared" si="4"/>
        <v>40.950774869647262</v>
      </c>
      <c r="HQ15" s="4">
        <f t="shared" si="4"/>
        <v>41.608618642653632</v>
      </c>
      <c r="HR15" s="4">
        <f t="shared" si="4"/>
        <v>38.658753888137156</v>
      </c>
      <c r="HS15" s="4">
        <f t="shared" si="4"/>
        <v>37.812211832192538</v>
      </c>
      <c r="HT15" s="4">
        <f t="shared" si="4"/>
        <v>46.046871297870034</v>
      </c>
      <c r="HU15" s="4">
        <f t="shared" si="4"/>
        <v>50.539248985467111</v>
      </c>
      <c r="HV15" s="4">
        <f t="shared" si="4"/>
        <v>42.287943028656152</v>
      </c>
      <c r="HW15" s="4">
        <f t="shared" si="4"/>
        <v>46.459847722066179</v>
      </c>
      <c r="HX15" s="4">
        <f t="shared" si="4"/>
        <v>41.442184168083024</v>
      </c>
      <c r="HY15" s="4">
        <f t="shared" si="4"/>
        <v>40.62959232165003</v>
      </c>
      <c r="HZ15" s="4">
        <f t="shared" si="4"/>
        <v>36.73952497170481</v>
      </c>
      <c r="IA15" s="4">
        <f t="shared" si="4"/>
        <v>34.535153473402524</v>
      </c>
      <c r="IB15" s="4">
        <f t="shared" si="4"/>
        <v>33.100786076743631</v>
      </c>
      <c r="IC15" s="4">
        <f t="shared" si="4"/>
        <v>33.969003416461504</v>
      </c>
      <c r="ID15" s="4">
        <f t="shared" si="4"/>
        <v>36.352793129897393</v>
      </c>
      <c r="IE15" s="4">
        <f t="shared" si="4"/>
        <v>37.00195015007413</v>
      </c>
      <c r="IF15" s="4">
        <f t="shared" si="4"/>
        <v>35.23995252388012</v>
      </c>
      <c r="IG15" s="4">
        <f t="shared" si="4"/>
        <v>35.603251003507765</v>
      </c>
      <c r="IH15" s="4">
        <f t="shared" si="4"/>
        <v>34.080743559278794</v>
      </c>
      <c r="II15" s="4">
        <f t="shared" si="4"/>
        <v>34.19322126079458</v>
      </c>
      <c r="IJ15" s="4">
        <f t="shared" si="4"/>
        <v>35.00184473655662</v>
      </c>
      <c r="IK15" s="4">
        <f t="shared" si="4"/>
        <v>32.478200758685752</v>
      </c>
      <c r="IL15" s="4">
        <f t="shared" si="4"/>
        <v>29.943774687921266</v>
      </c>
      <c r="IM15" s="4">
        <f t="shared" si="4"/>
        <v>29.771684028795281</v>
      </c>
      <c r="IN15" s="4">
        <f t="shared" si="4"/>
        <v>29.686378343899012</v>
      </c>
      <c r="IO15" s="4">
        <f t="shared" si="4"/>
        <v>28.620292933758993</v>
      </c>
      <c r="IP15" s="4">
        <f t="shared" si="4"/>
        <v>29.184636738086642</v>
      </c>
      <c r="IQ15" s="4">
        <f t="shared" si="4"/>
        <v>32.890622355621453</v>
      </c>
      <c r="IR15" s="4">
        <f t="shared" si="4"/>
        <v>33.100786076743631</v>
      </c>
      <c r="IS15" s="4">
        <f t="shared" si="4"/>
        <v>31.78081607981828</v>
      </c>
      <c r="IT15" s="4">
        <f t="shared" si="4"/>
        <v>29.021137372607164</v>
      </c>
      <c r="IU15" s="4">
        <f t="shared" si="4"/>
        <v>30.030568237741324</v>
      </c>
      <c r="IV15" s="4">
        <f t="shared" si="4"/>
        <v>30.834958458395118</v>
      </c>
      <c r="IW15" s="4">
        <f t="shared" si="4"/>
        <v>30.030568237741324</v>
      </c>
      <c r="IX15" s="4">
        <f t="shared" si="4"/>
        <v>29.021137372607164</v>
      </c>
      <c r="IY15" s="4">
        <f t="shared" si="4"/>
        <v>29.686378343899012</v>
      </c>
      <c r="IZ15" s="4">
        <f t="shared" si="4"/>
        <v>32.580333465474084</v>
      </c>
      <c r="JA15" s="4">
        <f t="shared" si="4"/>
        <v>40.002108270350405</v>
      </c>
      <c r="JB15" s="4">
        <f t="shared" si="4"/>
        <v>36.87027061217352</v>
      </c>
      <c r="JC15" s="4">
        <f t="shared" si="4"/>
        <v>32.376706381314868</v>
      </c>
      <c r="JD15" s="4">
        <f t="shared" si="4"/>
        <v>30.293994274914493</v>
      </c>
      <c r="JE15" s="4">
        <f t="shared" si="4"/>
        <v>29.349988787594217</v>
      </c>
      <c r="JF15" s="4">
        <f t="shared" si="4"/>
        <v>32.376706381314868</v>
      </c>
      <c r="JG15" s="4">
        <f t="shared" ref="JG15:LR17" si="10">((1/$G$9)-(1/$G$10))/(($G$11-JG7)*((24/41094)-(1/($G$10*$G$13))))</f>
        <v>37.268151230290499</v>
      </c>
      <c r="JH15" s="4">
        <f t="shared" si="10"/>
        <v>32.275844367665918</v>
      </c>
      <c r="JI15" s="4">
        <f t="shared" si="10"/>
        <v>32.376706381314868</v>
      </c>
      <c r="JJ15" s="4">
        <f t="shared" si="10"/>
        <v>31.112750876939216</v>
      </c>
      <c r="JK15" s="4">
        <f t="shared" si="10"/>
        <v>29.267079214747898</v>
      </c>
      <c r="JL15" s="4">
        <f t="shared" si="10"/>
        <v>28.385057649371934</v>
      </c>
      <c r="JM15" s="4">
        <f t="shared" si="10"/>
        <v>28.859459727077311</v>
      </c>
      <c r="JN15" s="4">
        <f t="shared" si="10"/>
        <v>30.92700311050972</v>
      </c>
      <c r="JO15" s="4">
        <f t="shared" si="10"/>
        <v>33.857993601375028</v>
      </c>
      <c r="JP15" s="4">
        <f t="shared" si="10"/>
        <v>29.943774687921266</v>
      </c>
      <c r="JQ15" s="4">
        <f t="shared" si="10"/>
        <v>26.70243825263082</v>
      </c>
      <c r="JR15" s="4">
        <f t="shared" si="10"/>
        <v>25.901365105051891</v>
      </c>
      <c r="JS15" s="4">
        <f t="shared" si="10"/>
        <v>30.117866401223125</v>
      </c>
      <c r="JT15" s="4">
        <f t="shared" si="10"/>
        <v>33.206878339810117</v>
      </c>
      <c r="JU15" s="4">
        <f t="shared" si="10"/>
        <v>29.021137372607164</v>
      </c>
      <c r="JV15" s="4">
        <f t="shared" si="10"/>
        <v>27.926000113263498</v>
      </c>
      <c r="JW15" s="4">
        <f t="shared" si="10"/>
        <v>30.472194241237521</v>
      </c>
      <c r="JX15" s="4">
        <f t="shared" si="10"/>
        <v>38.372392748225025</v>
      </c>
      <c r="JY15" s="4">
        <f t="shared" si="10"/>
        <v>31.78081607981828</v>
      </c>
      <c r="JZ15" s="4">
        <f t="shared" si="10"/>
        <v>28.001475789245287</v>
      </c>
      <c r="KA15" s="4">
        <f t="shared" si="10"/>
        <v>26.771436801087223</v>
      </c>
      <c r="KB15" s="4">
        <f t="shared" si="10"/>
        <v>26.295802137108517</v>
      </c>
      <c r="KC15" s="4">
        <f t="shared" si="10"/>
        <v>25.146956412671738</v>
      </c>
      <c r="KD15" s="4">
        <f t="shared" si="10"/>
        <v>24.965171185592183</v>
      </c>
      <c r="KE15" s="4">
        <f t="shared" si="10"/>
        <v>24.845434153526991</v>
      </c>
      <c r="KF15" s="4">
        <f t="shared" si="10"/>
        <v>24.377755392990018</v>
      </c>
      <c r="KG15" s="4">
        <f t="shared" si="10"/>
        <v>24.551056971613168</v>
      </c>
      <c r="KH15" s="4">
        <f t="shared" si="10"/>
        <v>24.206883275749433</v>
      </c>
      <c r="KI15" s="4">
        <f t="shared" si="10"/>
        <v>27.408851963017877</v>
      </c>
      <c r="KJ15" s="4">
        <f t="shared" si="10"/>
        <v>24.785995315839131</v>
      </c>
      <c r="KK15" s="4">
        <f t="shared" si="10"/>
        <v>24.609373021426975</v>
      </c>
      <c r="KL15" s="4">
        <f t="shared" si="10"/>
        <v>26.771436801087223</v>
      </c>
      <c r="KM15" s="4">
        <f t="shared" si="10"/>
        <v>27.554643728778615</v>
      </c>
      <c r="KN15" s="4">
        <f t="shared" si="10"/>
        <v>27.121848277541247</v>
      </c>
      <c r="KO15" s="4">
        <f t="shared" si="10"/>
        <v>30.117866401223125</v>
      </c>
      <c r="KP15" s="4">
        <f t="shared" si="10"/>
        <v>33.747706977266304</v>
      </c>
      <c r="KQ15" s="4">
        <f t="shared" si="10"/>
        <v>32.376706381314868</v>
      </c>
      <c r="KR15" s="4">
        <f t="shared" si="10"/>
        <v>27.481554488118718</v>
      </c>
      <c r="KS15" s="4">
        <f t="shared" si="10"/>
        <v>25.208141221461698</v>
      </c>
      <c r="KT15" s="4">
        <f t="shared" si="10"/>
        <v>26.162995055607976</v>
      </c>
      <c r="KU15" s="4">
        <f t="shared" si="10"/>
        <v>26.633794452495515</v>
      </c>
      <c r="KV15" s="4">
        <f t="shared" si="10"/>
        <v>26.295802137108517</v>
      </c>
      <c r="KW15" s="4">
        <f t="shared" si="10"/>
        <v>31.78081607981828</v>
      </c>
      <c r="KX15" s="4">
        <f t="shared" si="10"/>
        <v>31.683627039818827</v>
      </c>
      <c r="KY15" s="4">
        <f t="shared" si="10"/>
        <v>28.463038576980097</v>
      </c>
      <c r="KZ15" s="4">
        <f t="shared" si="10"/>
        <v>26.162995055607976</v>
      </c>
      <c r="LA15" s="4">
        <f t="shared" si="10"/>
        <v>23.654214707809949</v>
      </c>
      <c r="LB15" s="4">
        <f t="shared" si="10"/>
        <v>25.269624492733556</v>
      </c>
      <c r="LC15" s="4">
        <f t="shared" si="10"/>
        <v>27.926000113263498</v>
      </c>
      <c r="LD15" s="4">
        <f t="shared" si="10"/>
        <v>31.491021404318406</v>
      </c>
      <c r="LE15" s="4">
        <f t="shared" si="10"/>
        <v>30.743460065343488</v>
      </c>
      <c r="LF15" s="4">
        <f t="shared" si="10"/>
        <v>29.601560120059307</v>
      </c>
      <c r="LG15" s="4">
        <f t="shared" si="10"/>
        <v>25.025473531451105</v>
      </c>
      <c r="LH15" s="4">
        <f t="shared" si="10"/>
        <v>24.726840195753596</v>
      </c>
      <c r="LI15" s="4">
        <f t="shared" si="10"/>
        <v>22.621279567730912</v>
      </c>
      <c r="LJ15" s="4">
        <f t="shared" si="10"/>
        <v>24.905158754857588</v>
      </c>
      <c r="LK15" s="4">
        <f t="shared" si="10"/>
        <v>27.121848277541247</v>
      </c>
      <c r="LL15" s="4">
        <f t="shared" si="10"/>
        <v>22.921562039868931</v>
      </c>
      <c r="LM15" s="4">
        <f t="shared" si="10"/>
        <v>22.571995734250017</v>
      </c>
      <c r="LN15" s="4">
        <f t="shared" si="10"/>
        <v>23.229923861033086</v>
      </c>
      <c r="LO15" s="4">
        <f t="shared" si="10"/>
        <v>22.770430861584082</v>
      </c>
      <c r="LP15" s="4">
        <f t="shared" si="10"/>
        <v>24.435250099105559</v>
      </c>
      <c r="LQ15" s="4">
        <f t="shared" si="10"/>
        <v>24.609373021426975</v>
      </c>
      <c r="LR15" s="4">
        <f t="shared" si="10"/>
        <v>23.762720279864123</v>
      </c>
      <c r="LS15" s="4">
        <f t="shared" si="5"/>
        <v>21.539596760957913</v>
      </c>
      <c r="LT15" s="4">
        <f t="shared" si="6"/>
        <v>23.177955351276861</v>
      </c>
      <c r="LU15" s="4">
        <f t="shared" si="6"/>
        <v>23.654214707809949</v>
      </c>
      <c r="LV15" s="4">
        <f t="shared" si="6"/>
        <v>22.328763021596462</v>
      </c>
      <c r="LW15" s="4">
        <f t="shared" si="6"/>
        <v>21.99691304038377</v>
      </c>
      <c r="LX15" s="4">
        <f t="shared" si="6"/>
        <v>22.090716507506944</v>
      </c>
      <c r="LY15" s="4">
        <f t="shared" si="6"/>
        <v>21.674782514687777</v>
      </c>
      <c r="LZ15" s="4">
        <f t="shared" si="6"/>
        <v>21.903902837253188</v>
      </c>
      <c r="MA15" s="4">
        <f t="shared" si="6"/>
        <v>23.229923861033086</v>
      </c>
      <c r="MB15" s="4">
        <f t="shared" si="6"/>
        <v>23.600332669751158</v>
      </c>
      <c r="MC15" s="4">
        <f t="shared" si="6"/>
        <v>23.654214707809949</v>
      </c>
      <c r="MD15" s="4">
        <f t="shared" si="6"/>
        <v>21.584470920876576</v>
      </c>
      <c r="ME15" s="4">
        <f t="shared" si="6"/>
        <v>19.809839468490932</v>
      </c>
      <c r="MF15" s="4">
        <f t="shared" si="6"/>
        <v>20.972765267248498</v>
      </c>
      <c r="MG15" s="4">
        <f t="shared" si="6"/>
        <v>20.314796160825015</v>
      </c>
      <c r="MH15" s="4">
        <f t="shared" si="6"/>
        <v>20.039740893657171</v>
      </c>
      <c r="MI15" s="4">
        <f t="shared" si="6"/>
        <v>20.23544148832179</v>
      </c>
      <c r="MJ15" s="4">
        <f t="shared" si="6"/>
        <v>20.638537932312264</v>
      </c>
      <c r="MK15" s="4">
        <f t="shared" si="6"/>
        <v>19.365506620599547</v>
      </c>
      <c r="ML15" s="4">
        <f t="shared" si="6"/>
        <v>18.667650526163527</v>
      </c>
      <c r="MM15" s="4">
        <f t="shared" si="6"/>
        <v>21.903902837253188</v>
      </c>
      <c r="MN15" s="4">
        <f t="shared" si="6"/>
        <v>21.23062713528844</v>
      </c>
      <c r="MO15" s="4">
        <f t="shared" si="6"/>
        <v>21.72022231031605</v>
      </c>
      <c r="MP15" s="4">
        <f t="shared" si="6"/>
        <v>21.903902837253188</v>
      </c>
      <c r="MQ15" s="4">
        <f t="shared" si="6"/>
        <v>21.494908800872938</v>
      </c>
      <c r="MR15" s="4">
        <f t="shared" si="6"/>
        <v>19.92412700388607</v>
      </c>
      <c r="MS15" s="4">
        <f t="shared" si="6"/>
        <v>22.137918893206749</v>
      </c>
      <c r="MT15" s="4">
        <f t="shared" si="6"/>
        <v>21.361950602104653</v>
      </c>
      <c r="MU15" s="4">
        <f t="shared" si="6"/>
        <v>22.425424333378263</v>
      </c>
      <c r="MV15" s="4">
        <f t="shared" si="6"/>
        <v>21.765853029455371</v>
      </c>
      <c r="MW15" s="4">
        <f t="shared" si="6"/>
        <v>21.23062713528844</v>
      </c>
      <c r="MX15" s="4">
        <f t="shared" si="6"/>
        <v>20.556638972263407</v>
      </c>
      <c r="MY15" s="4">
        <f t="shared" si="6"/>
        <v>23.074712788464939</v>
      </c>
      <c r="MZ15" s="4">
        <f t="shared" si="6"/>
        <v>24.094293120978506</v>
      </c>
      <c r="NA15" s="4">
        <f t="shared" si="6"/>
        <v>22.571995734250017</v>
      </c>
      <c r="NB15" s="4">
        <f t="shared" si="6"/>
        <v>21.629532446807428</v>
      </c>
      <c r="NC15" s="4">
        <f t="shared" si="6"/>
        <v>21.10090843588749</v>
      </c>
      <c r="ND15" s="4">
        <f t="shared" si="6"/>
        <v>20.972765267248498</v>
      </c>
      <c r="NE15" s="4">
        <f t="shared" si="6"/>
        <v>20.846169098633311</v>
      </c>
      <c r="NF15" s="4">
        <f t="shared" si="6"/>
        <v>20.888197665364427</v>
      </c>
      <c r="NG15" s="4">
        <f t="shared" si="6"/>
        <v>18.975359051320066</v>
      </c>
      <c r="NH15" s="4">
        <f t="shared" si="6"/>
        <v>19.045121400773454</v>
      </c>
      <c r="NI15" s="4">
        <f t="shared" si="6"/>
        <v>17.771090981167681</v>
      </c>
      <c r="NJ15" s="4">
        <f t="shared" si="6"/>
        <v>19.045121400773454</v>
      </c>
      <c r="NK15" s="4">
        <f t="shared" si="6"/>
        <v>19.257520524202153</v>
      </c>
    </row>
    <row r="16" spans="2:375" x14ac:dyDescent="0.25">
      <c r="B16" s="4" t="s">
        <v>47</v>
      </c>
      <c r="C16" s="4">
        <v>0.75</v>
      </c>
      <c r="J16" t="s">
        <v>54</v>
      </c>
      <c r="K16" s="4">
        <f t="shared" si="7"/>
        <v>21.361950602104653</v>
      </c>
      <c r="L16" s="4">
        <f t="shared" si="8"/>
        <v>24.094293120978506</v>
      </c>
      <c r="M16" s="4">
        <f t="shared" si="8"/>
        <v>23.177955351276861</v>
      </c>
      <c r="N16" s="4">
        <f t="shared" si="8"/>
        <v>23.872225903273634</v>
      </c>
      <c r="O16" s="4">
        <f t="shared" si="8"/>
        <v>23.708343345585256</v>
      </c>
      <c r="P16" s="4">
        <f t="shared" si="8"/>
        <v>23.762720279864123</v>
      </c>
      <c r="Q16" s="4">
        <f t="shared" si="8"/>
        <v>23.334563157704409</v>
      </c>
      <c r="R16" s="4">
        <f t="shared" si="8"/>
        <v>22.425424333378263</v>
      </c>
      <c r="S16" s="4">
        <f t="shared" si="8"/>
        <v>19.734373413372868</v>
      </c>
      <c r="T16" s="4">
        <f t="shared" si="8"/>
        <v>20.00105413517521</v>
      </c>
      <c r="U16" s="4">
        <f t="shared" si="8"/>
        <v>20.888197665364427</v>
      </c>
      <c r="V16" s="4">
        <f t="shared" si="8"/>
        <v>25.146956412671738</v>
      </c>
      <c r="W16" s="4">
        <f t="shared" si="8"/>
        <v>29.184636738086642</v>
      </c>
      <c r="X16" s="4">
        <f t="shared" si="8"/>
        <v>26.910509200053916</v>
      </c>
      <c r="Y16" s="4">
        <f t="shared" si="8"/>
        <v>23.387237115171008</v>
      </c>
      <c r="Z16" s="4">
        <f t="shared" si="8"/>
        <v>22.770430861584082</v>
      </c>
      <c r="AA16" s="4">
        <f t="shared" si="8"/>
        <v>24.726840195753596</v>
      </c>
      <c r="AB16" s="4">
        <f t="shared" si="8"/>
        <v>24.320530615072197</v>
      </c>
      <c r="AC16" s="4">
        <f t="shared" si="8"/>
        <v>20.275041178122812</v>
      </c>
      <c r="AD16" s="4">
        <f t="shared" si="8"/>
        <v>19.474710605302175</v>
      </c>
      <c r="AE16" s="4">
        <f t="shared" si="8"/>
        <v>20.00105413517521</v>
      </c>
      <c r="AF16" s="4">
        <f t="shared" si="8"/>
        <v>21.765853029455371</v>
      </c>
      <c r="AG16" s="4">
        <f t="shared" si="8"/>
        <v>23.074712788464939</v>
      </c>
      <c r="AH16" s="4">
        <f t="shared" si="8"/>
        <v>21.317995971236126</v>
      </c>
      <c r="AI16" s="4">
        <f t="shared" si="8"/>
        <v>19.045121400773454</v>
      </c>
      <c r="AJ16" s="4">
        <f t="shared" si="8"/>
        <v>20.59750704179077</v>
      </c>
      <c r="AK16" s="4">
        <f t="shared" si="8"/>
        <v>23.023435648935017</v>
      </c>
      <c r="AL16" s="4">
        <f t="shared" si="8"/>
        <v>30.834958458395118</v>
      </c>
      <c r="AM16" s="4">
        <f t="shared" si="8"/>
        <v>33.100786076743631</v>
      </c>
      <c r="AN16" s="4">
        <f t="shared" si="8"/>
        <v>25.58159516548335</v>
      </c>
      <c r="AO16" s="4">
        <f t="shared" si="8"/>
        <v>24.667966766716088</v>
      </c>
      <c r="AP16" s="4">
        <f t="shared" si="8"/>
        <v>24.726840195753596</v>
      </c>
      <c r="AQ16" s="4">
        <f t="shared" si="8"/>
        <v>25.64491594559593</v>
      </c>
      <c r="AR16" s="4">
        <f t="shared" si="8"/>
        <v>25.901365105051891</v>
      </c>
      <c r="AS16" s="4">
        <f t="shared" si="8"/>
        <v>27.264594847423044</v>
      </c>
      <c r="AT16" s="4">
        <f t="shared" si="8"/>
        <v>24.965171185592183</v>
      </c>
      <c r="AU16" s="4">
        <f t="shared" si="8"/>
        <v>22.425424333378263</v>
      </c>
      <c r="AV16" s="4">
        <f t="shared" si="8"/>
        <v>26.910509200053916</v>
      </c>
      <c r="AW16" s="4">
        <f t="shared" si="8"/>
        <v>28.699573523603213</v>
      </c>
      <c r="AX16" s="4">
        <f t="shared" si="8"/>
        <v>25.146956412671738</v>
      </c>
      <c r="AY16" s="4">
        <f t="shared" si="8"/>
        <v>21.058020410611292</v>
      </c>
      <c r="AZ16" s="4">
        <f t="shared" si="8"/>
        <v>23.229923861033086</v>
      </c>
      <c r="BA16" s="4">
        <f t="shared" si="8"/>
        <v>19.40177161427108</v>
      </c>
      <c r="BB16" s="4">
        <f t="shared" si="8"/>
        <v>19.474710605302175</v>
      </c>
      <c r="BC16" s="4">
        <f t="shared" si="8"/>
        <v>20.930396044486375</v>
      </c>
      <c r="BD16" s="4">
        <f t="shared" si="8"/>
        <v>22.425424333378263</v>
      </c>
      <c r="BE16" s="4">
        <f t="shared" si="8"/>
        <v>23.546695550047176</v>
      </c>
      <c r="BF16" s="4">
        <f t="shared" si="8"/>
        <v>22.043714983022888</v>
      </c>
      <c r="BG16" s="4">
        <f t="shared" si="8"/>
        <v>20.039740893657171</v>
      </c>
      <c r="BH16" s="4">
        <f t="shared" si="8"/>
        <v>18.20834102288358</v>
      </c>
      <c r="BI16" s="4">
        <f t="shared" si="8"/>
        <v>17.530534758072346</v>
      </c>
      <c r="BJ16" s="4">
        <f t="shared" si="8"/>
        <v>17.710335114565396</v>
      </c>
      <c r="BK16" s="4">
        <f t="shared" si="8"/>
        <v>17.412682423564299</v>
      </c>
      <c r="BL16" s="4">
        <f t="shared" si="8"/>
        <v>17.530534758072346</v>
      </c>
      <c r="BM16" s="4">
        <f t="shared" si="8"/>
        <v>18.500975075037065</v>
      </c>
      <c r="BN16" s="4">
        <f t="shared" si="8"/>
        <v>20.354707351710722</v>
      </c>
      <c r="BO16" s="4">
        <f t="shared" si="8"/>
        <v>18.837356440037738</v>
      </c>
      <c r="BP16" s="4">
        <f t="shared" si="8"/>
        <v>17.068444879770606</v>
      </c>
      <c r="BQ16" s="4">
        <f t="shared" si="8"/>
        <v>17.649993257275565</v>
      </c>
      <c r="BR16" s="4">
        <f t="shared" si="8"/>
        <v>18.500975075037065</v>
      </c>
      <c r="BS16" s="4">
        <f t="shared" si="8"/>
        <v>19.40177161427108</v>
      </c>
      <c r="BT16" s="4">
        <f t="shared" si="8"/>
        <v>18.534071631521925</v>
      </c>
      <c r="BU16" s="4">
        <f t="shared" si="8"/>
        <v>18.304851664347627</v>
      </c>
      <c r="BV16" s="4">
        <f t="shared" si="8"/>
        <v>22.770430861584082</v>
      </c>
      <c r="BW16" s="4">
        <f t="shared" si="8"/>
        <v>25.269624492733556</v>
      </c>
      <c r="BX16" s="4">
        <f t="shared" ref="BX16:EI17" si="11">((1/$G$9)-(1/$G$10))/(($G$11-BX8)*((24/41094)-(1/($G$10*$G$13))))</f>
        <v>22.280744176388726</v>
      </c>
      <c r="BY16" s="4">
        <f t="shared" si="11"/>
        <v>23.074712788464939</v>
      </c>
      <c r="BZ16" s="4">
        <f t="shared" si="11"/>
        <v>22.820585995640435</v>
      </c>
      <c r="CA16" s="4">
        <f t="shared" si="11"/>
        <v>21.143971514328076</v>
      </c>
      <c r="CB16" s="4">
        <f t="shared" si="11"/>
        <v>22.522926178305994</v>
      </c>
      <c r="CC16" s="4">
        <f t="shared" si="11"/>
        <v>23.387237115171008</v>
      </c>
      <c r="CD16" s="4">
        <f t="shared" si="11"/>
        <v>22.720495706185872</v>
      </c>
      <c r="CE16" s="4">
        <f t="shared" si="11"/>
        <v>20.721092084041512</v>
      </c>
      <c r="CF16" s="4">
        <f t="shared" si="11"/>
        <v>19.962516458614179</v>
      </c>
      <c r="CG16" s="4">
        <f t="shared" si="11"/>
        <v>18.975359051320066</v>
      </c>
      <c r="CH16" s="4">
        <f t="shared" si="11"/>
        <v>19.329376944068578</v>
      </c>
      <c r="CI16" s="4">
        <f t="shared" si="11"/>
        <v>18.837356440037738</v>
      </c>
      <c r="CJ16" s="4">
        <f t="shared" si="11"/>
        <v>21.274221852198679</v>
      </c>
      <c r="CK16" s="4">
        <f t="shared" si="11"/>
        <v>22.2329314206454</v>
      </c>
      <c r="CL16" s="4">
        <f t="shared" si="11"/>
        <v>20.556638972263407</v>
      </c>
      <c r="CM16" s="4">
        <f t="shared" si="11"/>
        <v>21.317995971236126</v>
      </c>
      <c r="CN16" s="4">
        <f t="shared" si="11"/>
        <v>21.857692071773748</v>
      </c>
      <c r="CO16" s="4">
        <f t="shared" si="11"/>
        <v>19.734373413372868</v>
      </c>
      <c r="CP16" s="4">
        <f t="shared" si="11"/>
        <v>19.221792285752798</v>
      </c>
      <c r="CQ16" s="4">
        <f t="shared" si="11"/>
        <v>21.10090843588749</v>
      </c>
      <c r="CR16" s="4">
        <f t="shared" si="11"/>
        <v>22.820585995640435</v>
      </c>
      <c r="CS16" s="4">
        <f t="shared" si="11"/>
        <v>23.927358064713069</v>
      </c>
      <c r="CT16" s="4">
        <f t="shared" si="11"/>
        <v>24.905158754857588</v>
      </c>
      <c r="CU16" s="4">
        <f t="shared" si="11"/>
        <v>26.097093304838175</v>
      </c>
      <c r="CV16" s="4">
        <f t="shared" si="11"/>
        <v>25.966280807069563</v>
      </c>
      <c r="CW16" s="4">
        <f t="shared" si="11"/>
        <v>23.546695550047176</v>
      </c>
      <c r="CX16" s="4">
        <f t="shared" si="11"/>
        <v>21.950309411060925</v>
      </c>
      <c r="CY16" s="4">
        <f t="shared" si="11"/>
        <v>22.47406950546802</v>
      </c>
      <c r="CZ16" s="4">
        <f t="shared" si="11"/>
        <v>23.023435648935017</v>
      </c>
      <c r="DA16" s="4">
        <f t="shared" si="11"/>
        <v>23.546695550047176</v>
      </c>
      <c r="DB16" s="4">
        <f t="shared" si="11"/>
        <v>23.872225903273634</v>
      </c>
      <c r="DC16" s="4">
        <f t="shared" si="11"/>
        <v>24.609373021426975</v>
      </c>
      <c r="DD16" s="4">
        <f t="shared" si="11"/>
        <v>26.70243825263082</v>
      </c>
      <c r="DE16" s="4">
        <f t="shared" si="11"/>
        <v>36.73952497170481</v>
      </c>
      <c r="DF16" s="4">
        <f t="shared" si="11"/>
        <v>30.92700311050972</v>
      </c>
      <c r="DG16" s="4">
        <f t="shared" si="11"/>
        <v>25.269624492733556</v>
      </c>
      <c r="DH16" s="4">
        <f t="shared" si="11"/>
        <v>21.857692071773748</v>
      </c>
      <c r="DI16" s="4">
        <f t="shared" si="11"/>
        <v>25.901365105051891</v>
      </c>
      <c r="DJ16" s="4">
        <f t="shared" si="11"/>
        <v>27.62812277872202</v>
      </c>
      <c r="DK16" s="4">
        <f t="shared" si="11"/>
        <v>24.551056971613168</v>
      </c>
      <c r="DL16" s="4">
        <f t="shared" si="11"/>
        <v>20.394775673269208</v>
      </c>
      <c r="DM16" s="4">
        <f t="shared" si="11"/>
        <v>21.539596760957913</v>
      </c>
      <c r="DN16" s="4">
        <f t="shared" si="11"/>
        <v>22.043714983022888</v>
      </c>
      <c r="DO16" s="4">
        <f t="shared" si="11"/>
        <v>19.962516458614179</v>
      </c>
      <c r="DP16" s="4">
        <f t="shared" si="11"/>
        <v>23.126218843796334</v>
      </c>
      <c r="DQ16" s="4">
        <f t="shared" si="11"/>
        <v>28.463038576980097</v>
      </c>
      <c r="DR16" s="4">
        <f t="shared" si="11"/>
        <v>29.771684028795281</v>
      </c>
      <c r="DS16" s="4">
        <f t="shared" si="11"/>
        <v>27.408851963017877</v>
      </c>
      <c r="DT16" s="4">
        <f t="shared" si="11"/>
        <v>25.836773172121593</v>
      </c>
      <c r="DU16" s="4">
        <f t="shared" si="11"/>
        <v>25.025473531451105</v>
      </c>
      <c r="DV16" s="4">
        <f t="shared" si="11"/>
        <v>23.493301682586747</v>
      </c>
      <c r="DW16" s="4">
        <f t="shared" si="11"/>
        <v>23.023435648935017</v>
      </c>
      <c r="DX16" s="4">
        <f t="shared" si="11"/>
        <v>23.600332669751158</v>
      </c>
      <c r="DY16" s="4">
        <f t="shared" si="11"/>
        <v>22.47406950546802</v>
      </c>
      <c r="DZ16" s="4">
        <f t="shared" si="11"/>
        <v>21.629532446807428</v>
      </c>
      <c r="EA16" s="4">
        <f t="shared" si="11"/>
        <v>19.659480155637109</v>
      </c>
      <c r="EB16" s="4">
        <f t="shared" si="11"/>
        <v>21.187210719878852</v>
      </c>
      <c r="EC16" s="4">
        <f t="shared" si="11"/>
        <v>24.965171185592183</v>
      </c>
      <c r="ED16" s="4">
        <f t="shared" si="11"/>
        <v>29.857481389108809</v>
      </c>
      <c r="EE16" s="4">
        <f t="shared" si="11"/>
        <v>32.580333465474084</v>
      </c>
      <c r="EF16" s="4">
        <f t="shared" si="11"/>
        <v>29.943774687921266</v>
      </c>
      <c r="EG16" s="4">
        <f t="shared" si="11"/>
        <v>27.776262847240638</v>
      </c>
      <c r="EH16" s="4">
        <f t="shared" si="11"/>
        <v>28.940072743074744</v>
      </c>
      <c r="EI16" s="4">
        <f t="shared" si="11"/>
        <v>29.184636738086642</v>
      </c>
      <c r="EJ16" s="4">
        <f t="shared" si="9"/>
        <v>27.554643728778615</v>
      </c>
      <c r="EK16" s="4">
        <f t="shared" si="9"/>
        <v>22.185323430451298</v>
      </c>
      <c r="EL16" s="4">
        <f t="shared" si="9"/>
        <v>22.280744176388726</v>
      </c>
      <c r="EM16" s="4">
        <f t="shared" si="9"/>
        <v>22.670779085384588</v>
      </c>
      <c r="EN16" s="4">
        <f t="shared" si="9"/>
        <v>22.870962565167236</v>
      </c>
      <c r="EO16" s="4">
        <f t="shared" si="9"/>
        <v>23.023435648935017</v>
      </c>
      <c r="EP16" s="4">
        <f t="shared" si="9"/>
        <v>23.229923861033086</v>
      </c>
      <c r="EQ16" s="4">
        <f t="shared" si="9"/>
        <v>23.387237115171008</v>
      </c>
      <c r="ER16" s="4">
        <f t="shared" si="9"/>
        <v>23.546695550047176</v>
      </c>
      <c r="ES16" s="4">
        <f t="shared" si="9"/>
        <v>23.546695550047176</v>
      </c>
      <c r="ET16" s="4">
        <f t="shared" si="9"/>
        <v>24.038389888679252</v>
      </c>
      <c r="EU16" s="4">
        <f t="shared" si="9"/>
        <v>23.282125937125297</v>
      </c>
      <c r="EV16" s="4">
        <f t="shared" si="9"/>
        <v>23.872225903273634</v>
      </c>
      <c r="EW16" s="4">
        <f t="shared" si="9"/>
        <v>23.546695550047176</v>
      </c>
      <c r="EX16" s="4">
        <f t="shared" si="9"/>
        <v>22.720495706185872</v>
      </c>
      <c r="EY16" s="4">
        <f t="shared" si="9"/>
        <v>22.770430861584082</v>
      </c>
      <c r="EZ16" s="4">
        <f t="shared" si="9"/>
        <v>22.770430861584082</v>
      </c>
      <c r="FA16" s="4">
        <f t="shared" si="9"/>
        <v>24.435250099105559</v>
      </c>
      <c r="FB16" s="4">
        <f t="shared" si="9"/>
        <v>27.264594847423044</v>
      </c>
      <c r="FC16" s="4">
        <f t="shared" si="9"/>
        <v>27.051034052273522</v>
      </c>
      <c r="FD16" s="4">
        <f t="shared" si="9"/>
        <v>23.98274546764064</v>
      </c>
      <c r="FE16" s="4">
        <f t="shared" si="9"/>
        <v>24.726840195753596</v>
      </c>
      <c r="FF16" s="4">
        <f t="shared" si="9"/>
        <v>25.966280807069563</v>
      </c>
      <c r="FG16" s="4">
        <f t="shared" si="9"/>
        <v>30.382832967802809</v>
      </c>
      <c r="FH16" s="4">
        <f t="shared" si="9"/>
        <v>32.786538107660625</v>
      </c>
      <c r="FI16" s="4">
        <f t="shared" si="9"/>
        <v>31.395594066729569</v>
      </c>
      <c r="FJ16" s="4">
        <f t="shared" si="9"/>
        <v>26.70243825263082</v>
      </c>
      <c r="FK16" s="4">
        <f t="shared" si="9"/>
        <v>25.708550972756225</v>
      </c>
      <c r="FL16" s="4">
        <f t="shared" si="9"/>
        <v>25.518586310395957</v>
      </c>
      <c r="FM16" s="4">
        <f t="shared" si="9"/>
        <v>31.587030615916948</v>
      </c>
      <c r="FN16" s="4">
        <f t="shared" si="9"/>
        <v>31.491021404318406</v>
      </c>
      <c r="FO16" s="4">
        <f t="shared" si="9"/>
        <v>31.976993956854184</v>
      </c>
      <c r="FP16" s="4">
        <f t="shared" si="9"/>
        <v>33.529275216895648</v>
      </c>
      <c r="FQ16" s="4">
        <f t="shared" si="9"/>
        <v>34.080743559278794</v>
      </c>
      <c r="FR16" s="4">
        <f t="shared" si="9"/>
        <v>35.00184473655662</v>
      </c>
      <c r="FS16" s="4">
        <f t="shared" si="9"/>
        <v>33.206878339810117</v>
      </c>
      <c r="FT16" s="4">
        <f t="shared" si="9"/>
        <v>29.857481389108809</v>
      </c>
      <c r="FU16" s="4">
        <f t="shared" si="9"/>
        <v>24.150456974407359</v>
      </c>
      <c r="FV16" s="4">
        <f t="shared" si="9"/>
        <v>23.334563157704409</v>
      </c>
      <c r="FW16" s="4">
        <f t="shared" si="9"/>
        <v>25.966280807069563</v>
      </c>
      <c r="FX16" s="4">
        <f t="shared" si="9"/>
        <v>28.620292933758993</v>
      </c>
      <c r="FY16" s="4">
        <f t="shared" si="9"/>
        <v>31.683627039818827</v>
      </c>
      <c r="FZ16" s="4">
        <f t="shared" si="9"/>
        <v>32.478200758685752</v>
      </c>
      <c r="GA16" s="4">
        <f t="shared" si="9"/>
        <v>32.995369560575654</v>
      </c>
      <c r="GB16" s="4">
        <f t="shared" si="9"/>
        <v>26.910509200053916</v>
      </c>
      <c r="GC16" s="4">
        <f t="shared" si="9"/>
        <v>27.70199476476138</v>
      </c>
      <c r="GD16" s="4">
        <f t="shared" si="9"/>
        <v>29.943774687921266</v>
      </c>
      <c r="GE16" s="4">
        <f t="shared" si="9"/>
        <v>30.382832967802809</v>
      </c>
      <c r="GF16" s="4">
        <f t="shared" si="9"/>
        <v>31.78081607981828</v>
      </c>
      <c r="GG16" s="4">
        <f t="shared" si="9"/>
        <v>29.349988787594217</v>
      </c>
      <c r="GH16" s="4">
        <f t="shared" si="9"/>
        <v>27.850930220485903</v>
      </c>
      <c r="GI16" s="4">
        <f t="shared" si="9"/>
        <v>29.267079214747898</v>
      </c>
      <c r="GJ16" s="4">
        <f t="shared" si="9"/>
        <v>30.743460065343488</v>
      </c>
      <c r="GK16" s="4">
        <f t="shared" si="9"/>
        <v>30.293994274914493</v>
      </c>
      <c r="GL16" s="4">
        <f t="shared" si="9"/>
        <v>29.267079214747898</v>
      </c>
      <c r="GM16" s="4">
        <f t="shared" si="9"/>
        <v>31.019598928205852</v>
      </c>
      <c r="GN16" s="4">
        <f t="shared" si="9"/>
        <v>37.402693292493701</v>
      </c>
      <c r="GO16" s="4">
        <f t="shared" si="9"/>
        <v>9.8671867066864341</v>
      </c>
      <c r="GP16" s="4">
        <f t="shared" si="9"/>
        <v>9.8671867066864341</v>
      </c>
      <c r="GQ16" s="4">
        <f t="shared" si="9"/>
        <v>58.86673887511796</v>
      </c>
      <c r="GR16" s="4">
        <f t="shared" si="9"/>
        <v>51.545005184182884</v>
      </c>
      <c r="GS16" s="4">
        <f t="shared" si="9"/>
        <v>41.608618642653632</v>
      </c>
      <c r="GT16" s="4">
        <f t="shared" si="9"/>
        <v>42.287943028656152</v>
      </c>
      <c r="GU16" s="4">
        <f t="shared" si="3"/>
        <v>41.442184168083024</v>
      </c>
      <c r="GV16" s="4">
        <f t="shared" ref="GV16:JG17" si="12">((1/$G$9)-(1/$G$10))/(($G$11-GV8)*((24/41094)-(1/($G$10*$G$13))))</f>
        <v>41.113277944526807</v>
      </c>
      <c r="GW16" s="4">
        <f t="shared" si="12"/>
        <v>42.116040821222597</v>
      </c>
      <c r="GX16" s="4">
        <f t="shared" si="12"/>
        <v>41.608618642653632</v>
      </c>
      <c r="GY16" s="4">
        <f t="shared" si="12"/>
        <v>38.372392748225025</v>
      </c>
      <c r="GZ16" s="4">
        <f t="shared" si="12"/>
        <v>37.134573627314538</v>
      </c>
      <c r="HA16" s="4">
        <f t="shared" si="12"/>
        <v>36.73952497170481</v>
      </c>
      <c r="HB16" s="4">
        <f t="shared" si="12"/>
        <v>40.15715520163085</v>
      </c>
      <c r="HC16" s="4">
        <f t="shared" si="12"/>
        <v>38.803543228542161</v>
      </c>
      <c r="HD16" s="4">
        <f t="shared" si="12"/>
        <v>36.609703328695261</v>
      </c>
      <c r="HE16" s="4">
        <f t="shared" si="12"/>
        <v>40.313408723816174</v>
      </c>
      <c r="HF16" s="4">
        <f t="shared" si="12"/>
        <v>52.591604274217033</v>
      </c>
      <c r="HG16" s="4">
        <f t="shared" si="12"/>
        <v>9.8671867066864341</v>
      </c>
      <c r="HH16" s="4">
        <f t="shared" si="12"/>
        <v>53.404876505261619</v>
      </c>
      <c r="HI16" s="4">
        <f t="shared" si="12"/>
        <v>45.641171991280864</v>
      </c>
      <c r="HJ16" s="4">
        <f t="shared" si="12"/>
        <v>44.275837786413483</v>
      </c>
      <c r="HK16" s="4">
        <f t="shared" si="12"/>
        <v>38.230797203028629</v>
      </c>
      <c r="HL16" s="4">
        <f t="shared" si="12"/>
        <v>43.168941841753153</v>
      </c>
      <c r="HM16" s="4">
        <f t="shared" si="12"/>
        <v>47.525440559728253</v>
      </c>
      <c r="HN16" s="4">
        <f t="shared" si="12"/>
        <v>48.641061230144402</v>
      </c>
      <c r="HO16" s="4">
        <f t="shared" si="12"/>
        <v>46.459847722066179</v>
      </c>
      <c r="HP16" s="4">
        <f t="shared" si="12"/>
        <v>42.989817601745891</v>
      </c>
      <c r="HQ16" s="4">
        <f t="shared" si="12"/>
        <v>42.461254270576859</v>
      </c>
      <c r="HR16" s="4">
        <f t="shared" si="12"/>
        <v>40.470882976643594</v>
      </c>
      <c r="HS16" s="4">
        <f t="shared" si="12"/>
        <v>42.635991942472259</v>
      </c>
      <c r="HT16" s="4">
        <f t="shared" si="12"/>
        <v>48.413766551498853</v>
      </c>
      <c r="HU16" s="4">
        <f t="shared" si="12"/>
        <v>51.545005184182884</v>
      </c>
      <c r="HV16" s="4">
        <f t="shared" si="12"/>
        <v>43.53170605891075</v>
      </c>
      <c r="HW16" s="4">
        <f t="shared" si="12"/>
        <v>47.525440559728253</v>
      </c>
      <c r="HX16" s="4">
        <f t="shared" si="12"/>
        <v>43.168941841753153</v>
      </c>
      <c r="HY16" s="4">
        <f t="shared" si="12"/>
        <v>38.230797203028629</v>
      </c>
      <c r="HZ16" s="4">
        <f t="shared" si="12"/>
        <v>38.949421210604356</v>
      </c>
      <c r="IA16" s="4">
        <f t="shared" si="12"/>
        <v>35.974118201460961</v>
      </c>
      <c r="IB16" s="4">
        <f t="shared" si="12"/>
        <v>35.23995252388012</v>
      </c>
      <c r="IC16" s="4">
        <f t="shared" si="12"/>
        <v>36.099463561047926</v>
      </c>
      <c r="ID16" s="4">
        <f t="shared" si="12"/>
        <v>38.658753888137156</v>
      </c>
      <c r="IE16" s="4">
        <f t="shared" si="12"/>
        <v>39.695578705060385</v>
      </c>
      <c r="IF16" s="4">
        <f t="shared" si="12"/>
        <v>37.812211832192538</v>
      </c>
      <c r="IG16" s="4">
        <f t="shared" si="12"/>
        <v>38.803543228542161</v>
      </c>
      <c r="IH16" s="4">
        <f t="shared" si="12"/>
        <v>35.974118201460961</v>
      </c>
      <c r="II16" s="4">
        <f t="shared" si="12"/>
        <v>34.650655658932294</v>
      </c>
      <c r="IJ16" s="4">
        <f t="shared" si="12"/>
        <v>35.23995252388012</v>
      </c>
      <c r="IK16" s="4">
        <f t="shared" si="12"/>
        <v>32.478200758685752</v>
      </c>
      <c r="IL16" s="4">
        <f t="shared" si="12"/>
        <v>30.472194241237521</v>
      </c>
      <c r="IM16" s="4">
        <f t="shared" si="12"/>
        <v>31.112750876939216</v>
      </c>
      <c r="IN16" s="4">
        <f t="shared" si="12"/>
        <v>29.857481389108809</v>
      </c>
      <c r="IO16" s="4">
        <f t="shared" si="12"/>
        <v>29.433369437558969</v>
      </c>
      <c r="IP16" s="4">
        <f t="shared" si="12"/>
        <v>29.021137372607164</v>
      </c>
      <c r="IQ16" s="4">
        <f t="shared" si="12"/>
        <v>32.376706381314868</v>
      </c>
      <c r="IR16" s="4">
        <f t="shared" si="12"/>
        <v>32.580333465474084</v>
      </c>
      <c r="IS16" s="4">
        <f t="shared" si="12"/>
        <v>33.421116264583084</v>
      </c>
      <c r="IT16" s="4">
        <f t="shared" si="12"/>
        <v>30.92700311050972</v>
      </c>
      <c r="IU16" s="4">
        <f t="shared" si="12"/>
        <v>30.92700311050972</v>
      </c>
      <c r="IV16" s="4">
        <f t="shared" si="12"/>
        <v>31.491021404318406</v>
      </c>
      <c r="IW16" s="4">
        <f t="shared" si="12"/>
        <v>32.075993938144762</v>
      </c>
      <c r="IX16" s="4">
        <f t="shared" si="12"/>
        <v>29.943774687921266</v>
      </c>
      <c r="IY16" s="4">
        <f t="shared" si="12"/>
        <v>32.376706381314868</v>
      </c>
      <c r="IZ16" s="4">
        <f t="shared" si="12"/>
        <v>35.48132206171492</v>
      </c>
      <c r="JA16" s="4">
        <f t="shared" si="12"/>
        <v>42.812173727358498</v>
      </c>
      <c r="JB16" s="4">
        <f t="shared" si="12"/>
        <v>39.393711186390711</v>
      </c>
      <c r="JC16" s="4">
        <f t="shared" si="12"/>
        <v>33.857993601375028</v>
      </c>
      <c r="JD16" s="4">
        <f t="shared" si="12"/>
        <v>31.683627039818827</v>
      </c>
      <c r="JE16" s="4">
        <f t="shared" si="12"/>
        <v>30.472194241237521</v>
      </c>
      <c r="JF16" s="4">
        <f t="shared" si="12"/>
        <v>31.683627039818827</v>
      </c>
      <c r="JG16" s="4">
        <f t="shared" si="12"/>
        <v>35.23995252388012</v>
      </c>
      <c r="JH16" s="4">
        <f t="shared" si="10"/>
        <v>31.78081607981828</v>
      </c>
      <c r="JI16" s="4">
        <f t="shared" si="10"/>
        <v>31.395594066729569</v>
      </c>
      <c r="JJ16" s="4">
        <f t="shared" si="10"/>
        <v>30.382832967802809</v>
      </c>
      <c r="JK16" s="4">
        <f t="shared" si="10"/>
        <v>28.940072743074744</v>
      </c>
      <c r="JL16" s="4">
        <f t="shared" si="10"/>
        <v>28.779294561168768</v>
      </c>
      <c r="JM16" s="4">
        <f t="shared" si="10"/>
        <v>30.743460065343488</v>
      </c>
      <c r="JN16" s="4">
        <f t="shared" si="10"/>
        <v>33.313652868233952</v>
      </c>
      <c r="JO16" s="4">
        <f t="shared" si="10"/>
        <v>35.00184473655662</v>
      </c>
      <c r="JP16" s="4">
        <f t="shared" si="10"/>
        <v>31.491021404318406</v>
      </c>
      <c r="JQ16" s="4">
        <f t="shared" si="10"/>
        <v>27.554643728778615</v>
      </c>
      <c r="JR16" s="4">
        <f t="shared" si="10"/>
        <v>26.771436801087223</v>
      </c>
      <c r="JS16" s="4">
        <f t="shared" si="10"/>
        <v>32.995369560575654</v>
      </c>
      <c r="JT16" s="4">
        <f t="shared" si="10"/>
        <v>45.641171991280864</v>
      </c>
      <c r="JU16" s="4">
        <f t="shared" si="10"/>
        <v>30.652503082901649</v>
      </c>
      <c r="JV16" s="4">
        <f t="shared" si="10"/>
        <v>28.30750284705125</v>
      </c>
      <c r="JW16" s="4">
        <f t="shared" si="10"/>
        <v>30.472194241237521</v>
      </c>
      <c r="JX16" s="4">
        <f t="shared" si="10"/>
        <v>35.726020834554333</v>
      </c>
      <c r="JY16" s="4">
        <f t="shared" si="10"/>
        <v>32.786538107660625</v>
      </c>
      <c r="JZ16" s="4">
        <f t="shared" si="10"/>
        <v>27.850930220485903</v>
      </c>
      <c r="KA16" s="4">
        <f t="shared" si="10"/>
        <v>25.966280807069563</v>
      </c>
      <c r="KB16" s="4">
        <f t="shared" si="10"/>
        <v>27.264594847423044</v>
      </c>
      <c r="KC16" s="4">
        <f t="shared" si="10"/>
        <v>25.772502592091435</v>
      </c>
      <c r="KD16" s="4">
        <f t="shared" si="10"/>
        <v>26.42996439291009</v>
      </c>
      <c r="KE16" s="4">
        <f t="shared" si="10"/>
        <v>25.331408415698672</v>
      </c>
      <c r="KF16" s="4">
        <f t="shared" si="10"/>
        <v>25.64491594559593</v>
      </c>
      <c r="KG16" s="4">
        <f t="shared" si="10"/>
        <v>24.609373021426975</v>
      </c>
      <c r="KH16" s="4">
        <f t="shared" si="10"/>
        <v>23.600332669751158</v>
      </c>
      <c r="KI16" s="4">
        <f t="shared" si="10"/>
        <v>26.565502671848094</v>
      </c>
      <c r="KJ16" s="4">
        <f t="shared" si="10"/>
        <v>25.208141221461698</v>
      </c>
      <c r="KK16" s="4">
        <f t="shared" si="10"/>
        <v>25.208141221461698</v>
      </c>
      <c r="KL16" s="4">
        <f t="shared" si="10"/>
        <v>29.102657421406626</v>
      </c>
      <c r="KM16" s="4">
        <f t="shared" si="10"/>
        <v>28.230370686705058</v>
      </c>
      <c r="KN16" s="4">
        <f t="shared" si="10"/>
        <v>26.229230486128497</v>
      </c>
      <c r="KO16" s="4">
        <f t="shared" si="10"/>
        <v>28.940072743074744</v>
      </c>
      <c r="KP16" s="4">
        <f t="shared" si="10"/>
        <v>35.726020834554333</v>
      </c>
      <c r="KQ16" s="4">
        <f t="shared" si="10"/>
        <v>33.100786076743631</v>
      </c>
      <c r="KR16" s="4">
        <f t="shared" si="10"/>
        <v>28.001475789245287</v>
      </c>
      <c r="KS16" s="4">
        <f t="shared" si="10"/>
        <v>25.146956412671738</v>
      </c>
      <c r="KT16" s="4">
        <f t="shared" si="10"/>
        <v>27.336533092403052</v>
      </c>
      <c r="KU16" s="4">
        <f t="shared" si="10"/>
        <v>27.62812277872202</v>
      </c>
      <c r="KV16" s="4">
        <f t="shared" si="10"/>
        <v>26.70243825263082</v>
      </c>
      <c r="KW16" s="4">
        <f t="shared" si="10"/>
        <v>30.117866401223125</v>
      </c>
      <c r="KX16" s="4">
        <f t="shared" si="10"/>
        <v>30.472194241237521</v>
      </c>
      <c r="KY16" s="4">
        <f t="shared" si="10"/>
        <v>28.30750284705125</v>
      </c>
      <c r="KZ16" s="4">
        <f t="shared" si="10"/>
        <v>26.70243825263082</v>
      </c>
      <c r="LA16" s="4">
        <f t="shared" si="10"/>
        <v>27.264594847423044</v>
      </c>
      <c r="LB16" s="4">
        <f t="shared" si="10"/>
        <v>30.834958458395118</v>
      </c>
      <c r="LC16" s="4">
        <f t="shared" si="10"/>
        <v>31.395594066729569</v>
      </c>
      <c r="LD16" s="4">
        <f t="shared" si="10"/>
        <v>33.206878339810117</v>
      </c>
      <c r="LE16" s="4">
        <f t="shared" si="10"/>
        <v>31.78081607981828</v>
      </c>
      <c r="LF16" s="4">
        <f t="shared" si="10"/>
        <v>28.541449151572333</v>
      </c>
      <c r="LG16" s="4">
        <f t="shared" si="10"/>
        <v>25.208141221461698</v>
      </c>
      <c r="LH16" s="4">
        <f t="shared" si="10"/>
        <v>25.708550972756225</v>
      </c>
      <c r="LI16" s="4">
        <f t="shared" si="10"/>
        <v>22.820585995640435</v>
      </c>
      <c r="LJ16" s="4">
        <f t="shared" si="10"/>
        <v>30.562082719825234</v>
      </c>
      <c r="LK16" s="4">
        <f t="shared" si="10"/>
        <v>27.554643728778615</v>
      </c>
      <c r="LL16" s="4">
        <f t="shared" si="10"/>
        <v>22.137918893206749</v>
      </c>
      <c r="LM16" s="4">
        <f t="shared" si="10"/>
        <v>23.440149416336553</v>
      </c>
      <c r="LN16" s="4">
        <f t="shared" si="10"/>
        <v>27.121848277541247</v>
      </c>
      <c r="LO16" s="4">
        <f t="shared" si="10"/>
        <v>27.121848277541247</v>
      </c>
      <c r="LP16" s="4">
        <f t="shared" si="10"/>
        <v>28.30750284705125</v>
      </c>
      <c r="LQ16" s="4">
        <f t="shared" si="10"/>
        <v>25.966280807069563</v>
      </c>
      <c r="LR16" s="4">
        <f t="shared" si="10"/>
        <v>23.126218843796334</v>
      </c>
      <c r="LS16" s="4">
        <f t="shared" si="5"/>
        <v>21.811675877938434</v>
      </c>
      <c r="LT16" s="4">
        <f t="shared" si="6"/>
        <v>22.720495706185872</v>
      </c>
      <c r="LU16" s="4">
        <f t="shared" si="6"/>
        <v>22.185323430451298</v>
      </c>
      <c r="LV16" s="4">
        <f t="shared" si="6"/>
        <v>21.811675877938434</v>
      </c>
      <c r="LW16" s="4">
        <f t="shared" si="6"/>
        <v>21.629532446807428</v>
      </c>
      <c r="LX16" s="4">
        <f t="shared" si="6"/>
        <v>21.950309411060925</v>
      </c>
      <c r="LY16" s="4">
        <f t="shared" si="6"/>
        <v>21.406086863679253</v>
      </c>
      <c r="LZ16" s="4">
        <f t="shared" si="6"/>
        <v>22.328763021596462</v>
      </c>
      <c r="MA16" s="4">
        <f t="shared" si="6"/>
        <v>23.074712788464939</v>
      </c>
      <c r="MB16" s="4">
        <f t="shared" si="6"/>
        <v>24.845434153526991</v>
      </c>
      <c r="MC16" s="4">
        <f t="shared" si="6"/>
        <v>23.229923861033086</v>
      </c>
      <c r="MD16" s="4">
        <f t="shared" si="6"/>
        <v>21.10090843588749</v>
      </c>
      <c r="ME16" s="4">
        <f t="shared" si="6"/>
        <v>20.00105413517521</v>
      </c>
      <c r="MF16" s="4">
        <f t="shared" si="6"/>
        <v>21.187210719878852</v>
      </c>
      <c r="MG16" s="4">
        <f t="shared" si="6"/>
        <v>19.962516458614179</v>
      </c>
      <c r="MH16" s="4">
        <f t="shared" si="6"/>
        <v>19.58515319852695</v>
      </c>
      <c r="MI16" s="4">
        <f t="shared" si="6"/>
        <v>20.078577600815422</v>
      </c>
      <c r="MJ16" s="4">
        <f t="shared" si="6"/>
        <v>20.394775673269208</v>
      </c>
      <c r="MK16" s="4">
        <f t="shared" si="6"/>
        <v>18.940669181025147</v>
      </c>
      <c r="ML16" s="4">
        <f t="shared" si="6"/>
        <v>18.975359051320066</v>
      </c>
      <c r="MM16" s="4">
        <f t="shared" si="6"/>
        <v>20.972765267248498</v>
      </c>
      <c r="MN16" s="4">
        <f t="shared" si="6"/>
        <v>20.762617318678871</v>
      </c>
      <c r="MO16" s="4">
        <f t="shared" si="6"/>
        <v>21.23062713528844</v>
      </c>
      <c r="MP16" s="4">
        <f t="shared" si="6"/>
        <v>21.450405884100949</v>
      </c>
      <c r="MQ16" s="4">
        <f t="shared" si="6"/>
        <v>21.950309411060925</v>
      </c>
      <c r="MR16" s="4">
        <f t="shared" si="6"/>
        <v>20.156704361908087</v>
      </c>
      <c r="MS16" s="4">
        <f t="shared" si="6"/>
        <v>21.10090843588749</v>
      </c>
      <c r="MT16" s="4">
        <f t="shared" si="6"/>
        <v>20.556638972263407</v>
      </c>
      <c r="MU16" s="4">
        <f t="shared" si="6"/>
        <v>21.23062713528844</v>
      </c>
      <c r="MV16" s="4">
        <f t="shared" si="6"/>
        <v>21.187210719878852</v>
      </c>
      <c r="MW16" s="4">
        <f t="shared" si="6"/>
        <v>21.143971514328076</v>
      </c>
      <c r="MX16" s="4">
        <f t="shared" si="6"/>
        <v>20.515932756476747</v>
      </c>
      <c r="MY16" s="4">
        <f t="shared" si="6"/>
        <v>22.280744176388726</v>
      </c>
      <c r="MZ16" s="4">
        <f t="shared" si="6"/>
        <v>22.47406950546802</v>
      </c>
      <c r="NA16" s="4">
        <f t="shared" si="6"/>
        <v>22.522926178305994</v>
      </c>
      <c r="NB16" s="4">
        <f t="shared" si="6"/>
        <v>20.972765267248498</v>
      </c>
      <c r="NC16" s="4">
        <f t="shared" si="6"/>
        <v>20.804309321326823</v>
      </c>
      <c r="ND16" s="4">
        <f t="shared" si="6"/>
        <v>21.317995971236126</v>
      </c>
      <c r="NE16" s="4">
        <f t="shared" si="6"/>
        <v>21.187210719878852</v>
      </c>
      <c r="NF16" s="4">
        <f t="shared" si="6"/>
        <v>20.930396044486375</v>
      </c>
      <c r="NG16" s="4">
        <f t="shared" si="6"/>
        <v>18.803168860291755</v>
      </c>
      <c r="NH16" s="4">
        <f t="shared" si="6"/>
        <v>19.0101762238913</v>
      </c>
      <c r="NI16" s="4">
        <f t="shared" si="6"/>
        <v>19.847789352530185</v>
      </c>
      <c r="NJ16" s="4">
        <f t="shared" si="6"/>
        <v>18.975359051320066</v>
      </c>
      <c r="NK16" s="4">
        <f t="shared" si="6"/>
        <v>18.871668564700833</v>
      </c>
    </row>
    <row r="17" spans="1:732" x14ac:dyDescent="0.25">
      <c r="B17" s="4" t="s">
        <v>23</v>
      </c>
      <c r="C17" s="4">
        <v>40000</v>
      </c>
      <c r="D17" s="4" t="s">
        <v>28</v>
      </c>
      <c r="J17" t="s">
        <v>55</v>
      </c>
      <c r="K17" s="4">
        <f t="shared" si="7"/>
        <v>27.264594847423044</v>
      </c>
      <c r="L17" s="4">
        <f t="shared" si="8"/>
        <v>23.708343345585256</v>
      </c>
      <c r="M17" s="4">
        <f t="shared" si="8"/>
        <v>24.263573868901069</v>
      </c>
      <c r="N17" s="4">
        <f t="shared" si="8"/>
        <v>25.58159516548335</v>
      </c>
      <c r="O17" s="4">
        <f t="shared" si="8"/>
        <v>24.905158754857588</v>
      </c>
      <c r="P17" s="4">
        <f t="shared" si="8"/>
        <v>24.905158754857588</v>
      </c>
      <c r="Q17" s="4">
        <f t="shared" si="8"/>
        <v>23.708343345585256</v>
      </c>
      <c r="R17" s="4">
        <f t="shared" si="8"/>
        <v>22.870962565167236</v>
      </c>
      <c r="S17" s="4">
        <f t="shared" si="8"/>
        <v>24.377755392990018</v>
      </c>
      <c r="T17" s="4">
        <f t="shared" si="8"/>
        <v>25.269624492733556</v>
      </c>
      <c r="U17" s="4">
        <f t="shared" si="8"/>
        <v>23.546695550047176</v>
      </c>
      <c r="V17" s="4">
        <f t="shared" si="8"/>
        <v>21.811675877938434</v>
      </c>
      <c r="W17" s="4">
        <f t="shared" si="8"/>
        <v>21.903902837253188</v>
      </c>
      <c r="X17" s="4">
        <f t="shared" si="8"/>
        <v>20.59750704179077</v>
      </c>
      <c r="Y17" s="4">
        <f t="shared" si="8"/>
        <v>20.59750704179077</v>
      </c>
      <c r="Z17" s="4">
        <f t="shared" si="8"/>
        <v>21.950309411060925</v>
      </c>
      <c r="AA17" s="4">
        <f t="shared" si="8"/>
        <v>22.621279567730912</v>
      </c>
      <c r="AB17" s="4">
        <f t="shared" si="8"/>
        <v>22.043714983022888</v>
      </c>
      <c r="AC17" s="4">
        <f t="shared" si="8"/>
        <v>22.185323430451298</v>
      </c>
      <c r="AD17" s="4">
        <f t="shared" si="8"/>
        <v>20.638537932312264</v>
      </c>
      <c r="AE17" s="4">
        <f t="shared" si="8"/>
        <v>19.045121400773454</v>
      </c>
      <c r="AF17" s="4">
        <f t="shared" si="8"/>
        <v>18.304851664347627</v>
      </c>
      <c r="AG17" s="4">
        <f t="shared" si="8"/>
        <v>18.634075615145246</v>
      </c>
      <c r="AH17" s="4">
        <f t="shared" si="8"/>
        <v>18.27256797534525</v>
      </c>
      <c r="AI17" s="4">
        <f t="shared" si="8"/>
        <v>18.467996509840923</v>
      </c>
      <c r="AJ17" s="4">
        <f t="shared" si="8"/>
        <v>18.467996509840923</v>
      </c>
      <c r="AK17" s="4">
        <f t="shared" si="8"/>
        <v>19.962516458614179</v>
      </c>
      <c r="AL17" s="4">
        <f t="shared" si="8"/>
        <v>19.511386143165268</v>
      </c>
      <c r="AM17" s="4">
        <f t="shared" si="8"/>
        <v>17.710335114565396</v>
      </c>
      <c r="AN17" s="4">
        <f t="shared" si="8"/>
        <v>18.337249631895144</v>
      </c>
      <c r="AO17" s="4">
        <f t="shared" si="8"/>
        <v>19.40177161427108</v>
      </c>
      <c r="AP17" s="4">
        <f t="shared" si="8"/>
        <v>19.734373413372868</v>
      </c>
      <c r="AQ17" s="4">
        <f t="shared" si="8"/>
        <v>19.58515319852695</v>
      </c>
      <c r="AR17" s="4">
        <f t="shared" si="8"/>
        <v>19.186196374112512</v>
      </c>
      <c r="AS17" s="4">
        <f t="shared" si="8"/>
        <v>21.450405884100949</v>
      </c>
      <c r="AT17" s="4">
        <f t="shared" si="8"/>
        <v>23.334563157704409</v>
      </c>
      <c r="AU17" s="4">
        <f t="shared" si="8"/>
        <v>22.621279567730912</v>
      </c>
      <c r="AV17" s="4">
        <f t="shared" si="8"/>
        <v>22.770430861584082</v>
      </c>
      <c r="AW17" s="4">
        <f t="shared" si="8"/>
        <v>22.720495706185872</v>
      </c>
      <c r="AX17" s="4">
        <f t="shared" si="8"/>
        <v>21.811675877938434</v>
      </c>
      <c r="AY17" s="4">
        <f t="shared" si="8"/>
        <v>23.177955351276861</v>
      </c>
      <c r="AZ17" s="4">
        <f t="shared" si="8"/>
        <v>23.927358064713069</v>
      </c>
      <c r="BA17" s="4">
        <f t="shared" si="8"/>
        <v>23.708343345585256</v>
      </c>
      <c r="BB17" s="4">
        <f t="shared" si="8"/>
        <v>21.903902837253188</v>
      </c>
      <c r="BC17" s="4">
        <f t="shared" si="8"/>
        <v>21.23062713528844</v>
      </c>
      <c r="BD17" s="4">
        <f t="shared" si="8"/>
        <v>20.275041178122812</v>
      </c>
      <c r="BE17" s="4">
        <f t="shared" si="8"/>
        <v>19.962516458614179</v>
      </c>
      <c r="BF17" s="4">
        <f t="shared" si="8"/>
        <v>19.88588491750625</v>
      </c>
      <c r="BG17" s="4">
        <f t="shared" si="8"/>
        <v>22.328763021596462</v>
      </c>
      <c r="BH17" s="4">
        <f t="shared" si="8"/>
        <v>23.654214707809949</v>
      </c>
      <c r="BI17" s="4">
        <f t="shared" si="8"/>
        <v>9.8671867066864341</v>
      </c>
      <c r="BJ17" s="4">
        <f t="shared" si="8"/>
        <v>9.8671867066864341</v>
      </c>
      <c r="BK17" s="4">
        <f t="shared" si="8"/>
        <v>9.8671867066864341</v>
      </c>
      <c r="BL17" s="4">
        <f t="shared" si="8"/>
        <v>9.8671867066864341</v>
      </c>
      <c r="BM17" s="4">
        <f t="shared" si="8"/>
        <v>9.8671867066864341</v>
      </c>
      <c r="BN17" s="4">
        <f t="shared" si="8"/>
        <v>9.8671867066864341</v>
      </c>
      <c r="BO17" s="4">
        <f t="shared" si="8"/>
        <v>9.8671867066864341</v>
      </c>
      <c r="BP17" s="4">
        <f t="shared" si="8"/>
        <v>9.8671867066864341</v>
      </c>
      <c r="BQ17" s="4">
        <f t="shared" si="8"/>
        <v>9.8671867066864341</v>
      </c>
      <c r="BR17" s="4">
        <f t="shared" si="8"/>
        <v>9.8671867066864341</v>
      </c>
      <c r="BS17" s="4">
        <f t="shared" si="8"/>
        <v>9.8671867066864341</v>
      </c>
      <c r="BT17" s="4">
        <f t="shared" si="8"/>
        <v>9.8671867066864341</v>
      </c>
      <c r="BU17" s="4">
        <f t="shared" si="8"/>
        <v>9.8671867066864341</v>
      </c>
      <c r="BV17" s="4">
        <f t="shared" si="8"/>
        <v>9.8671867066864341</v>
      </c>
      <c r="BW17" s="4">
        <f t="shared" ref="BW17:EH17" si="13">((1/$G$9)-(1/$G$10))/(($G$11-BW9)*((24/41094)-(1/($G$10*$G$13))))</f>
        <v>9.8671867066864341</v>
      </c>
      <c r="BX17" s="4">
        <f t="shared" si="13"/>
        <v>9.8671867066864341</v>
      </c>
      <c r="BY17" s="4">
        <f t="shared" si="13"/>
        <v>9.8671867066864341</v>
      </c>
      <c r="BZ17" s="4">
        <f t="shared" si="13"/>
        <v>9.8671867066864341</v>
      </c>
      <c r="CA17" s="4">
        <f t="shared" si="13"/>
        <v>9.8671867066864341</v>
      </c>
      <c r="CB17" s="4">
        <f t="shared" si="13"/>
        <v>9.8671867066864341</v>
      </c>
      <c r="CC17" s="4">
        <f t="shared" si="13"/>
        <v>9.8671867066864341</v>
      </c>
      <c r="CD17" s="4">
        <f t="shared" si="13"/>
        <v>9.8671867066864341</v>
      </c>
      <c r="CE17" s="4">
        <f t="shared" si="13"/>
        <v>9.8671867066864341</v>
      </c>
      <c r="CF17" s="4">
        <f t="shared" si="13"/>
        <v>9.8671867066864341</v>
      </c>
      <c r="CG17" s="4">
        <f t="shared" si="13"/>
        <v>9.8671867066864341</v>
      </c>
      <c r="CH17" s="4">
        <f t="shared" si="13"/>
        <v>9.8671867066864341</v>
      </c>
      <c r="CI17" s="4">
        <f t="shared" si="13"/>
        <v>9.8671867066864341</v>
      </c>
      <c r="CJ17" s="4">
        <f t="shared" si="13"/>
        <v>9.8671867066864341</v>
      </c>
      <c r="CK17" s="4">
        <f t="shared" si="13"/>
        <v>9.8671867066864341</v>
      </c>
      <c r="CL17" s="4">
        <f t="shared" si="13"/>
        <v>9.8671867066864341</v>
      </c>
      <c r="CM17" s="4">
        <f t="shared" si="13"/>
        <v>9.8671867066864341</v>
      </c>
      <c r="CN17" s="4">
        <f t="shared" si="13"/>
        <v>9.8671867066864341</v>
      </c>
      <c r="CO17" s="4">
        <f t="shared" si="13"/>
        <v>9.8671867066864341</v>
      </c>
      <c r="CP17" s="4">
        <f t="shared" si="13"/>
        <v>9.8671867066864341</v>
      </c>
      <c r="CQ17" s="4">
        <f t="shared" si="13"/>
        <v>9.8671867066864341</v>
      </c>
      <c r="CR17" s="4">
        <f t="shared" si="13"/>
        <v>9.8671867066864341</v>
      </c>
      <c r="CS17" s="4">
        <f t="shared" si="13"/>
        <v>9.8671867066864341</v>
      </c>
      <c r="CT17" s="4">
        <f t="shared" si="13"/>
        <v>9.8671867066864341</v>
      </c>
      <c r="CU17" s="4">
        <f t="shared" si="13"/>
        <v>9.8671867066864341</v>
      </c>
      <c r="CV17" s="4">
        <f t="shared" si="13"/>
        <v>9.8671867066864341</v>
      </c>
      <c r="CW17" s="4">
        <f t="shared" si="13"/>
        <v>9.8671867066864341</v>
      </c>
      <c r="CX17" s="4">
        <f t="shared" si="13"/>
        <v>9.8671867066864341</v>
      </c>
      <c r="CY17" s="4">
        <f t="shared" si="13"/>
        <v>9.8671867066864341</v>
      </c>
      <c r="CZ17" s="4">
        <f t="shared" si="13"/>
        <v>9.8671867066864341</v>
      </c>
      <c r="DA17" s="4">
        <f t="shared" si="13"/>
        <v>9.8671867066864341</v>
      </c>
      <c r="DB17" s="4">
        <f t="shared" si="13"/>
        <v>9.8671867066864341</v>
      </c>
      <c r="DC17" s="4">
        <f t="shared" si="13"/>
        <v>9.8671867066864341</v>
      </c>
      <c r="DD17" s="4">
        <f t="shared" si="13"/>
        <v>9.8671867066864341</v>
      </c>
      <c r="DE17" s="4">
        <f t="shared" si="13"/>
        <v>9.8671867066864341</v>
      </c>
      <c r="DF17" s="4">
        <f t="shared" si="13"/>
        <v>9.8671867066864341</v>
      </c>
      <c r="DG17" s="4">
        <f t="shared" si="13"/>
        <v>9.8671867066864341</v>
      </c>
      <c r="DH17" s="4">
        <f t="shared" si="13"/>
        <v>9.8671867066864341</v>
      </c>
      <c r="DI17" s="4">
        <f t="shared" si="13"/>
        <v>9.8671867066864341</v>
      </c>
      <c r="DJ17" s="4">
        <f t="shared" si="13"/>
        <v>9.8671867066864341</v>
      </c>
      <c r="DK17" s="4">
        <f t="shared" si="13"/>
        <v>9.8671867066864341</v>
      </c>
      <c r="DL17" s="4">
        <f t="shared" si="13"/>
        <v>9.8671867066864341</v>
      </c>
      <c r="DM17" s="4">
        <f t="shared" si="13"/>
        <v>9.8671867066864341</v>
      </c>
      <c r="DN17" s="4">
        <f t="shared" si="13"/>
        <v>9.8671867066864341</v>
      </c>
      <c r="DO17" s="4">
        <f t="shared" si="13"/>
        <v>9.8671867066864341</v>
      </c>
      <c r="DP17" s="4">
        <f t="shared" si="13"/>
        <v>9.8671867066864341</v>
      </c>
      <c r="DQ17" s="4">
        <f t="shared" si="13"/>
        <v>9.8671867066864341</v>
      </c>
      <c r="DR17" s="4">
        <f t="shared" si="13"/>
        <v>9.8671867066864341</v>
      </c>
      <c r="DS17" s="4">
        <f t="shared" si="13"/>
        <v>9.8671867066864341</v>
      </c>
      <c r="DT17" s="4">
        <f t="shared" si="13"/>
        <v>9.8671867066864341</v>
      </c>
      <c r="DU17" s="4">
        <f t="shared" si="13"/>
        <v>9.8671867066864341</v>
      </c>
      <c r="DV17" s="4">
        <f t="shared" si="13"/>
        <v>9.8671867066864341</v>
      </c>
      <c r="DW17" s="4">
        <f t="shared" si="13"/>
        <v>9.8671867066864341</v>
      </c>
      <c r="DX17" s="4">
        <f t="shared" si="13"/>
        <v>9.8671867066864341</v>
      </c>
      <c r="DY17" s="4">
        <f t="shared" si="13"/>
        <v>9.8671867066864341</v>
      </c>
      <c r="DZ17" s="4">
        <f t="shared" si="13"/>
        <v>9.8671867066864341</v>
      </c>
      <c r="EA17" s="4">
        <f t="shared" si="13"/>
        <v>9.8671867066864341</v>
      </c>
      <c r="EB17" s="4">
        <f t="shared" si="13"/>
        <v>9.8671867066864341</v>
      </c>
      <c r="EC17" s="4">
        <f t="shared" si="13"/>
        <v>9.8671867066864341</v>
      </c>
      <c r="ED17" s="4">
        <f t="shared" si="13"/>
        <v>9.8671867066864341</v>
      </c>
      <c r="EE17" s="4">
        <f t="shared" si="13"/>
        <v>9.8671867066864341</v>
      </c>
      <c r="EF17" s="4">
        <f t="shared" si="13"/>
        <v>9.8671867066864341</v>
      </c>
      <c r="EG17" s="4">
        <f t="shared" si="13"/>
        <v>9.8671867066864341</v>
      </c>
      <c r="EH17" s="4">
        <f t="shared" si="13"/>
        <v>9.8671867066864341</v>
      </c>
      <c r="EI17" s="4">
        <f t="shared" si="11"/>
        <v>9.8671867066864341</v>
      </c>
      <c r="EJ17" s="4">
        <f t="shared" si="9"/>
        <v>9.8671867066864341</v>
      </c>
      <c r="EK17" s="4">
        <f t="shared" si="9"/>
        <v>9.8671867066864341</v>
      </c>
      <c r="EL17" s="4">
        <f t="shared" si="9"/>
        <v>9.8671867066864341</v>
      </c>
      <c r="EM17" s="4">
        <f t="shared" si="9"/>
        <v>9.8671867066864341</v>
      </c>
      <c r="EN17" s="4">
        <f t="shared" si="9"/>
        <v>9.8671867066864341</v>
      </c>
      <c r="EO17" s="4">
        <f t="shared" si="9"/>
        <v>9.8671867066864341</v>
      </c>
      <c r="EP17" s="4">
        <f t="shared" si="9"/>
        <v>9.8671867066864341</v>
      </c>
      <c r="EQ17" s="4">
        <f t="shared" si="9"/>
        <v>9.8671867066864341</v>
      </c>
      <c r="ER17" s="4">
        <f t="shared" si="9"/>
        <v>9.8671867066864341</v>
      </c>
      <c r="ES17" s="4">
        <f t="shared" si="9"/>
        <v>9.8671867066864341</v>
      </c>
      <c r="ET17" s="4">
        <f t="shared" si="9"/>
        <v>9.8671867066864341</v>
      </c>
      <c r="EU17" s="4">
        <f t="shared" si="9"/>
        <v>9.8671867066864341</v>
      </c>
      <c r="EV17" s="4">
        <f t="shared" si="9"/>
        <v>9.8671867066864341</v>
      </c>
      <c r="EW17" s="4">
        <f t="shared" si="9"/>
        <v>9.8671867066864341</v>
      </c>
      <c r="EX17" s="4">
        <f t="shared" si="9"/>
        <v>9.8671867066864341</v>
      </c>
      <c r="EY17" s="4">
        <f t="shared" si="9"/>
        <v>9.8671867066864341</v>
      </c>
      <c r="EZ17" s="4">
        <f t="shared" si="9"/>
        <v>9.8671867066864341</v>
      </c>
      <c r="FA17" s="4">
        <f t="shared" si="9"/>
        <v>9.8671867066864341</v>
      </c>
      <c r="FB17" s="4">
        <f t="shared" si="9"/>
        <v>9.8671867066864341</v>
      </c>
      <c r="FC17" s="4">
        <f t="shared" si="9"/>
        <v>9.8671867066864341</v>
      </c>
      <c r="FD17" s="4">
        <f t="shared" si="9"/>
        <v>9.8671867066864341</v>
      </c>
      <c r="FE17" s="4">
        <f t="shared" si="9"/>
        <v>9.8671867066864341</v>
      </c>
      <c r="FF17" s="4">
        <f t="shared" si="9"/>
        <v>9.8671867066864341</v>
      </c>
      <c r="FG17" s="4">
        <f t="shared" si="9"/>
        <v>9.8671867066864341</v>
      </c>
      <c r="FH17" s="4">
        <f t="shared" si="9"/>
        <v>9.8671867066864341</v>
      </c>
      <c r="FI17" s="4">
        <f t="shared" si="9"/>
        <v>9.8671867066864341</v>
      </c>
      <c r="FJ17" s="4">
        <f t="shared" si="9"/>
        <v>9.8671867066864341</v>
      </c>
      <c r="FK17" s="4">
        <f t="shared" si="9"/>
        <v>9.8671867066864341</v>
      </c>
      <c r="FL17" s="4">
        <f t="shared" si="9"/>
        <v>9.8671867066864341</v>
      </c>
      <c r="FM17" s="4">
        <f t="shared" si="9"/>
        <v>9.8671867066864341</v>
      </c>
      <c r="FN17" s="4">
        <f t="shared" si="9"/>
        <v>9.8671867066864341</v>
      </c>
      <c r="FO17" s="4">
        <f t="shared" si="9"/>
        <v>9.8671867066864341</v>
      </c>
      <c r="FP17" s="4">
        <f t="shared" si="9"/>
        <v>9.8671867066864341</v>
      </c>
      <c r="FQ17" s="4">
        <f t="shared" si="9"/>
        <v>9.8671867066864341</v>
      </c>
      <c r="FR17" s="4">
        <f t="shared" si="9"/>
        <v>9.8671867066864341</v>
      </c>
      <c r="FS17" s="4">
        <f t="shared" si="9"/>
        <v>9.8671867066864341</v>
      </c>
      <c r="FT17" s="4">
        <f t="shared" si="9"/>
        <v>9.8671867066864341</v>
      </c>
      <c r="FU17" s="4">
        <f t="shared" si="9"/>
        <v>9.8671867066864341</v>
      </c>
      <c r="FV17" s="4">
        <f t="shared" si="9"/>
        <v>9.8671867066864341</v>
      </c>
      <c r="FW17" s="4">
        <f t="shared" si="9"/>
        <v>9.8671867066864341</v>
      </c>
      <c r="FX17" s="4">
        <f t="shared" si="9"/>
        <v>9.8671867066864341</v>
      </c>
      <c r="FY17" s="4">
        <f t="shared" si="9"/>
        <v>9.8671867066864341</v>
      </c>
      <c r="FZ17" s="4">
        <f t="shared" si="9"/>
        <v>9.8671867066864341</v>
      </c>
      <c r="GA17" s="4">
        <f t="shared" si="9"/>
        <v>9.8671867066864341</v>
      </c>
      <c r="GB17" s="4">
        <f t="shared" si="9"/>
        <v>9.8671867066864341</v>
      </c>
      <c r="GC17" s="4">
        <f t="shared" si="9"/>
        <v>9.8671867066864341</v>
      </c>
      <c r="GD17" s="4">
        <f t="shared" si="9"/>
        <v>9.8671867066864341</v>
      </c>
      <c r="GE17" s="4">
        <f t="shared" si="9"/>
        <v>9.8671867066864341</v>
      </c>
      <c r="GF17" s="4">
        <f t="shared" si="9"/>
        <v>9.8671867066864341</v>
      </c>
      <c r="GG17" s="4">
        <f t="shared" si="9"/>
        <v>9.8671867066864341</v>
      </c>
      <c r="GH17" s="4">
        <f t="shared" si="9"/>
        <v>9.8671867066864341</v>
      </c>
      <c r="GI17" s="4">
        <f t="shared" si="9"/>
        <v>9.8671867066864341</v>
      </c>
      <c r="GJ17" s="4">
        <f t="shared" si="9"/>
        <v>9.8671867066864341</v>
      </c>
      <c r="GK17" s="4">
        <f t="shared" si="9"/>
        <v>9.8671867066864341</v>
      </c>
      <c r="GL17" s="4">
        <f t="shared" si="9"/>
        <v>9.8671867066864341</v>
      </c>
      <c r="GM17" s="4">
        <f t="shared" si="9"/>
        <v>9.8671867066864341</v>
      </c>
      <c r="GN17" s="4">
        <f t="shared" si="9"/>
        <v>9.8671867066864341</v>
      </c>
      <c r="GO17" s="4">
        <f t="shared" si="9"/>
        <v>9.8671867066864341</v>
      </c>
      <c r="GP17" s="4">
        <f t="shared" si="9"/>
        <v>9.8671867066864341</v>
      </c>
      <c r="GQ17" s="4">
        <f t="shared" si="9"/>
        <v>9.8671867066864341</v>
      </c>
      <c r="GR17" s="4">
        <f t="shared" si="9"/>
        <v>9.8671867066864341</v>
      </c>
      <c r="GS17" s="4">
        <f t="shared" si="9"/>
        <v>9.8671867066864341</v>
      </c>
      <c r="GT17" s="4">
        <f t="shared" si="9"/>
        <v>9.8671867066864341</v>
      </c>
      <c r="GU17" s="4">
        <f t="shared" si="3"/>
        <v>9.8671867066864341</v>
      </c>
      <c r="GV17" s="4">
        <f t="shared" si="12"/>
        <v>9.8671867066864341</v>
      </c>
      <c r="GW17" s="4">
        <f t="shared" si="12"/>
        <v>9.8671867066864341</v>
      </c>
      <c r="GX17" s="4">
        <f t="shared" si="12"/>
        <v>9.8671867066864341</v>
      </c>
      <c r="GY17" s="4">
        <f t="shared" si="12"/>
        <v>9.8671867066864341</v>
      </c>
      <c r="GZ17" s="4">
        <f t="shared" si="12"/>
        <v>9.8671867066864341</v>
      </c>
      <c r="HA17" s="4">
        <f t="shared" si="12"/>
        <v>9.8671867066864341</v>
      </c>
      <c r="HB17" s="4">
        <f t="shared" si="12"/>
        <v>9.8671867066864341</v>
      </c>
      <c r="HC17" s="4">
        <f t="shared" si="12"/>
        <v>9.8671867066864341</v>
      </c>
      <c r="HD17" s="4">
        <f t="shared" si="12"/>
        <v>9.8671867066864341</v>
      </c>
      <c r="HE17" s="4">
        <f t="shared" si="12"/>
        <v>9.8671867066864341</v>
      </c>
      <c r="HF17" s="4">
        <f t="shared" si="12"/>
        <v>9.8671867066864341</v>
      </c>
      <c r="HG17" s="4">
        <f t="shared" si="12"/>
        <v>9.8671867066864341</v>
      </c>
      <c r="HH17" s="4">
        <f t="shared" si="12"/>
        <v>9.8671867066864341</v>
      </c>
      <c r="HI17" s="4">
        <f t="shared" si="12"/>
        <v>9.8671867066864341</v>
      </c>
      <c r="HJ17" s="4">
        <f t="shared" si="12"/>
        <v>9.8671867066864341</v>
      </c>
      <c r="HK17" s="4">
        <f t="shared" si="12"/>
        <v>9.8671867066864341</v>
      </c>
      <c r="HL17" s="4">
        <f t="shared" si="12"/>
        <v>9.8671867066864341</v>
      </c>
      <c r="HM17" s="4">
        <f t="shared" si="12"/>
        <v>9.8671867066864341</v>
      </c>
      <c r="HN17" s="4">
        <f t="shared" si="12"/>
        <v>9.8671867066864341</v>
      </c>
      <c r="HO17" s="4">
        <f t="shared" si="12"/>
        <v>9.8671867066864341</v>
      </c>
      <c r="HP17" s="4">
        <f t="shared" si="12"/>
        <v>9.8671867066864341</v>
      </c>
      <c r="HQ17" s="4">
        <f t="shared" si="12"/>
        <v>9.8671867066864341</v>
      </c>
      <c r="HR17" s="4">
        <f t="shared" si="12"/>
        <v>9.8671867066864341</v>
      </c>
      <c r="HS17" s="4">
        <f t="shared" si="12"/>
        <v>9.8671867066864341</v>
      </c>
      <c r="HT17" s="4">
        <f t="shared" si="12"/>
        <v>9.8671867066864341</v>
      </c>
      <c r="HU17" s="4">
        <f t="shared" si="12"/>
        <v>9.8671867066864341</v>
      </c>
      <c r="HV17" s="4">
        <f t="shared" si="12"/>
        <v>9.8671867066864341</v>
      </c>
      <c r="HW17" s="4">
        <f t="shared" si="12"/>
        <v>9.8671867066864341</v>
      </c>
      <c r="HX17" s="4">
        <f t="shared" si="12"/>
        <v>9.8671867066864341</v>
      </c>
      <c r="HY17" s="4">
        <f t="shared" si="12"/>
        <v>9.8671867066864341</v>
      </c>
      <c r="HZ17" s="4">
        <f t="shared" si="12"/>
        <v>9.8671867066864341</v>
      </c>
      <c r="IA17" s="4">
        <f t="shared" si="12"/>
        <v>9.8671867066864341</v>
      </c>
      <c r="IB17" s="4">
        <f t="shared" si="12"/>
        <v>9.8671867066864341</v>
      </c>
      <c r="IC17" s="4">
        <f t="shared" si="12"/>
        <v>9.8671867066864341</v>
      </c>
      <c r="ID17" s="4">
        <f t="shared" si="12"/>
        <v>9.8671867066864341</v>
      </c>
      <c r="IE17" s="4">
        <f t="shared" si="12"/>
        <v>9.8671867066864341</v>
      </c>
      <c r="IF17" s="4">
        <f t="shared" si="12"/>
        <v>9.8671867066864341</v>
      </c>
      <c r="IG17" s="4">
        <f t="shared" si="12"/>
        <v>9.8671867066864341</v>
      </c>
      <c r="IH17" s="4">
        <f t="shared" si="12"/>
        <v>9.8671867066864341</v>
      </c>
      <c r="II17" s="4">
        <f t="shared" si="12"/>
        <v>9.8671867066864341</v>
      </c>
      <c r="IJ17" s="4">
        <f t="shared" si="12"/>
        <v>9.8671867066864341</v>
      </c>
      <c r="IK17" s="4">
        <f t="shared" si="12"/>
        <v>9.8671867066864341</v>
      </c>
      <c r="IL17" s="4">
        <f t="shared" si="12"/>
        <v>9.8671867066864341</v>
      </c>
      <c r="IM17" s="4">
        <f t="shared" si="12"/>
        <v>9.8671867066864341</v>
      </c>
      <c r="IN17" s="4">
        <f t="shared" si="12"/>
        <v>9.8671867066864341</v>
      </c>
      <c r="IO17" s="4">
        <f t="shared" si="12"/>
        <v>9.8671867066864341</v>
      </c>
      <c r="IP17" s="4">
        <f t="shared" si="12"/>
        <v>9.8671867066864341</v>
      </c>
      <c r="IQ17" s="4">
        <f t="shared" si="12"/>
        <v>9.8671867066864341</v>
      </c>
      <c r="IR17" s="4">
        <f t="shared" si="12"/>
        <v>9.8671867066864341</v>
      </c>
      <c r="IS17" s="4">
        <f t="shared" si="12"/>
        <v>9.8671867066864341</v>
      </c>
      <c r="IT17" s="4">
        <f t="shared" si="12"/>
        <v>9.8671867066864341</v>
      </c>
      <c r="IU17" s="4">
        <f t="shared" si="12"/>
        <v>9.8671867066864341</v>
      </c>
      <c r="IV17" s="4">
        <f t="shared" si="12"/>
        <v>9.8671867066864341</v>
      </c>
      <c r="IW17" s="4">
        <f t="shared" si="12"/>
        <v>9.8671867066864341</v>
      </c>
      <c r="IX17" s="4">
        <f t="shared" si="12"/>
        <v>9.8671867066864341</v>
      </c>
      <c r="IY17" s="4">
        <f t="shared" si="12"/>
        <v>9.8671867066864341</v>
      </c>
      <c r="IZ17" s="4">
        <f t="shared" si="12"/>
        <v>9.8671867066864341</v>
      </c>
      <c r="JA17" s="4">
        <f t="shared" si="12"/>
        <v>9.8671867066864341</v>
      </c>
      <c r="JB17" s="4">
        <f t="shared" si="12"/>
        <v>9.8671867066864341</v>
      </c>
      <c r="JC17" s="4">
        <f t="shared" si="12"/>
        <v>9.8671867066864341</v>
      </c>
      <c r="JD17" s="4">
        <f t="shared" si="12"/>
        <v>9.8671867066864341</v>
      </c>
      <c r="JE17" s="4">
        <f t="shared" si="12"/>
        <v>9.8671867066864341</v>
      </c>
      <c r="JF17" s="4">
        <f t="shared" si="12"/>
        <v>9.8671867066864341</v>
      </c>
      <c r="JG17" s="4">
        <f t="shared" si="12"/>
        <v>9.8671867066864341</v>
      </c>
      <c r="JH17" s="4">
        <f t="shared" si="10"/>
        <v>9.8671867066864341</v>
      </c>
      <c r="JI17" s="4">
        <f t="shared" si="10"/>
        <v>9.8671867066864341</v>
      </c>
      <c r="JJ17" s="4">
        <f t="shared" si="10"/>
        <v>9.8671867066864341</v>
      </c>
      <c r="JK17" s="4">
        <f t="shared" si="10"/>
        <v>9.8671867066864341</v>
      </c>
      <c r="JL17" s="4">
        <f t="shared" si="10"/>
        <v>9.8671867066864341</v>
      </c>
      <c r="JM17" s="4">
        <f t="shared" si="10"/>
        <v>9.8671867066864341</v>
      </c>
      <c r="JN17" s="4">
        <f t="shared" si="10"/>
        <v>9.8671867066864341</v>
      </c>
      <c r="JO17" s="4">
        <f t="shared" si="10"/>
        <v>9.8671867066864341</v>
      </c>
      <c r="JP17" s="4">
        <f t="shared" si="10"/>
        <v>9.8671867066864341</v>
      </c>
      <c r="JQ17" s="4">
        <f t="shared" si="10"/>
        <v>9.8671867066864341</v>
      </c>
      <c r="JR17" s="4">
        <f t="shared" si="10"/>
        <v>9.8671867066864341</v>
      </c>
      <c r="JS17" s="4">
        <f t="shared" si="10"/>
        <v>9.8671867066864341</v>
      </c>
      <c r="JT17" s="4">
        <f t="shared" si="10"/>
        <v>9.8671867066864341</v>
      </c>
      <c r="JU17" s="4">
        <f t="shared" si="10"/>
        <v>9.8671867066864341</v>
      </c>
      <c r="JV17" s="4">
        <f t="shared" si="10"/>
        <v>9.8671867066864341</v>
      </c>
      <c r="JW17" s="4">
        <f t="shared" si="10"/>
        <v>9.8671867066864341</v>
      </c>
      <c r="JX17" s="4">
        <f t="shared" si="10"/>
        <v>9.8671867066864341</v>
      </c>
      <c r="JY17" s="4">
        <f t="shared" si="10"/>
        <v>9.8671867066864341</v>
      </c>
      <c r="JZ17" s="4">
        <f t="shared" si="10"/>
        <v>9.8671867066864341</v>
      </c>
      <c r="KA17" s="4">
        <f t="shared" si="10"/>
        <v>9.8671867066864341</v>
      </c>
      <c r="KB17" s="4">
        <f t="shared" si="10"/>
        <v>9.8671867066864341</v>
      </c>
      <c r="KC17" s="4">
        <f t="shared" si="10"/>
        <v>9.8671867066864341</v>
      </c>
      <c r="KD17" s="4">
        <f t="shared" si="10"/>
        <v>9.8671867066864341</v>
      </c>
      <c r="KE17" s="4">
        <f t="shared" si="10"/>
        <v>9.8671867066864341</v>
      </c>
      <c r="KF17" s="4">
        <f t="shared" si="10"/>
        <v>9.8671867066864341</v>
      </c>
      <c r="KG17" s="4">
        <f t="shared" si="10"/>
        <v>9.8671867066864341</v>
      </c>
      <c r="KH17" s="4">
        <f t="shared" si="10"/>
        <v>9.8671867066864341</v>
      </c>
      <c r="KI17" s="4">
        <f t="shared" si="10"/>
        <v>9.8671867066864341</v>
      </c>
      <c r="KJ17" s="4">
        <f t="shared" si="10"/>
        <v>9.8671867066864341</v>
      </c>
      <c r="KK17" s="4">
        <f t="shared" si="10"/>
        <v>9.8671867066864341</v>
      </c>
      <c r="KL17" s="4">
        <f t="shared" si="10"/>
        <v>9.8671867066864341</v>
      </c>
      <c r="KM17" s="4">
        <f t="shared" si="10"/>
        <v>9.8671867066864341</v>
      </c>
      <c r="KN17" s="4">
        <f t="shared" si="10"/>
        <v>9.8671867066864341</v>
      </c>
      <c r="KO17" s="4">
        <f t="shared" si="10"/>
        <v>9.8671867066864341</v>
      </c>
      <c r="KP17" s="4">
        <f t="shared" si="10"/>
        <v>9.8671867066864341</v>
      </c>
      <c r="KQ17" s="4">
        <f t="shared" si="10"/>
        <v>9.8671867066864341</v>
      </c>
      <c r="KR17" s="4">
        <f t="shared" si="10"/>
        <v>9.8671867066864341</v>
      </c>
      <c r="KS17" s="4">
        <f t="shared" si="10"/>
        <v>9.8671867066864341</v>
      </c>
      <c r="KT17" s="4">
        <f t="shared" si="10"/>
        <v>9.8671867066864341</v>
      </c>
      <c r="KU17" s="4">
        <f t="shared" si="10"/>
        <v>9.8671867066864341</v>
      </c>
      <c r="KV17" s="4">
        <f t="shared" si="10"/>
        <v>9.8671867066864341</v>
      </c>
      <c r="KW17" s="4">
        <f t="shared" si="10"/>
        <v>9.8671867066864341</v>
      </c>
      <c r="KX17" s="4">
        <f t="shared" si="10"/>
        <v>9.8671867066864341</v>
      </c>
      <c r="KY17" s="4">
        <f t="shared" si="10"/>
        <v>9.8671867066864341</v>
      </c>
      <c r="KZ17" s="4">
        <f t="shared" si="10"/>
        <v>9.8671867066864341</v>
      </c>
      <c r="LA17" s="4">
        <f t="shared" si="10"/>
        <v>9.8671867066864341</v>
      </c>
      <c r="LB17" s="4">
        <f t="shared" si="10"/>
        <v>9.8671867066864341</v>
      </c>
      <c r="LC17" s="4">
        <f t="shared" si="10"/>
        <v>9.8671867066864341</v>
      </c>
      <c r="LD17" s="4">
        <f t="shared" si="10"/>
        <v>9.8671867066864341</v>
      </c>
      <c r="LE17" s="4">
        <f t="shared" si="10"/>
        <v>9.8671867066864341</v>
      </c>
      <c r="LF17" s="4">
        <f t="shared" si="10"/>
        <v>9.8671867066864341</v>
      </c>
      <c r="LG17" s="4">
        <f t="shared" si="10"/>
        <v>9.8671867066864341</v>
      </c>
      <c r="LH17" s="4">
        <f t="shared" si="10"/>
        <v>9.8671867066864341</v>
      </c>
      <c r="LI17" s="4">
        <f t="shared" si="10"/>
        <v>9.8671867066864341</v>
      </c>
      <c r="LJ17" s="4">
        <f t="shared" si="10"/>
        <v>9.8671867066864341</v>
      </c>
      <c r="LK17" s="4">
        <f t="shared" si="10"/>
        <v>9.8671867066864341</v>
      </c>
      <c r="LL17" s="4">
        <f t="shared" si="10"/>
        <v>9.8671867066864341</v>
      </c>
      <c r="LM17" s="4">
        <f t="shared" si="10"/>
        <v>9.8671867066864341</v>
      </c>
      <c r="LN17" s="4">
        <f t="shared" si="10"/>
        <v>9.8671867066864341</v>
      </c>
      <c r="LO17" s="4">
        <f t="shared" si="10"/>
        <v>9.8671867066864341</v>
      </c>
      <c r="LP17" s="4">
        <f t="shared" si="10"/>
        <v>9.8671867066864341</v>
      </c>
      <c r="LQ17" s="4">
        <f t="shared" si="10"/>
        <v>9.8671867066864341</v>
      </c>
      <c r="LR17" s="4">
        <f t="shared" si="10"/>
        <v>9.8671867066864341</v>
      </c>
      <c r="LS17" s="4">
        <f t="shared" si="5"/>
        <v>9.8671867066864341</v>
      </c>
      <c r="LT17" s="4">
        <f t="shared" si="6"/>
        <v>9.8671867066864341</v>
      </c>
      <c r="LU17" s="4">
        <f t="shared" si="6"/>
        <v>9.8671867066864341</v>
      </c>
      <c r="LV17" s="4">
        <f t="shared" si="6"/>
        <v>9.8671867066864341</v>
      </c>
      <c r="LW17" s="4">
        <f t="shared" si="6"/>
        <v>9.8671867066864341</v>
      </c>
      <c r="LX17" s="4">
        <f t="shared" si="6"/>
        <v>9.8671867066864341</v>
      </c>
      <c r="LY17" s="4">
        <f t="shared" si="6"/>
        <v>9.8671867066864341</v>
      </c>
      <c r="LZ17" s="4">
        <f t="shared" si="6"/>
        <v>9.8671867066864341</v>
      </c>
      <c r="MA17" s="4">
        <f t="shared" si="6"/>
        <v>9.8671867066864341</v>
      </c>
      <c r="MB17" s="4">
        <f t="shared" si="6"/>
        <v>9.8671867066864341</v>
      </c>
      <c r="MC17" s="4">
        <f t="shared" si="6"/>
        <v>9.8671867066864341</v>
      </c>
      <c r="MD17" s="4">
        <f t="shared" si="6"/>
        <v>9.8671867066864341</v>
      </c>
      <c r="ME17" s="4">
        <f t="shared" si="6"/>
        <v>9.8671867066864341</v>
      </c>
      <c r="MF17" s="4">
        <f t="shared" si="6"/>
        <v>9.8671867066864341</v>
      </c>
      <c r="MG17" s="4">
        <f t="shared" si="6"/>
        <v>9.8671867066864341</v>
      </c>
      <c r="MH17" s="4">
        <f t="shared" si="6"/>
        <v>9.8671867066864341</v>
      </c>
      <c r="MI17" s="4">
        <f t="shared" si="6"/>
        <v>9.8671867066864341</v>
      </c>
      <c r="MJ17" s="4">
        <f t="shared" si="6"/>
        <v>9.8671867066864341</v>
      </c>
      <c r="MK17" s="4">
        <f t="shared" si="6"/>
        <v>9.8671867066864341</v>
      </c>
      <c r="ML17" s="4">
        <f t="shared" si="6"/>
        <v>9.8671867066864341</v>
      </c>
      <c r="MM17" s="4">
        <f t="shared" si="6"/>
        <v>9.8671867066864341</v>
      </c>
      <c r="MN17" s="4">
        <f t="shared" si="6"/>
        <v>9.8671867066864341</v>
      </c>
      <c r="MO17" s="4">
        <f t="shared" si="6"/>
        <v>9.8671867066864341</v>
      </c>
      <c r="MP17" s="4">
        <f t="shared" si="6"/>
        <v>9.8671867066864341</v>
      </c>
      <c r="MQ17" s="4">
        <f t="shared" si="6"/>
        <v>9.8671867066864341</v>
      </c>
      <c r="MR17" s="4">
        <f t="shared" si="6"/>
        <v>9.8671867066864341</v>
      </c>
      <c r="MS17" s="4">
        <f t="shared" si="6"/>
        <v>9.8671867066864341</v>
      </c>
      <c r="MT17" s="4">
        <f t="shared" si="6"/>
        <v>9.8671867066864341</v>
      </c>
      <c r="MU17" s="4">
        <f t="shared" si="6"/>
        <v>9.8671867066864341</v>
      </c>
      <c r="MV17" s="4">
        <f t="shared" si="6"/>
        <v>9.8671867066864341</v>
      </c>
      <c r="MW17" s="4">
        <f t="shared" si="6"/>
        <v>9.8671867066864341</v>
      </c>
      <c r="MX17" s="4">
        <f t="shared" si="6"/>
        <v>9.8671867066864341</v>
      </c>
      <c r="MY17" s="4">
        <f t="shared" si="6"/>
        <v>9.8671867066864341</v>
      </c>
      <c r="MZ17" s="4">
        <f t="shared" si="6"/>
        <v>9.8671867066864341</v>
      </c>
      <c r="NA17" s="4">
        <f t="shared" si="6"/>
        <v>9.8671867066864341</v>
      </c>
      <c r="NB17" s="4">
        <f t="shared" si="6"/>
        <v>9.8671867066864341</v>
      </c>
      <c r="NC17" s="4">
        <f t="shared" ref="NC17:NK17" si="14">((1/$G$9)-(1/$G$10))/(($G$11-NC9)*((24/41094)-(1/($G$10*$G$13))))</f>
        <v>9.8671867066864341</v>
      </c>
      <c r="ND17" s="4">
        <f t="shared" si="14"/>
        <v>9.8671867066864341</v>
      </c>
      <c r="NE17" s="4">
        <f t="shared" si="14"/>
        <v>9.8671867066864341</v>
      </c>
      <c r="NF17" s="4">
        <f t="shared" si="14"/>
        <v>9.8671867066864341</v>
      </c>
      <c r="NG17" s="4">
        <f t="shared" si="14"/>
        <v>9.8671867066864341</v>
      </c>
      <c r="NH17" s="4">
        <f t="shared" si="14"/>
        <v>9.8671867066864341</v>
      </c>
      <c r="NI17" s="4">
        <f t="shared" si="14"/>
        <v>9.8671867066864341</v>
      </c>
      <c r="NJ17" s="4">
        <f t="shared" si="14"/>
        <v>9.8671867066864341</v>
      </c>
      <c r="NK17" s="4">
        <f t="shared" si="14"/>
        <v>9.8671867066864341</v>
      </c>
    </row>
    <row r="18" spans="1:732" x14ac:dyDescent="0.25">
      <c r="B18" s="4" t="s">
        <v>24</v>
      </c>
      <c r="C18" s="4">
        <f>((1/G9)-(1/G10))/((G11-G12)*((24/41094)-(1/(G10*G13))))</f>
        <v>34.535153473402524</v>
      </c>
      <c r="D18" s="4" t="s">
        <v>29</v>
      </c>
      <c r="J18"/>
    </row>
    <row r="19" spans="1:732" x14ac:dyDescent="0.25">
      <c r="J19" s="3" t="s">
        <v>69</v>
      </c>
    </row>
    <row r="20" spans="1:732" x14ac:dyDescent="0.25">
      <c r="B20" s="3" t="s">
        <v>63</v>
      </c>
      <c r="J20" s="3"/>
      <c r="K20" s="4" t="s">
        <v>5</v>
      </c>
      <c r="L20" s="4" t="s">
        <v>59</v>
      </c>
      <c r="M20" s="4" t="s">
        <v>60</v>
      </c>
    </row>
    <row r="21" spans="1:732" x14ac:dyDescent="0.25">
      <c r="B21" s="4" t="s">
        <v>26</v>
      </c>
      <c r="C21" s="8">
        <f>((C10*C11*C12*(C14-C13))/G10)*(1-((C18*(C14-C13))/C17))+24*C18*(C14-C13)</f>
        <v>114056249950.31717</v>
      </c>
      <c r="D21" s="4" t="s">
        <v>36</v>
      </c>
      <c r="J21" t="s">
        <v>50</v>
      </c>
      <c r="K21" s="4">
        <v>0.3</v>
      </c>
      <c r="L21" s="4">
        <f>K21*$F$5</f>
        <v>80.688188099999991</v>
      </c>
      <c r="M21" s="9">
        <f>L21*1000000</f>
        <v>80688188.099999994</v>
      </c>
      <c r="N21" s="12"/>
    </row>
    <row r="22" spans="1:732" x14ac:dyDescent="0.25">
      <c r="B22" s="4" t="s">
        <v>37</v>
      </c>
      <c r="C22" s="8">
        <f>C21*365</f>
        <v>41630531231865.766</v>
      </c>
      <c r="D22" s="4" t="s">
        <v>38</v>
      </c>
      <c r="J22" t="s">
        <v>52</v>
      </c>
      <c r="K22" s="4">
        <v>0.1</v>
      </c>
      <c r="L22" s="4">
        <f t="shared" ref="L22:L26" si="15">K22*$F$5</f>
        <v>26.896062700000002</v>
      </c>
      <c r="M22" s="9">
        <f t="shared" ref="M22:M26" si="16">L22*1000000</f>
        <v>26896062.700000003</v>
      </c>
    </row>
    <row r="23" spans="1:732" x14ac:dyDescent="0.25">
      <c r="B23" s="4" t="s">
        <v>39</v>
      </c>
      <c r="C23" s="8">
        <f>C22/1000000000000</f>
        <v>41.630531231865767</v>
      </c>
      <c r="D23" s="4" t="s">
        <v>46</v>
      </c>
      <c r="E23" s="14" t="s">
        <v>92</v>
      </c>
      <c r="J23" t="s">
        <v>51</v>
      </c>
      <c r="K23" s="4">
        <v>0.1</v>
      </c>
      <c r="L23" s="4">
        <f t="shared" si="15"/>
        <v>26.896062700000002</v>
      </c>
      <c r="M23" s="9">
        <f t="shared" si="16"/>
        <v>26896062.700000003</v>
      </c>
    </row>
    <row r="24" spans="1:732" x14ac:dyDescent="0.25">
      <c r="B24" s="4" t="s">
        <v>96</v>
      </c>
      <c r="C24" s="8">
        <f>(C22)/3412</f>
        <v>12201210794.802393</v>
      </c>
      <c r="D24" s="4" t="s">
        <v>93</v>
      </c>
      <c r="E24" s="14" t="s">
        <v>92</v>
      </c>
      <c r="J24" t="s">
        <v>53</v>
      </c>
      <c r="K24" s="4">
        <v>0.1</v>
      </c>
      <c r="L24" s="4">
        <f t="shared" si="15"/>
        <v>26.896062700000002</v>
      </c>
      <c r="M24" s="9">
        <f t="shared" si="16"/>
        <v>26896062.700000003</v>
      </c>
    </row>
    <row r="25" spans="1:732" x14ac:dyDescent="0.25">
      <c r="B25" s="4" t="s">
        <v>99</v>
      </c>
      <c r="C25" s="8">
        <f>C24/1000000</f>
        <v>12201.210794802393</v>
      </c>
      <c r="D25" s="4" t="s">
        <v>81</v>
      </c>
      <c r="E25" s="14" t="s">
        <v>92</v>
      </c>
      <c r="J25" t="s">
        <v>54</v>
      </c>
      <c r="K25" s="4">
        <v>0.1</v>
      </c>
      <c r="L25" s="4">
        <f t="shared" si="15"/>
        <v>26.896062700000002</v>
      </c>
      <c r="M25" s="9">
        <f t="shared" si="16"/>
        <v>26896062.700000003</v>
      </c>
    </row>
    <row r="26" spans="1:732" customFormat="1" x14ac:dyDescent="0.25">
      <c r="A26" s="4"/>
      <c r="B26" s="4"/>
      <c r="C26" s="8"/>
      <c r="D26" s="4"/>
      <c r="E26" s="4"/>
      <c r="F26" s="4"/>
      <c r="G26" s="4"/>
      <c r="H26" s="4"/>
      <c r="I26" s="4"/>
      <c r="J26" t="s">
        <v>55</v>
      </c>
      <c r="K26" s="4">
        <v>0.3</v>
      </c>
      <c r="L26" s="4">
        <f t="shared" si="15"/>
        <v>80.688188099999991</v>
      </c>
      <c r="M26" s="9">
        <f t="shared" si="16"/>
        <v>80688188.099999994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</row>
    <row r="27" spans="1:732" customFormat="1" x14ac:dyDescent="0.25">
      <c r="B27" s="4"/>
      <c r="C27" s="4"/>
      <c r="D27" s="4"/>
      <c r="J27" s="4"/>
      <c r="K27" s="4"/>
      <c r="L27" s="4"/>
    </row>
    <row r="28" spans="1:732" customFormat="1" x14ac:dyDescent="0.25">
      <c r="B28" s="3" t="s">
        <v>64</v>
      </c>
      <c r="J28" s="3" t="s">
        <v>61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</row>
    <row r="29" spans="1:732" customFormat="1" x14ac:dyDescent="0.25">
      <c r="B29" s="4" t="s">
        <v>26</v>
      </c>
      <c r="C29" t="s">
        <v>65</v>
      </c>
      <c r="E29" s="7"/>
      <c r="F29" s="7"/>
      <c r="G29" s="7"/>
      <c r="H29" s="7"/>
      <c r="I29" s="7"/>
      <c r="J29" t="s">
        <v>57</v>
      </c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  <c r="X29">
        <v>14</v>
      </c>
      <c r="Y29">
        <v>15</v>
      </c>
      <c r="Z29">
        <v>16</v>
      </c>
      <c r="AA29">
        <v>17</v>
      </c>
      <c r="AB29">
        <v>18</v>
      </c>
      <c r="AC29">
        <v>19</v>
      </c>
      <c r="AD29">
        <v>20</v>
      </c>
      <c r="AE29">
        <v>21</v>
      </c>
      <c r="AF29">
        <v>22</v>
      </c>
      <c r="AG29">
        <v>23</v>
      </c>
      <c r="AH29">
        <v>24</v>
      </c>
      <c r="AI29">
        <v>25</v>
      </c>
      <c r="AJ29">
        <v>26</v>
      </c>
      <c r="AK29">
        <v>27</v>
      </c>
      <c r="AL29">
        <v>28</v>
      </c>
      <c r="AM29">
        <v>29</v>
      </c>
      <c r="AN29">
        <v>30</v>
      </c>
      <c r="AO29">
        <v>31</v>
      </c>
      <c r="AP29">
        <v>32</v>
      </c>
      <c r="AQ29">
        <v>33</v>
      </c>
      <c r="AR29">
        <v>34</v>
      </c>
      <c r="AS29">
        <v>35</v>
      </c>
      <c r="AT29">
        <v>36</v>
      </c>
      <c r="AU29">
        <v>37</v>
      </c>
      <c r="AV29">
        <v>38</v>
      </c>
      <c r="AW29">
        <v>39</v>
      </c>
      <c r="AX29">
        <v>40</v>
      </c>
      <c r="AY29">
        <v>41</v>
      </c>
      <c r="AZ29">
        <v>42</v>
      </c>
      <c r="BA29">
        <v>43</v>
      </c>
      <c r="BB29">
        <v>44</v>
      </c>
      <c r="BC29">
        <v>45</v>
      </c>
      <c r="BD29">
        <v>46</v>
      </c>
      <c r="BE29">
        <v>47</v>
      </c>
      <c r="BF29">
        <v>48</v>
      </c>
      <c r="BG29">
        <v>49</v>
      </c>
      <c r="BH29">
        <v>50</v>
      </c>
      <c r="BI29">
        <v>51</v>
      </c>
      <c r="BJ29">
        <v>52</v>
      </c>
      <c r="BK29">
        <v>53</v>
      </c>
      <c r="BL29">
        <v>54</v>
      </c>
      <c r="BM29">
        <v>55</v>
      </c>
      <c r="BN29">
        <v>56</v>
      </c>
      <c r="BO29">
        <v>57</v>
      </c>
      <c r="BP29">
        <v>58</v>
      </c>
      <c r="BQ29">
        <v>59</v>
      </c>
      <c r="BR29">
        <v>60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66</v>
      </c>
      <c r="BY29">
        <v>67</v>
      </c>
      <c r="BZ29">
        <v>68</v>
      </c>
      <c r="CA29">
        <v>69</v>
      </c>
      <c r="CB29">
        <v>70</v>
      </c>
      <c r="CC29">
        <v>71</v>
      </c>
      <c r="CD29">
        <v>72</v>
      </c>
      <c r="CE29">
        <v>73</v>
      </c>
      <c r="CF29">
        <v>74</v>
      </c>
      <c r="CG29">
        <v>75</v>
      </c>
      <c r="CH29">
        <v>76</v>
      </c>
      <c r="CI29">
        <v>77</v>
      </c>
      <c r="CJ29">
        <v>78</v>
      </c>
      <c r="CK29">
        <v>79</v>
      </c>
      <c r="CL29">
        <v>80</v>
      </c>
      <c r="CM29">
        <v>81</v>
      </c>
      <c r="CN29">
        <v>82</v>
      </c>
      <c r="CO29">
        <v>83</v>
      </c>
      <c r="CP29">
        <v>84</v>
      </c>
      <c r="CQ29">
        <v>85</v>
      </c>
      <c r="CR29">
        <v>86</v>
      </c>
      <c r="CS29">
        <v>87</v>
      </c>
      <c r="CT29">
        <v>88</v>
      </c>
      <c r="CU29">
        <v>89</v>
      </c>
      <c r="CV29">
        <v>90</v>
      </c>
      <c r="CW29">
        <v>91</v>
      </c>
      <c r="CX29">
        <v>92</v>
      </c>
      <c r="CY29">
        <v>93</v>
      </c>
      <c r="CZ29">
        <v>94</v>
      </c>
      <c r="DA29">
        <v>95</v>
      </c>
      <c r="DB29">
        <v>96</v>
      </c>
      <c r="DC29">
        <v>97</v>
      </c>
      <c r="DD29">
        <v>98</v>
      </c>
      <c r="DE29">
        <v>99</v>
      </c>
      <c r="DF29">
        <v>100</v>
      </c>
      <c r="DG29">
        <v>101</v>
      </c>
      <c r="DH29">
        <v>102</v>
      </c>
      <c r="DI29">
        <v>103</v>
      </c>
      <c r="DJ29">
        <v>104</v>
      </c>
      <c r="DK29">
        <v>105</v>
      </c>
      <c r="DL29">
        <v>106</v>
      </c>
      <c r="DM29">
        <v>107</v>
      </c>
      <c r="DN29">
        <v>108</v>
      </c>
      <c r="DO29">
        <v>109</v>
      </c>
      <c r="DP29">
        <v>110</v>
      </c>
      <c r="DQ29">
        <v>111</v>
      </c>
      <c r="DR29">
        <v>112</v>
      </c>
      <c r="DS29">
        <v>113</v>
      </c>
      <c r="DT29">
        <v>114</v>
      </c>
      <c r="DU29">
        <v>115</v>
      </c>
      <c r="DV29">
        <v>116</v>
      </c>
      <c r="DW29">
        <v>117</v>
      </c>
      <c r="DX29">
        <v>118</v>
      </c>
      <c r="DY29">
        <v>119</v>
      </c>
      <c r="DZ29">
        <v>120</v>
      </c>
      <c r="EA29">
        <v>121</v>
      </c>
      <c r="EB29">
        <v>122</v>
      </c>
      <c r="EC29">
        <v>123</v>
      </c>
      <c r="ED29">
        <v>124</v>
      </c>
      <c r="EE29">
        <v>125</v>
      </c>
      <c r="EF29">
        <v>126</v>
      </c>
      <c r="EG29">
        <v>127</v>
      </c>
      <c r="EH29">
        <v>128</v>
      </c>
      <c r="EI29">
        <v>129</v>
      </c>
      <c r="EJ29">
        <v>130</v>
      </c>
      <c r="EK29">
        <v>131</v>
      </c>
      <c r="EL29">
        <v>132</v>
      </c>
      <c r="EM29">
        <v>133</v>
      </c>
      <c r="EN29">
        <v>134</v>
      </c>
      <c r="EO29">
        <v>135</v>
      </c>
      <c r="EP29">
        <v>136</v>
      </c>
      <c r="EQ29">
        <v>137</v>
      </c>
      <c r="ER29">
        <v>138</v>
      </c>
      <c r="ES29">
        <v>139</v>
      </c>
      <c r="ET29">
        <v>140</v>
      </c>
      <c r="EU29">
        <v>141</v>
      </c>
      <c r="EV29">
        <v>142</v>
      </c>
      <c r="EW29">
        <v>143</v>
      </c>
      <c r="EX29">
        <v>144</v>
      </c>
      <c r="EY29">
        <v>145</v>
      </c>
      <c r="EZ29">
        <v>146</v>
      </c>
      <c r="FA29">
        <v>147</v>
      </c>
      <c r="FB29">
        <v>148</v>
      </c>
      <c r="FC29">
        <v>149</v>
      </c>
      <c r="FD29">
        <v>150</v>
      </c>
      <c r="FE29">
        <v>151</v>
      </c>
      <c r="FF29">
        <v>152</v>
      </c>
      <c r="FG29">
        <v>153</v>
      </c>
      <c r="FH29">
        <v>154</v>
      </c>
      <c r="FI29">
        <v>155</v>
      </c>
      <c r="FJ29">
        <v>156</v>
      </c>
      <c r="FK29">
        <v>157</v>
      </c>
      <c r="FL29">
        <v>158</v>
      </c>
      <c r="FM29">
        <v>159</v>
      </c>
      <c r="FN29">
        <v>160</v>
      </c>
      <c r="FO29">
        <v>161</v>
      </c>
      <c r="FP29">
        <v>162</v>
      </c>
      <c r="FQ29">
        <v>163</v>
      </c>
      <c r="FR29">
        <v>164</v>
      </c>
      <c r="FS29">
        <v>165</v>
      </c>
      <c r="FT29">
        <v>166</v>
      </c>
      <c r="FU29">
        <v>167</v>
      </c>
      <c r="FV29">
        <v>168</v>
      </c>
      <c r="FW29">
        <v>169</v>
      </c>
      <c r="FX29">
        <v>170</v>
      </c>
      <c r="FY29">
        <v>171</v>
      </c>
      <c r="FZ29">
        <v>172</v>
      </c>
      <c r="GA29">
        <v>173</v>
      </c>
      <c r="GB29">
        <v>174</v>
      </c>
      <c r="GC29">
        <v>175</v>
      </c>
      <c r="GD29">
        <v>176</v>
      </c>
      <c r="GE29">
        <v>177</v>
      </c>
      <c r="GF29">
        <v>178</v>
      </c>
      <c r="GG29">
        <v>179</v>
      </c>
      <c r="GH29">
        <v>180</v>
      </c>
      <c r="GI29">
        <v>181</v>
      </c>
      <c r="GJ29">
        <v>182</v>
      </c>
      <c r="GK29">
        <v>183</v>
      </c>
      <c r="GL29">
        <v>184</v>
      </c>
      <c r="GM29">
        <v>185</v>
      </c>
      <c r="GN29">
        <v>186</v>
      </c>
      <c r="GO29">
        <v>187</v>
      </c>
      <c r="GP29">
        <v>188</v>
      </c>
      <c r="GQ29">
        <v>189</v>
      </c>
      <c r="GR29">
        <v>190</v>
      </c>
      <c r="GS29">
        <v>191</v>
      </c>
      <c r="GT29">
        <v>192</v>
      </c>
      <c r="GU29">
        <v>193</v>
      </c>
      <c r="GV29">
        <v>194</v>
      </c>
      <c r="GW29">
        <v>195</v>
      </c>
      <c r="GX29">
        <v>196</v>
      </c>
      <c r="GY29">
        <v>197</v>
      </c>
      <c r="GZ29">
        <v>198</v>
      </c>
      <c r="HA29">
        <v>199</v>
      </c>
      <c r="HB29">
        <v>200</v>
      </c>
      <c r="HC29">
        <v>201</v>
      </c>
      <c r="HD29">
        <v>202</v>
      </c>
      <c r="HE29">
        <v>203</v>
      </c>
      <c r="HF29">
        <v>204</v>
      </c>
      <c r="HG29">
        <v>205</v>
      </c>
      <c r="HH29">
        <v>206</v>
      </c>
      <c r="HI29">
        <v>207</v>
      </c>
      <c r="HJ29">
        <v>208</v>
      </c>
      <c r="HK29">
        <v>209</v>
      </c>
      <c r="HL29">
        <v>210</v>
      </c>
      <c r="HM29">
        <v>211</v>
      </c>
      <c r="HN29">
        <v>212</v>
      </c>
      <c r="HO29">
        <v>213</v>
      </c>
      <c r="HP29">
        <v>214</v>
      </c>
      <c r="HQ29">
        <v>215</v>
      </c>
      <c r="HR29">
        <v>216</v>
      </c>
      <c r="HS29">
        <v>217</v>
      </c>
      <c r="HT29">
        <v>218</v>
      </c>
      <c r="HU29">
        <v>219</v>
      </c>
      <c r="HV29">
        <v>220</v>
      </c>
      <c r="HW29">
        <v>221</v>
      </c>
      <c r="HX29">
        <v>222</v>
      </c>
      <c r="HY29">
        <v>223</v>
      </c>
      <c r="HZ29">
        <v>224</v>
      </c>
      <c r="IA29">
        <v>225</v>
      </c>
      <c r="IB29">
        <v>226</v>
      </c>
      <c r="IC29">
        <v>227</v>
      </c>
      <c r="ID29">
        <v>228</v>
      </c>
      <c r="IE29">
        <v>229</v>
      </c>
      <c r="IF29">
        <v>230</v>
      </c>
      <c r="IG29">
        <v>231</v>
      </c>
      <c r="IH29">
        <v>232</v>
      </c>
      <c r="II29">
        <v>233</v>
      </c>
      <c r="IJ29">
        <v>234</v>
      </c>
      <c r="IK29">
        <v>235</v>
      </c>
      <c r="IL29">
        <v>236</v>
      </c>
      <c r="IM29">
        <v>237</v>
      </c>
      <c r="IN29">
        <v>238</v>
      </c>
      <c r="IO29">
        <v>239</v>
      </c>
      <c r="IP29">
        <v>240</v>
      </c>
      <c r="IQ29">
        <v>241</v>
      </c>
      <c r="IR29">
        <v>242</v>
      </c>
      <c r="IS29">
        <v>243</v>
      </c>
      <c r="IT29">
        <v>244</v>
      </c>
      <c r="IU29">
        <v>245</v>
      </c>
      <c r="IV29">
        <v>246</v>
      </c>
      <c r="IW29">
        <v>247</v>
      </c>
      <c r="IX29">
        <v>248</v>
      </c>
      <c r="IY29">
        <v>249</v>
      </c>
      <c r="IZ29">
        <v>250</v>
      </c>
      <c r="JA29">
        <v>251</v>
      </c>
      <c r="JB29">
        <v>252</v>
      </c>
      <c r="JC29">
        <v>253</v>
      </c>
      <c r="JD29">
        <v>254</v>
      </c>
      <c r="JE29">
        <v>255</v>
      </c>
      <c r="JF29">
        <v>256</v>
      </c>
      <c r="JG29">
        <v>257</v>
      </c>
      <c r="JH29">
        <v>258</v>
      </c>
      <c r="JI29">
        <v>259</v>
      </c>
      <c r="JJ29">
        <v>260</v>
      </c>
      <c r="JK29">
        <v>261</v>
      </c>
      <c r="JL29">
        <v>262</v>
      </c>
      <c r="JM29">
        <v>263</v>
      </c>
      <c r="JN29">
        <v>264</v>
      </c>
      <c r="JO29">
        <v>265</v>
      </c>
      <c r="JP29">
        <v>266</v>
      </c>
      <c r="JQ29">
        <v>267</v>
      </c>
      <c r="JR29">
        <v>268</v>
      </c>
      <c r="JS29">
        <v>269</v>
      </c>
      <c r="JT29">
        <v>270</v>
      </c>
      <c r="JU29">
        <v>271</v>
      </c>
      <c r="JV29">
        <v>272</v>
      </c>
      <c r="JW29">
        <v>273</v>
      </c>
      <c r="JX29">
        <v>274</v>
      </c>
      <c r="JY29">
        <v>275</v>
      </c>
      <c r="JZ29">
        <v>276</v>
      </c>
      <c r="KA29">
        <v>277</v>
      </c>
      <c r="KB29">
        <v>278</v>
      </c>
      <c r="KC29">
        <v>279</v>
      </c>
      <c r="KD29">
        <v>280</v>
      </c>
      <c r="KE29">
        <v>281</v>
      </c>
      <c r="KF29">
        <v>282</v>
      </c>
      <c r="KG29">
        <v>283</v>
      </c>
      <c r="KH29">
        <v>284</v>
      </c>
      <c r="KI29">
        <v>285</v>
      </c>
      <c r="KJ29">
        <v>286</v>
      </c>
      <c r="KK29">
        <v>287</v>
      </c>
      <c r="KL29">
        <v>288</v>
      </c>
      <c r="KM29">
        <v>289</v>
      </c>
      <c r="KN29">
        <v>290</v>
      </c>
      <c r="KO29">
        <v>291</v>
      </c>
      <c r="KP29">
        <v>292</v>
      </c>
      <c r="KQ29">
        <v>293</v>
      </c>
      <c r="KR29">
        <v>294</v>
      </c>
      <c r="KS29">
        <v>295</v>
      </c>
      <c r="KT29">
        <v>296</v>
      </c>
      <c r="KU29">
        <v>297</v>
      </c>
      <c r="KV29">
        <v>298</v>
      </c>
      <c r="KW29">
        <v>299</v>
      </c>
      <c r="KX29">
        <v>300</v>
      </c>
      <c r="KY29">
        <v>301</v>
      </c>
      <c r="KZ29">
        <v>302</v>
      </c>
      <c r="LA29">
        <v>303</v>
      </c>
      <c r="LB29">
        <v>304</v>
      </c>
      <c r="LC29">
        <v>305</v>
      </c>
      <c r="LD29">
        <v>306</v>
      </c>
      <c r="LE29">
        <v>307</v>
      </c>
      <c r="LF29">
        <v>308</v>
      </c>
      <c r="LG29">
        <v>309</v>
      </c>
      <c r="LH29">
        <v>310</v>
      </c>
      <c r="LI29">
        <v>311</v>
      </c>
      <c r="LJ29">
        <v>312</v>
      </c>
      <c r="LK29">
        <v>313</v>
      </c>
      <c r="LL29">
        <v>314</v>
      </c>
      <c r="LM29">
        <v>315</v>
      </c>
      <c r="LN29">
        <v>316</v>
      </c>
      <c r="LO29">
        <v>317</v>
      </c>
      <c r="LP29">
        <v>318</v>
      </c>
      <c r="LQ29">
        <v>319</v>
      </c>
      <c r="LR29">
        <v>320</v>
      </c>
      <c r="LS29">
        <v>321</v>
      </c>
      <c r="LT29">
        <v>322</v>
      </c>
      <c r="LU29">
        <v>323</v>
      </c>
      <c r="LV29">
        <v>324</v>
      </c>
      <c r="LW29">
        <v>325</v>
      </c>
      <c r="LX29">
        <v>326</v>
      </c>
      <c r="LY29">
        <v>327</v>
      </c>
      <c r="LZ29">
        <v>328</v>
      </c>
      <c r="MA29">
        <v>329</v>
      </c>
      <c r="MB29">
        <v>330</v>
      </c>
      <c r="MC29">
        <v>331</v>
      </c>
      <c r="MD29">
        <v>332</v>
      </c>
      <c r="ME29">
        <v>333</v>
      </c>
      <c r="MF29">
        <v>334</v>
      </c>
      <c r="MG29">
        <v>335</v>
      </c>
      <c r="MH29">
        <v>336</v>
      </c>
      <c r="MI29">
        <v>337</v>
      </c>
      <c r="MJ29">
        <v>338</v>
      </c>
      <c r="MK29">
        <v>339</v>
      </c>
      <c r="ML29">
        <v>340</v>
      </c>
      <c r="MM29">
        <v>341</v>
      </c>
      <c r="MN29">
        <v>342</v>
      </c>
      <c r="MO29">
        <v>343</v>
      </c>
      <c r="MP29">
        <v>344</v>
      </c>
      <c r="MQ29">
        <v>345</v>
      </c>
      <c r="MR29">
        <v>346</v>
      </c>
      <c r="MS29">
        <v>347</v>
      </c>
      <c r="MT29">
        <v>348</v>
      </c>
      <c r="MU29">
        <v>349</v>
      </c>
      <c r="MV29">
        <v>350</v>
      </c>
      <c r="MW29">
        <v>351</v>
      </c>
      <c r="MX29">
        <v>352</v>
      </c>
      <c r="MY29">
        <v>353</v>
      </c>
      <c r="MZ29">
        <v>354</v>
      </c>
      <c r="NA29">
        <v>355</v>
      </c>
      <c r="NB29">
        <v>356</v>
      </c>
      <c r="NC29">
        <v>357</v>
      </c>
      <c r="ND29">
        <v>358</v>
      </c>
      <c r="NE29">
        <v>359</v>
      </c>
      <c r="NF29">
        <v>360</v>
      </c>
      <c r="NG29">
        <v>361</v>
      </c>
      <c r="NH29">
        <v>362</v>
      </c>
      <c r="NI29">
        <v>363</v>
      </c>
      <c r="NJ29">
        <v>364</v>
      </c>
      <c r="NK29">
        <v>365</v>
      </c>
    </row>
    <row r="30" spans="1:732" customFormat="1" x14ac:dyDescent="0.25">
      <c r="B30" s="4" t="s">
        <v>37</v>
      </c>
      <c r="C30" s="8">
        <f>SUM(K36:NK36)</f>
        <v>42169361141927.945</v>
      </c>
      <c r="D30" s="4" t="s">
        <v>38</v>
      </c>
      <c r="E30" s="14"/>
      <c r="J30" t="s">
        <v>50</v>
      </c>
      <c r="K30">
        <f>(($M21*$C$11*$C$12*($C$14-$C$13))/$G$10)*(1-((K12*($C$14-$C$13))/$C$17))+24*K12*($C$14-$C$13)</f>
        <v>34680619804.534142</v>
      </c>
      <c r="L30">
        <f t="shared" ref="L30:BW31" si="17">(($M21*$C$11*$C$12*($C$14-$C$13))/$G$10)*(1-((L12*($C$14-$C$13))/$C$17))+24*L12*($C$14-$C$13)</f>
        <v>34632060814.346161</v>
      </c>
      <c r="M30">
        <f t="shared" si="17"/>
        <v>34566589899.989258</v>
      </c>
      <c r="N30">
        <f t="shared" si="17"/>
        <v>34613845536.106964</v>
      </c>
      <c r="O30">
        <f t="shared" si="17"/>
        <v>34598671707.995773</v>
      </c>
      <c r="P30">
        <f t="shared" si="17"/>
        <v>34610103573.970947</v>
      </c>
      <c r="Q30">
        <f t="shared" si="17"/>
        <v>34615703903.81945</v>
      </c>
      <c r="R30">
        <f t="shared" si="17"/>
        <v>34602517130.188332</v>
      </c>
      <c r="S30">
        <f t="shared" si="17"/>
        <v>34716605573.226814</v>
      </c>
      <c r="T30">
        <f t="shared" si="17"/>
        <v>34725075907.670547</v>
      </c>
      <c r="U30">
        <f t="shared" si="17"/>
        <v>34693005944.878464</v>
      </c>
      <c r="V30">
        <f t="shared" si="17"/>
        <v>34623054596.597595</v>
      </c>
      <c r="W30">
        <f t="shared" si="17"/>
        <v>34536444063.155556</v>
      </c>
      <c r="X30">
        <f t="shared" si="17"/>
        <v>34543077621.383018</v>
      </c>
      <c r="Y30">
        <f t="shared" si="17"/>
        <v>34644341309.957321</v>
      </c>
      <c r="Z30">
        <f t="shared" si="17"/>
        <v>34652887209.723518</v>
      </c>
      <c r="AA30">
        <f t="shared" si="17"/>
        <v>34596735736.822968</v>
      </c>
      <c r="AB30">
        <f t="shared" si="17"/>
        <v>34608219865.140572</v>
      </c>
      <c r="AC30">
        <f t="shared" si="17"/>
        <v>34715174321.062897</v>
      </c>
      <c r="AD30">
        <f t="shared" si="17"/>
        <v>34755788771.460495</v>
      </c>
      <c r="AE30">
        <f t="shared" si="17"/>
        <v>34807756594.658897</v>
      </c>
      <c r="AF30">
        <f t="shared" si="17"/>
        <v>34755788771.460495</v>
      </c>
      <c r="AG30">
        <f t="shared" si="17"/>
        <v>34702033871.115341</v>
      </c>
      <c r="AH30">
        <f t="shared" si="17"/>
        <v>34691479795.443176</v>
      </c>
      <c r="AI30">
        <f t="shared" si="17"/>
        <v>34787480569.172882</v>
      </c>
      <c r="AJ30">
        <f t="shared" si="17"/>
        <v>34770789437.081795</v>
      </c>
      <c r="AK30">
        <f t="shared" si="17"/>
        <v>34703517375.72789</v>
      </c>
      <c r="AL30">
        <f t="shared" si="17"/>
        <v>34580921527.336433</v>
      </c>
      <c r="AM30">
        <f t="shared" si="17"/>
        <v>34459064375.026253</v>
      </c>
      <c r="AN30">
        <f t="shared" si="17"/>
        <v>34564503433.955421</v>
      </c>
      <c r="AO30">
        <f t="shared" si="17"/>
        <v>34578902988.273445</v>
      </c>
      <c r="AP30">
        <f t="shared" si="17"/>
        <v>34570733166.663086</v>
      </c>
      <c r="AQ30">
        <f t="shared" si="17"/>
        <v>34540877274.454628</v>
      </c>
      <c r="AR30">
        <f t="shared" si="17"/>
        <v>34540877274.454628</v>
      </c>
      <c r="AS30">
        <f t="shared" si="17"/>
        <v>34549614574.393585</v>
      </c>
      <c r="AT30">
        <f t="shared" si="17"/>
        <v>34566589899.989258</v>
      </c>
      <c r="AU30">
        <f t="shared" si="17"/>
        <v>34647781819.064056</v>
      </c>
      <c r="AV30">
        <f t="shared" si="17"/>
        <v>34576874950.203117</v>
      </c>
      <c r="AW30">
        <f t="shared" si="17"/>
        <v>34538666115.01062</v>
      </c>
      <c r="AX30">
        <f t="shared" si="17"/>
        <v>34610103573.970947</v>
      </c>
      <c r="AY30">
        <f t="shared" si="17"/>
        <v>34689947404.087914</v>
      </c>
      <c r="AZ30">
        <f t="shared" si="17"/>
        <v>34685312393.19854</v>
      </c>
      <c r="BA30">
        <f t="shared" si="17"/>
        <v>34725075907.670547</v>
      </c>
      <c r="BB30">
        <f t="shared" si="17"/>
        <v>34730613573.128937</v>
      </c>
      <c r="BC30">
        <f t="shared" si="17"/>
        <v>34649490951.281952</v>
      </c>
      <c r="BD30">
        <f t="shared" si="17"/>
        <v>34661251667.881088</v>
      </c>
      <c r="BE30">
        <f t="shared" si="17"/>
        <v>34679042627.431175</v>
      </c>
      <c r="BF30">
        <f t="shared" si="17"/>
        <v>34647781819.064056</v>
      </c>
      <c r="BG30">
        <f t="shared" si="17"/>
        <v>34709392290.408676</v>
      </c>
      <c r="BH30">
        <f t="shared" si="17"/>
        <v>34776847572.082573</v>
      </c>
      <c r="BI30">
        <f t="shared" si="17"/>
        <v>34830891771.763832</v>
      </c>
      <c r="BJ30">
        <f t="shared" si="17"/>
        <v>34806663222.338509</v>
      </c>
      <c r="BK30">
        <f t="shared" si="17"/>
        <v>34796650233.720169</v>
      </c>
      <c r="BL30">
        <f t="shared" si="17"/>
        <v>34806663222.338509</v>
      </c>
      <c r="BM30">
        <f t="shared" si="17"/>
        <v>34815305892.809761</v>
      </c>
      <c r="BN30">
        <f t="shared" si="17"/>
        <v>34760863070.695358</v>
      </c>
      <c r="BO30">
        <f t="shared" si="17"/>
        <v>34742765379.888138</v>
      </c>
      <c r="BP30">
        <f t="shared" si="17"/>
        <v>34813167385.885452</v>
      </c>
      <c r="BQ30">
        <f t="shared" si="17"/>
        <v>34803360326.787315</v>
      </c>
      <c r="BR30">
        <f t="shared" si="17"/>
        <v>34760863070.695358</v>
      </c>
      <c r="BS30">
        <f t="shared" si="17"/>
        <v>34754508340.812447</v>
      </c>
      <c r="BT30">
        <f t="shared" si="17"/>
        <v>34742765379.888138</v>
      </c>
      <c r="BU30">
        <f t="shared" si="17"/>
        <v>34787480569.172882</v>
      </c>
      <c r="BV30">
        <f t="shared" si="17"/>
        <v>34713737400.573578</v>
      </c>
      <c r="BW30">
        <f t="shared" si="17"/>
        <v>34635608000.108536</v>
      </c>
      <c r="BX30">
        <f t="shared" ref="BX30:EI33" si="18">(($M21*$C$11*$C$12*($C$14-$C$13))/$G$10)*(1-((BX12*($C$14-$C$13))/$C$17))+24*BX12*($C$14-$C$13)</f>
        <v>34666185639.401878</v>
      </c>
      <c r="BY30">
        <f t="shared" si="18"/>
        <v>34649490951.281952</v>
      </c>
      <c r="BZ30">
        <f t="shared" si="18"/>
        <v>34642609836.352516</v>
      </c>
      <c r="CA30">
        <f t="shared" si="18"/>
        <v>34674271584.378548</v>
      </c>
      <c r="CB30">
        <f t="shared" si="18"/>
        <v>34617553938.044449</v>
      </c>
      <c r="CC30">
        <f t="shared" si="18"/>
        <v>34570733166.663086</v>
      </c>
      <c r="CD30">
        <f t="shared" si="18"/>
        <v>34610103573.970947</v>
      </c>
      <c r="CE30">
        <f t="shared" si="18"/>
        <v>34666185639.401878</v>
      </c>
      <c r="CF30">
        <f t="shared" si="18"/>
        <v>34702033871.115341</v>
      </c>
      <c r="CG30">
        <f t="shared" si="18"/>
        <v>34750638166.973984</v>
      </c>
      <c r="CH30">
        <f t="shared" si="18"/>
        <v>34742765379.888138</v>
      </c>
      <c r="CI30">
        <f t="shared" si="18"/>
        <v>34758335352.860893</v>
      </c>
      <c r="CJ30">
        <f t="shared" si="18"/>
        <v>34674271584.378548</v>
      </c>
      <c r="CK30">
        <f t="shared" si="18"/>
        <v>34590874046.327515</v>
      </c>
      <c r="CL30">
        <f t="shared" si="18"/>
        <v>34647781819.064056</v>
      </c>
      <c r="CM30">
        <f t="shared" si="18"/>
        <v>34644341309.957321</v>
      </c>
      <c r="CN30">
        <f t="shared" si="18"/>
        <v>34635608000.108536</v>
      </c>
      <c r="CO30">
        <f t="shared" si="18"/>
        <v>34703517375.72789</v>
      </c>
      <c r="CP30">
        <f t="shared" si="18"/>
        <v>34722274564.185234</v>
      </c>
      <c r="CQ30">
        <f t="shared" si="18"/>
        <v>34730613573.128937</v>
      </c>
      <c r="CR30">
        <f t="shared" si="18"/>
        <v>34671057548.387825</v>
      </c>
      <c r="CS30">
        <f t="shared" si="18"/>
        <v>34624871851.201088</v>
      </c>
      <c r="CT30">
        <f t="shared" si="18"/>
        <v>34576874950.203117</v>
      </c>
      <c r="CU30">
        <f t="shared" si="18"/>
        <v>34529711742.274574</v>
      </c>
      <c r="CV30">
        <f t="shared" si="18"/>
        <v>34566589899.989258</v>
      </c>
      <c r="CW30">
        <f t="shared" si="18"/>
        <v>34637369950.148048</v>
      </c>
      <c r="CX30">
        <f t="shared" si="18"/>
        <v>34649490951.281952</v>
      </c>
      <c r="CY30">
        <f t="shared" si="18"/>
        <v>34606327593.997322</v>
      </c>
      <c r="CZ30">
        <f t="shared" si="18"/>
        <v>34646065288.005386</v>
      </c>
      <c r="DA30">
        <f t="shared" si="18"/>
        <v>34611978778.472511</v>
      </c>
      <c r="DB30">
        <f t="shared" si="18"/>
        <v>34608219865.140572</v>
      </c>
      <c r="DC30">
        <f t="shared" si="18"/>
        <v>34562406984.830521</v>
      </c>
      <c r="DD30">
        <f t="shared" si="18"/>
        <v>34543077621.383018</v>
      </c>
      <c r="DE30">
        <f t="shared" si="18"/>
        <v>34304050460.319878</v>
      </c>
      <c r="DF30">
        <f t="shared" si="18"/>
        <v>34321379251.59803</v>
      </c>
      <c r="DG30">
        <f t="shared" si="18"/>
        <v>34508899643.7136</v>
      </c>
      <c r="DH30">
        <f t="shared" si="18"/>
        <v>34630275475.816757</v>
      </c>
      <c r="DI30">
        <f t="shared" si="18"/>
        <v>34600598818.888611</v>
      </c>
      <c r="DJ30">
        <f t="shared" si="18"/>
        <v>34461682387.807961</v>
      </c>
      <c r="DK30">
        <f t="shared" si="18"/>
        <v>34527445305.891762</v>
      </c>
      <c r="DL30">
        <f t="shared" si="18"/>
        <v>34696039669.922226</v>
      </c>
      <c r="DM30">
        <f t="shared" si="18"/>
        <v>34693005944.878464</v>
      </c>
      <c r="DN30">
        <f t="shared" si="18"/>
        <v>34633838305.233681</v>
      </c>
      <c r="DO30">
        <f t="shared" si="18"/>
        <v>34733350396.231201</v>
      </c>
      <c r="DP30">
        <f t="shared" si="18"/>
        <v>34637369950.148048</v>
      </c>
      <c r="DQ30">
        <f t="shared" si="18"/>
        <v>34445761464.55011</v>
      </c>
      <c r="DR30">
        <f t="shared" si="18"/>
        <v>34409425087.732643</v>
      </c>
      <c r="DS30">
        <f t="shared" si="18"/>
        <v>34499341494.744843</v>
      </c>
      <c r="DT30">
        <f t="shared" si="18"/>
        <v>34543077621.383018</v>
      </c>
      <c r="DU30">
        <f t="shared" si="18"/>
        <v>34545267234.911766</v>
      </c>
      <c r="DV30">
        <f t="shared" si="18"/>
        <v>34596735736.822968</v>
      </c>
      <c r="DW30">
        <f t="shared" si="18"/>
        <v>34617553938.044449</v>
      </c>
      <c r="DX30">
        <f t="shared" si="18"/>
        <v>34628482237.559349</v>
      </c>
      <c r="DY30">
        <f t="shared" si="18"/>
        <v>34640870818.200417</v>
      </c>
      <c r="DZ30">
        <f t="shared" si="18"/>
        <v>34654574430.191269</v>
      </c>
      <c r="EA30">
        <f t="shared" si="18"/>
        <v>34709392290.408676</v>
      </c>
      <c r="EB30">
        <f t="shared" si="18"/>
        <v>34706466582.897644</v>
      </c>
      <c r="EC30">
        <f t="shared" si="18"/>
        <v>34592836968.086967</v>
      </c>
      <c r="ED30">
        <f t="shared" si="18"/>
        <v>34354498775.756863</v>
      </c>
      <c r="EE30">
        <f t="shared" si="18"/>
        <v>34212804811.529495</v>
      </c>
      <c r="EF30">
        <f t="shared" si="18"/>
        <v>34367204277.422478</v>
      </c>
      <c r="EG30">
        <f t="shared" si="18"/>
        <v>34445761464.55011</v>
      </c>
      <c r="EH30">
        <f t="shared" si="18"/>
        <v>34451125657.022423</v>
      </c>
      <c r="EI30">
        <f t="shared" si="18"/>
        <v>34461682387.807961</v>
      </c>
      <c r="EJ30">
        <f t="shared" ref="EJ30:GU33" si="19">(($M21*$C$11*$C$12*($C$14-$C$13))/$G$10)*(1-((EJ12*($C$14-$C$13))/$C$17))+24*EJ12*($C$14-$C$13)</f>
        <v>34492043218.206688</v>
      </c>
      <c r="EK30">
        <f t="shared" si="19"/>
        <v>34632060814.346161</v>
      </c>
      <c r="EL30">
        <f t="shared" si="19"/>
        <v>34642609836.352516</v>
      </c>
      <c r="EM30">
        <f t="shared" si="19"/>
        <v>34621229229.250351</v>
      </c>
      <c r="EN30">
        <f t="shared" si="19"/>
        <v>34592836968.086967</v>
      </c>
      <c r="EO30">
        <f t="shared" si="19"/>
        <v>34602517130.188332</v>
      </c>
      <c r="EP30">
        <f t="shared" si="19"/>
        <v>34582930633.973892</v>
      </c>
      <c r="EQ30">
        <f t="shared" si="19"/>
        <v>34604426702.028831</v>
      </c>
      <c r="ER30">
        <f t="shared" si="19"/>
        <v>34586920813.202682</v>
      </c>
      <c r="ES30">
        <f t="shared" si="19"/>
        <v>34594790844.124016</v>
      </c>
      <c r="ET30">
        <f t="shared" si="19"/>
        <v>34572790107.564987</v>
      </c>
      <c r="EU30">
        <f t="shared" si="19"/>
        <v>34626681047.025841</v>
      </c>
      <c r="EV30">
        <f t="shared" si="19"/>
        <v>34615703903.81945</v>
      </c>
      <c r="EW30">
        <f t="shared" si="19"/>
        <v>34596735736.822968</v>
      </c>
      <c r="EX30">
        <f t="shared" si="19"/>
        <v>35091127460.895721</v>
      </c>
      <c r="EY30">
        <f t="shared" si="19"/>
        <v>34602517130.188332</v>
      </c>
      <c r="EZ30">
        <f t="shared" si="19"/>
        <v>34647781819.064056</v>
      </c>
      <c r="FA30">
        <f t="shared" si="19"/>
        <v>34582930633.973892</v>
      </c>
      <c r="FB30">
        <f t="shared" si="19"/>
        <v>34527445305.891762</v>
      </c>
      <c r="FC30">
        <f t="shared" si="19"/>
        <v>34518265669.084976</v>
      </c>
      <c r="FD30">
        <f t="shared" si="19"/>
        <v>34566589899.989258</v>
      </c>
      <c r="FE30">
        <f t="shared" si="19"/>
        <v>34564503433.955421</v>
      </c>
      <c r="FF30">
        <f t="shared" si="19"/>
        <v>34520577833.24308</v>
      </c>
      <c r="FG30">
        <f t="shared" si="19"/>
        <v>34418043979.769699</v>
      </c>
      <c r="FH30">
        <f t="shared" si="19"/>
        <v>34379616010.263443</v>
      </c>
      <c r="FI30">
        <f t="shared" si="19"/>
        <v>34443057503.398972</v>
      </c>
      <c r="FJ30">
        <f t="shared" si="19"/>
        <v>34506528347.213707</v>
      </c>
      <c r="FK30">
        <f t="shared" si="19"/>
        <v>34501749366.032364</v>
      </c>
      <c r="FL30">
        <f t="shared" si="19"/>
        <v>34494488517.046791</v>
      </c>
      <c r="FM30">
        <f t="shared" si="19"/>
        <v>34373446224.461693</v>
      </c>
      <c r="FN30">
        <f t="shared" si="19"/>
        <v>34373446224.461693</v>
      </c>
      <c r="FO30">
        <f t="shared" si="19"/>
        <v>34406519752.2948</v>
      </c>
      <c r="FP30">
        <f t="shared" si="19"/>
        <v>34304050460.319878</v>
      </c>
      <c r="FQ30">
        <f t="shared" si="19"/>
        <v>34307559005.714466</v>
      </c>
      <c r="FR30">
        <f t="shared" si="19"/>
        <v>34286176738.498386</v>
      </c>
      <c r="FS30">
        <f t="shared" si="19"/>
        <v>34321379251.59803</v>
      </c>
      <c r="FT30">
        <f t="shared" si="19"/>
        <v>34370334349.990242</v>
      </c>
      <c r="FU30">
        <f t="shared" si="19"/>
        <v>34538666115.01062</v>
      </c>
      <c r="FV30">
        <f t="shared" si="19"/>
        <v>34568666454.070442</v>
      </c>
      <c r="FW30">
        <f t="shared" si="19"/>
        <v>34515941856.74472</v>
      </c>
      <c r="FX30">
        <f t="shared" si="19"/>
        <v>34479624684.830254</v>
      </c>
      <c r="FY30">
        <f t="shared" si="19"/>
        <v>34440338806.764725</v>
      </c>
      <c r="FZ30">
        <f t="shared" si="19"/>
        <v>34376540059.081116</v>
      </c>
      <c r="GA30">
        <f t="shared" si="19"/>
        <v>34314511522.048523</v>
      </c>
      <c r="GB30">
        <f t="shared" si="19"/>
        <v>34479624684.830254</v>
      </c>
      <c r="GC30">
        <f t="shared" si="19"/>
        <v>34453786123.450241</v>
      </c>
      <c r="GD30">
        <f t="shared" si="19"/>
        <v>34388738100.445999</v>
      </c>
      <c r="GE30">
        <f t="shared" si="19"/>
        <v>34382674232.620522</v>
      </c>
      <c r="GF30">
        <f t="shared" si="19"/>
        <v>34351275273.108768</v>
      </c>
      <c r="GG30">
        <f t="shared" si="19"/>
        <v>34420885021.959686</v>
      </c>
      <c r="GH30">
        <f t="shared" si="19"/>
        <v>34466876747.385468</v>
      </c>
      <c r="GI30">
        <f t="shared" si="19"/>
        <v>34432093089.500427</v>
      </c>
      <c r="GJ30">
        <f t="shared" si="19"/>
        <v>34370334349.990242</v>
      </c>
      <c r="GK30">
        <f t="shared" si="19"/>
        <v>34364055846.657829</v>
      </c>
      <c r="GL30">
        <f t="shared" si="19"/>
        <v>34391744046.353775</v>
      </c>
      <c r="GM30">
        <f t="shared" si="19"/>
        <v>34328163735.940872</v>
      </c>
      <c r="GN30">
        <f t="shared" si="19"/>
        <v>34134141970.179073</v>
      </c>
      <c r="GO30">
        <f t="shared" si="19"/>
        <v>35091127460.895721</v>
      </c>
      <c r="GP30">
        <f t="shared" si="19"/>
        <v>35091127460.895721</v>
      </c>
      <c r="GQ30">
        <f t="shared" si="19"/>
        <v>33683994801.494339</v>
      </c>
      <c r="GR30">
        <f t="shared" si="19"/>
        <v>33851311407.84409</v>
      </c>
      <c r="GS30">
        <f t="shared" si="19"/>
        <v>33989529473.959095</v>
      </c>
      <c r="GT30">
        <f t="shared" si="19"/>
        <v>34023150084.635719</v>
      </c>
      <c r="GU30">
        <f t="shared" si="19"/>
        <v>34060457165.781269</v>
      </c>
      <c r="GV30">
        <f t="shared" ref="GV30:JG33" si="20">(($M21*$C$11*$C$12*($C$14-$C$13))/$G$10)*(1-((GV12*($C$14-$C$13))/$C$17))+24*GV12*($C$14-$C$13)</f>
        <v>34060457165.781269</v>
      </c>
      <c r="GW30">
        <f t="shared" si="20"/>
        <v>34060457165.781269</v>
      </c>
      <c r="GX30">
        <f t="shared" si="20"/>
        <v>34138775577.264133</v>
      </c>
      <c r="GY30">
        <f t="shared" si="20"/>
        <v>34183366111.19915</v>
      </c>
      <c r="GZ30">
        <f t="shared" si="20"/>
        <v>34191920213.627502</v>
      </c>
      <c r="HA30">
        <f t="shared" si="20"/>
        <v>34208683957.983734</v>
      </c>
      <c r="HB30">
        <f t="shared" si="20"/>
        <v>34110470281.809731</v>
      </c>
      <c r="HC30">
        <f t="shared" si="20"/>
        <v>34191920213.627502</v>
      </c>
      <c r="HD30">
        <f t="shared" si="20"/>
        <v>34191920213.627502</v>
      </c>
      <c r="HE30">
        <f t="shared" si="20"/>
        <v>34065627060.921291</v>
      </c>
      <c r="HF30">
        <f t="shared" si="20"/>
        <v>33878366859.083618</v>
      </c>
      <c r="HG30">
        <f t="shared" si="20"/>
        <v>33830396832.050369</v>
      </c>
      <c r="HH30">
        <f t="shared" si="20"/>
        <v>33878366859.083618</v>
      </c>
      <c r="HI30">
        <f t="shared" si="20"/>
        <v>34075851537.555088</v>
      </c>
      <c r="HJ30">
        <f t="shared" si="20"/>
        <v>34017655243.226681</v>
      </c>
      <c r="HK30">
        <f t="shared" si="20"/>
        <v>34183366111.19915</v>
      </c>
      <c r="HL30">
        <f t="shared" si="20"/>
        <v>33989529473.959095</v>
      </c>
      <c r="HM30">
        <f t="shared" si="20"/>
        <v>33884987419.715332</v>
      </c>
      <c r="HN30">
        <f t="shared" si="20"/>
        <v>33923561760.586025</v>
      </c>
      <c r="HO30">
        <f t="shared" si="20"/>
        <v>33904516688.524338</v>
      </c>
      <c r="HP30">
        <f t="shared" si="20"/>
        <v>33989529473.959095</v>
      </c>
      <c r="HQ30">
        <f t="shared" si="20"/>
        <v>33954275473.290085</v>
      </c>
      <c r="HR30">
        <f t="shared" si="20"/>
        <v>34055248252.564724</v>
      </c>
      <c r="HS30">
        <f t="shared" si="20"/>
        <v>34070758374.754299</v>
      </c>
      <c r="HT30">
        <f t="shared" si="20"/>
        <v>33935998296.713734</v>
      </c>
      <c r="HU30">
        <f t="shared" si="20"/>
        <v>33837429243.998474</v>
      </c>
      <c r="HV30">
        <f t="shared" si="20"/>
        <v>33972113997.628605</v>
      </c>
      <c r="HW30">
        <f t="shared" si="20"/>
        <v>33871689712.463608</v>
      </c>
      <c r="HX30">
        <f t="shared" si="20"/>
        <v>33972113997.628605</v>
      </c>
      <c r="HY30">
        <f t="shared" si="20"/>
        <v>34090906327.598598</v>
      </c>
      <c r="HZ30">
        <f t="shared" si="20"/>
        <v>34120041137.107262</v>
      </c>
      <c r="IA30">
        <f t="shared" si="20"/>
        <v>34220964375.36097</v>
      </c>
      <c r="IB30">
        <f t="shared" si="20"/>
        <v>34240896643.217278</v>
      </c>
      <c r="IC30">
        <f t="shared" si="20"/>
        <v>34225003629.641785</v>
      </c>
      <c r="ID30">
        <f t="shared" si="20"/>
        <v>34170312965.279072</v>
      </c>
      <c r="IE30">
        <f t="shared" si="20"/>
        <v>34100759705.996906</v>
      </c>
      <c r="IF30">
        <f t="shared" si="20"/>
        <v>34179044966.673489</v>
      </c>
      <c r="IG30">
        <f t="shared" si="20"/>
        <v>34165901485.407932</v>
      </c>
      <c r="IH30">
        <f t="shared" si="20"/>
        <v>34220964375.36097</v>
      </c>
      <c r="II30">
        <f t="shared" si="20"/>
        <v>34204535354.582443</v>
      </c>
      <c r="IJ30">
        <f t="shared" si="20"/>
        <v>34156985977.136894</v>
      </c>
      <c r="IK30">
        <f t="shared" si="20"/>
        <v>34229016222.178169</v>
      </c>
      <c r="IL30">
        <f t="shared" si="20"/>
        <v>34314511522.048523</v>
      </c>
      <c r="IM30">
        <f t="shared" si="20"/>
        <v>34338187658.753712</v>
      </c>
      <c r="IN30">
        <f t="shared" si="20"/>
        <v>34328163735.940872</v>
      </c>
      <c r="IO30">
        <f t="shared" si="20"/>
        <v>34379616010.263443</v>
      </c>
      <c r="IP30">
        <f t="shared" si="20"/>
        <v>34341488950.698067</v>
      </c>
      <c r="IQ30">
        <f t="shared" si="20"/>
        <v>34263972076.389381</v>
      </c>
      <c r="IR30">
        <f t="shared" si="20"/>
        <v>34300520122.717865</v>
      </c>
      <c r="IS30">
        <f t="shared" si="20"/>
        <v>34334866479.508492</v>
      </c>
      <c r="IT30">
        <f t="shared" si="20"/>
        <v>34388738100.445999</v>
      </c>
      <c r="IU30">
        <f t="shared" si="20"/>
        <v>34373446224.461693</v>
      </c>
      <c r="IV30">
        <f t="shared" si="20"/>
        <v>34334866479.508492</v>
      </c>
      <c r="IW30">
        <f t="shared" si="20"/>
        <v>34328163735.940872</v>
      </c>
      <c r="IX30">
        <f t="shared" si="20"/>
        <v>34403598002.532455</v>
      </c>
      <c r="IY30">
        <f t="shared" si="20"/>
        <v>34376540059.081116</v>
      </c>
      <c r="IZ30">
        <f t="shared" si="20"/>
        <v>34275180143.930119</v>
      </c>
      <c r="JA30">
        <f t="shared" si="20"/>
        <v>34161459263.516792</v>
      </c>
      <c r="JB30">
        <f t="shared" si="20"/>
        <v>34212804811.529495</v>
      </c>
      <c r="JC30">
        <f t="shared" si="20"/>
        <v>34293393253.683811</v>
      </c>
      <c r="JD30">
        <f t="shared" si="20"/>
        <v>34391744046.353775</v>
      </c>
      <c r="JE30">
        <f t="shared" si="20"/>
        <v>34360888895.712219</v>
      </c>
      <c r="JF30">
        <f t="shared" si="20"/>
        <v>34324781804.535927</v>
      </c>
      <c r="JG30">
        <f t="shared" si="20"/>
        <v>34225003629.641785</v>
      </c>
      <c r="JH30">
        <f t="shared" ref="JH30:LS33" si="21">(($M21*$C$11*$C$12*($C$14-$C$13))/$G$10)*(1-((JH12*($C$14-$C$13))/$C$17))+24*JH12*($C$14-$C$13)</f>
        <v>34341488950.698067</v>
      </c>
      <c r="JI30">
        <f t="shared" si="21"/>
        <v>34354498775.756863</v>
      </c>
      <c r="JJ30">
        <f t="shared" si="21"/>
        <v>34394732864.364639</v>
      </c>
      <c r="JK30">
        <f t="shared" si="21"/>
        <v>34420885021.959686</v>
      </c>
      <c r="JL30">
        <f t="shared" si="21"/>
        <v>34461682387.807961</v>
      </c>
      <c r="JM30">
        <f t="shared" si="21"/>
        <v>34459064375.026253</v>
      </c>
      <c r="JN30">
        <f t="shared" si="21"/>
        <v>34334866479.508492</v>
      </c>
      <c r="JO30">
        <f t="shared" si="21"/>
        <v>34286176738.498386</v>
      </c>
      <c r="JP30">
        <f t="shared" si="21"/>
        <v>34382674232.620522</v>
      </c>
      <c r="JQ30">
        <f t="shared" si="21"/>
        <v>34472016285.226006</v>
      </c>
      <c r="JR30">
        <f t="shared" si="21"/>
        <v>34459064375.026253</v>
      </c>
      <c r="JS30">
        <f t="shared" si="21"/>
        <v>34370334349.990242</v>
      </c>
      <c r="JT30">
        <f t="shared" si="21"/>
        <v>34271467917.738277</v>
      </c>
      <c r="JU30">
        <f t="shared" si="21"/>
        <v>34357703260.690228</v>
      </c>
      <c r="JV30">
        <f t="shared" si="21"/>
        <v>34400659698.947083</v>
      </c>
      <c r="JW30">
        <f t="shared" si="21"/>
        <v>34307559005.714466</v>
      </c>
      <c r="JX30">
        <f t="shared" si="21"/>
        <v>34143376438.009373</v>
      </c>
      <c r="JY30">
        <f t="shared" si="21"/>
        <v>34300520122.717865</v>
      </c>
      <c r="JZ30">
        <f t="shared" si="21"/>
        <v>34429314229.779579</v>
      </c>
      <c r="KA30">
        <f t="shared" si="21"/>
        <v>34469453314.636215</v>
      </c>
      <c r="KB30">
        <f t="shared" si="21"/>
        <v>34461682387.807961</v>
      </c>
      <c r="KC30">
        <f t="shared" si="21"/>
        <v>34534211038.20491</v>
      </c>
      <c r="KD30">
        <f t="shared" si="21"/>
        <v>34496921243.656357</v>
      </c>
      <c r="KE30">
        <f t="shared" si="21"/>
        <v>34501749366.032364</v>
      </c>
      <c r="KF30">
        <f t="shared" si="21"/>
        <v>34522878436.580391</v>
      </c>
      <c r="KG30">
        <f t="shared" si="21"/>
        <v>34531966958.675301</v>
      </c>
      <c r="KH30">
        <f t="shared" si="21"/>
        <v>34538666115.01062</v>
      </c>
      <c r="KI30">
        <f t="shared" si="21"/>
        <v>34472016285.226006</v>
      </c>
      <c r="KJ30">
        <f t="shared" si="21"/>
        <v>34598671707.995773</v>
      </c>
      <c r="KK30">
        <f t="shared" si="21"/>
        <v>34553919910.595383</v>
      </c>
      <c r="KL30">
        <f t="shared" si="21"/>
        <v>34547446193.386833</v>
      </c>
      <c r="KM30">
        <f t="shared" si="21"/>
        <v>34598671707.995773</v>
      </c>
      <c r="KN30">
        <f t="shared" si="21"/>
        <v>34529711742.274574</v>
      </c>
      <c r="KO30">
        <f t="shared" si="21"/>
        <v>34494488517.046791</v>
      </c>
      <c r="KP30">
        <f t="shared" si="21"/>
        <v>34437605253.864723</v>
      </c>
      <c r="KQ30">
        <f t="shared" si="21"/>
        <v>34409425087.732643</v>
      </c>
      <c r="KR30">
        <f t="shared" si="21"/>
        <v>34489585249.424408</v>
      </c>
      <c r="KS30">
        <f t="shared" si="21"/>
        <v>34531966958.675301</v>
      </c>
      <c r="KT30">
        <f t="shared" si="21"/>
        <v>34527445305.891762</v>
      </c>
      <c r="KU30">
        <f t="shared" si="21"/>
        <v>34501749366.032364</v>
      </c>
      <c r="KV30">
        <f t="shared" si="21"/>
        <v>34511258933.648918</v>
      </c>
      <c r="KW30">
        <f t="shared" si="21"/>
        <v>34376540059.081116</v>
      </c>
      <c r="KX30">
        <f t="shared" si="21"/>
        <v>34397704700.454987</v>
      </c>
      <c r="KY30">
        <f t="shared" si="21"/>
        <v>34499341494.744843</v>
      </c>
      <c r="KZ30">
        <f t="shared" si="21"/>
        <v>34545267234.911766</v>
      </c>
      <c r="LA30">
        <f t="shared" si="21"/>
        <v>34568666454.070442</v>
      </c>
      <c r="LB30">
        <f t="shared" si="21"/>
        <v>34568666454.070442</v>
      </c>
      <c r="LC30">
        <f t="shared" si="21"/>
        <v>34515941856.74472</v>
      </c>
      <c r="LD30">
        <f t="shared" si="21"/>
        <v>34400659698.947083</v>
      </c>
      <c r="LE30">
        <f t="shared" si="21"/>
        <v>34412314146.781479</v>
      </c>
      <c r="LF30">
        <f t="shared" si="21"/>
        <v>34451125657.022423</v>
      </c>
      <c r="LG30">
        <f t="shared" si="21"/>
        <v>34570733166.663086</v>
      </c>
      <c r="LH30">
        <f t="shared" si="21"/>
        <v>34549614574.393585</v>
      </c>
      <c r="LI30">
        <f t="shared" si="21"/>
        <v>34584930374.146835</v>
      </c>
      <c r="LJ30">
        <f t="shared" si="21"/>
        <v>34574837345.915466</v>
      </c>
      <c r="LK30">
        <f t="shared" si="21"/>
        <v>34633838305.233681</v>
      </c>
      <c r="LL30">
        <f t="shared" si="21"/>
        <v>34664547936.381241</v>
      </c>
      <c r="LM30">
        <f t="shared" si="21"/>
        <v>34679042627.431175</v>
      </c>
      <c r="LN30">
        <f t="shared" si="21"/>
        <v>34697547320.728394</v>
      </c>
      <c r="LO30">
        <f t="shared" si="21"/>
        <v>34700544384.629356</v>
      </c>
      <c r="LP30">
        <f t="shared" si="21"/>
        <v>34610103573.970947</v>
      </c>
      <c r="LQ30">
        <f t="shared" si="21"/>
        <v>34630275475.816757</v>
      </c>
      <c r="LR30">
        <f t="shared" si="21"/>
        <v>34624871851.201088</v>
      </c>
      <c r="LS30">
        <f t="shared" si="21"/>
        <v>34683754647.270775</v>
      </c>
      <c r="LT30">
        <f t="shared" ref="LT30:NK33" si="22">(($M21*$C$11*$C$12*($C$14-$C$13))/$G$10)*(1-((LT12*($C$14-$C$13))/$C$17))+24*LT12*($C$14-$C$13)</f>
        <v>34659593013.62516</v>
      </c>
      <c r="LU30">
        <f t="shared" si="22"/>
        <v>34679042627.431175</v>
      </c>
      <c r="LV30">
        <f t="shared" si="22"/>
        <v>34662903293.94101</v>
      </c>
      <c r="LW30">
        <f t="shared" si="22"/>
        <v>34677458892.41925</v>
      </c>
      <c r="LX30">
        <f t="shared" si="22"/>
        <v>34661251667.881088</v>
      </c>
      <c r="LY30">
        <f t="shared" si="22"/>
        <v>34672667928.34552</v>
      </c>
      <c r="LZ30">
        <f t="shared" si="22"/>
        <v>34685312393.19854</v>
      </c>
      <c r="MA30">
        <f t="shared" si="22"/>
        <v>34635608000.108536</v>
      </c>
      <c r="MB30">
        <f t="shared" si="22"/>
        <v>34610103573.970947</v>
      </c>
      <c r="MC30">
        <f t="shared" si="22"/>
        <v>34628482237.559349</v>
      </c>
      <c r="MD30">
        <f t="shared" si="22"/>
        <v>34675868558.511444</v>
      </c>
      <c r="ME30">
        <f t="shared" si="22"/>
        <v>34702033871.115341</v>
      </c>
      <c r="MF30">
        <f t="shared" si="22"/>
        <v>34725075907.670547</v>
      </c>
      <c r="MG30">
        <f t="shared" si="22"/>
        <v>34759601556.599861</v>
      </c>
      <c r="MH30">
        <f t="shared" si="22"/>
        <v>34785147217.033615</v>
      </c>
      <c r="MI30">
        <f t="shared" si="22"/>
        <v>34737416308.713585</v>
      </c>
      <c r="MJ30">
        <f t="shared" si="22"/>
        <v>34704994934.430176</v>
      </c>
      <c r="MK30">
        <f t="shared" si="22"/>
        <v>34774437511.842697</v>
      </c>
      <c r="ML30">
        <f t="shared" si="22"/>
        <v>34746724097.023933</v>
      </c>
      <c r="MM30">
        <f t="shared" si="22"/>
        <v>34702033871.115341</v>
      </c>
      <c r="MN30">
        <f t="shared" si="22"/>
        <v>34707932356.520935</v>
      </c>
      <c r="MO30">
        <f t="shared" si="22"/>
        <v>34689947404.087914</v>
      </c>
      <c r="MP30">
        <f t="shared" si="22"/>
        <v>34682190464.376358</v>
      </c>
      <c r="MQ30">
        <f t="shared" si="22"/>
        <v>34716605573.226814</v>
      </c>
      <c r="MR30">
        <f t="shared" si="22"/>
        <v>34737416308.713585</v>
      </c>
      <c r="MS30">
        <f t="shared" si="22"/>
        <v>34661251667.881088</v>
      </c>
      <c r="MT30">
        <f t="shared" si="22"/>
        <v>34691479795.443176</v>
      </c>
      <c r="MU30">
        <f t="shared" si="22"/>
        <v>34683754647.270775</v>
      </c>
      <c r="MV30">
        <f t="shared" si="22"/>
        <v>34709392290.408676</v>
      </c>
      <c r="MW30">
        <f t="shared" si="22"/>
        <v>34667816446.830856</v>
      </c>
      <c r="MX30">
        <f t="shared" si="22"/>
        <v>34683754647.270775</v>
      </c>
      <c r="MY30">
        <f t="shared" si="22"/>
        <v>34667816446.830856</v>
      </c>
      <c r="MZ30">
        <f t="shared" si="22"/>
        <v>34633838305.233681</v>
      </c>
      <c r="NA30">
        <f t="shared" si="22"/>
        <v>34682190464.376358</v>
      </c>
      <c r="NB30">
        <f t="shared" si="22"/>
        <v>34706466582.897644</v>
      </c>
      <c r="NC30">
        <f t="shared" si="22"/>
        <v>34731984626.401207</v>
      </c>
      <c r="ND30">
        <f t="shared" si="22"/>
        <v>34710846419.390305</v>
      </c>
      <c r="NE30">
        <f t="shared" si="22"/>
        <v>34720865653.197044</v>
      </c>
      <c r="NF30">
        <f t="shared" si="22"/>
        <v>34768335115.722511</v>
      </c>
      <c r="NG30">
        <f t="shared" si="22"/>
        <v>34746724097.023933</v>
      </c>
      <c r="NH30">
        <f t="shared" si="22"/>
        <v>34803360326.787315</v>
      </c>
      <c r="NI30">
        <f t="shared" si="22"/>
        <v>34834917695.17244</v>
      </c>
      <c r="NJ30">
        <f t="shared" si="22"/>
        <v>34788641028.49614</v>
      </c>
      <c r="NK30">
        <f t="shared" si="22"/>
        <v>34779240262.518906</v>
      </c>
    </row>
    <row r="31" spans="1:732" customFormat="1" x14ac:dyDescent="0.25">
      <c r="B31" s="4" t="s">
        <v>39</v>
      </c>
      <c r="C31" s="13">
        <f>C30/1000000000000</f>
        <v>42.169361141927943</v>
      </c>
      <c r="D31" s="4" t="s">
        <v>46</v>
      </c>
      <c r="J31" t="s">
        <v>52</v>
      </c>
      <c r="K31">
        <f t="shared" ref="K31:Z33" si="23">(($M22*$C$11*$C$12*($C$14-$C$13))/$G$10)*(1-((K13*($C$14-$C$13))/$C$17))+24*K13*($C$14-$C$13)</f>
        <v>11563840130.622831</v>
      </c>
      <c r="L31">
        <f t="shared" si="23"/>
        <v>11542842082.319489</v>
      </c>
      <c r="M31">
        <f t="shared" si="23"/>
        <v>11525640585.164492</v>
      </c>
      <c r="N31">
        <f t="shared" si="23"/>
        <v>11532260488.709881</v>
      </c>
      <c r="O31">
        <f t="shared" si="23"/>
        <v>11539199513.166088</v>
      </c>
      <c r="P31">
        <f t="shared" si="23"/>
        <v>11550976632.317284</v>
      </c>
      <c r="Q31">
        <f t="shared" si="23"/>
        <v>11538582868.500422</v>
      </c>
      <c r="R31">
        <f t="shared" si="23"/>
        <v>11533548112.96928</v>
      </c>
      <c r="S31">
        <f t="shared" si="23"/>
        <v>11568835455.798153</v>
      </c>
      <c r="T31">
        <f t="shared" si="23"/>
        <v>11568344932.885143</v>
      </c>
      <c r="U31">
        <f t="shared" si="23"/>
        <v>11560220329.771149</v>
      </c>
      <c r="V31">
        <f t="shared" si="23"/>
        <v>11548702781.606707</v>
      </c>
      <c r="W31">
        <f t="shared" si="23"/>
        <v>11443861776.714056</v>
      </c>
      <c r="X31">
        <f t="shared" si="23"/>
        <v>11475524989.40168</v>
      </c>
      <c r="Y31">
        <f t="shared" si="23"/>
        <v>11546971385.477411</v>
      </c>
      <c r="Z31">
        <f t="shared" si="23"/>
        <v>11548702781.606707</v>
      </c>
      <c r="AA31">
        <f t="shared" si="17"/>
        <v>11524961420.531887</v>
      </c>
      <c r="AB31">
        <f t="shared" si="17"/>
        <v>11516554285.516634</v>
      </c>
      <c r="AC31">
        <f t="shared" si="17"/>
        <v>11555952775.082851</v>
      </c>
      <c r="AD31">
        <f t="shared" si="17"/>
        <v>11567852440.000599</v>
      </c>
      <c r="AE31">
        <f t="shared" si="17"/>
        <v>11570778082.255222</v>
      </c>
      <c r="AF31">
        <f t="shared" si="17"/>
        <v>11552656566.797485</v>
      </c>
      <c r="AG31">
        <f t="shared" si="17"/>
        <v>11524961420.531887</v>
      </c>
      <c r="AH31">
        <f t="shared" si="17"/>
        <v>11535457601.217596</v>
      </c>
      <c r="AI31">
        <f t="shared" si="17"/>
        <v>11570778082.255222</v>
      </c>
      <c r="AJ31">
        <f t="shared" si="17"/>
        <v>11560743854.687716</v>
      </c>
      <c r="AK31">
        <f t="shared" si="17"/>
        <v>11522212420.828487</v>
      </c>
      <c r="AL31">
        <f t="shared" si="17"/>
        <v>11423843756.282616</v>
      </c>
      <c r="AM31">
        <f t="shared" si="17"/>
        <v>11382671647.151667</v>
      </c>
      <c r="AN31">
        <f t="shared" si="17"/>
        <v>11469826988.278299</v>
      </c>
      <c r="AO31">
        <f t="shared" si="17"/>
        <v>11510672065.637976</v>
      </c>
      <c r="AP31">
        <f t="shared" si="17"/>
        <v>11519410555.746174</v>
      </c>
      <c r="AQ31">
        <f t="shared" si="17"/>
        <v>11508405724.06378</v>
      </c>
      <c r="AR31">
        <f t="shared" si="17"/>
        <v>11519410555.746174</v>
      </c>
      <c r="AS31">
        <f t="shared" si="17"/>
        <v>11523593434.897493</v>
      </c>
      <c r="AT31">
        <f t="shared" si="17"/>
        <v>11549844607.502319</v>
      </c>
      <c r="AU31">
        <f t="shared" si="17"/>
        <v>11557033083.738222</v>
      </c>
      <c r="AV31">
        <f t="shared" si="17"/>
        <v>11519410555.746174</v>
      </c>
      <c r="AW31">
        <f t="shared" si="17"/>
        <v>11496545594.582232</v>
      </c>
      <c r="AX31">
        <f t="shared" si="17"/>
        <v>11539813398.795223</v>
      </c>
      <c r="AY31">
        <f t="shared" si="17"/>
        <v>11554863330.624895</v>
      </c>
      <c r="AZ31">
        <f t="shared" si="17"/>
        <v>11557569847.975985</v>
      </c>
      <c r="BA31">
        <f t="shared" si="17"/>
        <v>11568344932.885143</v>
      </c>
      <c r="BB31">
        <f t="shared" si="17"/>
        <v>11568344932.885143</v>
      </c>
      <c r="BC31">
        <f t="shared" si="17"/>
        <v>11547551026.79026</v>
      </c>
      <c r="BD31">
        <f t="shared" si="17"/>
        <v>11538582868.500422</v>
      </c>
      <c r="BE31">
        <f t="shared" si="17"/>
        <v>11532905777.472904</v>
      </c>
      <c r="BF31">
        <f t="shared" si="17"/>
        <v>11539199513.166088</v>
      </c>
      <c r="BG31">
        <f t="shared" si="17"/>
        <v>11565862529.479237</v>
      </c>
      <c r="BH31">
        <f t="shared" si="17"/>
        <v>11589457182.803967</v>
      </c>
      <c r="BI31">
        <f t="shared" si="17"/>
        <v>11592693994.451401</v>
      </c>
      <c r="BJ31">
        <f t="shared" si="17"/>
        <v>11586966636.064135</v>
      </c>
      <c r="BK31">
        <f t="shared" si="17"/>
        <v>11591491204.642305</v>
      </c>
      <c r="BL31">
        <f t="shared" si="17"/>
        <v>11592294514.53289</v>
      </c>
      <c r="BM31">
        <f t="shared" si="17"/>
        <v>11586546154.14702</v>
      </c>
      <c r="BN31">
        <f t="shared" si="17"/>
        <v>11566861496.656292</v>
      </c>
      <c r="BO31">
        <f t="shared" si="17"/>
        <v>11576884016.477154</v>
      </c>
      <c r="BP31">
        <f t="shared" si="17"/>
        <v>11599271071.008211</v>
      </c>
      <c r="BQ31">
        <f t="shared" si="17"/>
        <v>11590275245.601721</v>
      </c>
      <c r="BR31">
        <f t="shared" si="17"/>
        <v>11582690414.303289</v>
      </c>
      <c r="BS31">
        <f t="shared" si="17"/>
        <v>11580046338.252689</v>
      </c>
      <c r="BT31">
        <f t="shared" si="17"/>
        <v>11581375902.111153</v>
      </c>
      <c r="BU31">
        <f t="shared" si="17"/>
        <v>11584848507.528389</v>
      </c>
      <c r="BV31">
        <f t="shared" si="17"/>
        <v>11541638685.399179</v>
      </c>
      <c r="BW31">
        <f t="shared" si="17"/>
        <v>11518701650.12294</v>
      </c>
      <c r="BX31">
        <f t="shared" si="18"/>
        <v>11546971385.477411</v>
      </c>
      <c r="BY31">
        <f t="shared" si="18"/>
        <v>11551539008.670755</v>
      </c>
      <c r="BZ31">
        <f t="shared" si="18"/>
        <v>11555409202.056887</v>
      </c>
      <c r="CA31">
        <f t="shared" si="18"/>
        <v>11560220329.771149</v>
      </c>
      <c r="CB31">
        <f t="shared" si="18"/>
        <v>11545217207.820099</v>
      </c>
      <c r="CC31">
        <f t="shared" si="18"/>
        <v>11549844607.502319</v>
      </c>
      <c r="CD31">
        <f t="shared" si="18"/>
        <v>11697048801.964737</v>
      </c>
      <c r="CE31">
        <f t="shared" si="18"/>
        <v>11548702781.606707</v>
      </c>
      <c r="CF31">
        <f t="shared" si="18"/>
        <v>11563840130.622831</v>
      </c>
      <c r="CG31">
        <f t="shared" si="18"/>
        <v>11575038227.99441</v>
      </c>
      <c r="CH31">
        <f t="shared" si="18"/>
        <v>11580046338.252689</v>
      </c>
      <c r="CI31">
        <f t="shared" si="18"/>
        <v>11578701462.718317</v>
      </c>
      <c r="CJ31">
        <f t="shared" si="18"/>
        <v>11549274927.627834</v>
      </c>
      <c r="CK31">
        <f t="shared" si="18"/>
        <v>11542241718.002262</v>
      </c>
      <c r="CL31">
        <f t="shared" si="18"/>
        <v>11548702781.606707</v>
      </c>
      <c r="CM31">
        <f t="shared" si="18"/>
        <v>11550976632.317284</v>
      </c>
      <c r="CN31">
        <f t="shared" si="18"/>
        <v>11550411837.140785</v>
      </c>
      <c r="CO31">
        <f t="shared" si="18"/>
        <v>11564348819.540888</v>
      </c>
      <c r="CP31">
        <f t="shared" si="18"/>
        <v>11567357965.253338</v>
      </c>
      <c r="CQ31">
        <f t="shared" si="18"/>
        <v>11539199513.166088</v>
      </c>
      <c r="CR31">
        <f t="shared" si="18"/>
        <v>11504552180.309675</v>
      </c>
      <c r="CS31">
        <f t="shared" si="18"/>
        <v>11546971385.477411</v>
      </c>
      <c r="CT31">
        <f t="shared" si="18"/>
        <v>11564855440.617815</v>
      </c>
      <c r="CU31">
        <f t="shared" si="18"/>
        <v>11564348819.540888</v>
      </c>
      <c r="CV31">
        <f t="shared" si="18"/>
        <v>11568835455.798153</v>
      </c>
      <c r="CW31">
        <f t="shared" si="18"/>
        <v>11559694632.552027</v>
      </c>
      <c r="CX31">
        <f t="shared" si="18"/>
        <v>11548702781.606707</v>
      </c>
      <c r="CY31">
        <f t="shared" si="18"/>
        <v>11553764633.984709</v>
      </c>
      <c r="CZ31">
        <f t="shared" si="18"/>
        <v>11565360006.436825</v>
      </c>
      <c r="DA31">
        <f t="shared" si="18"/>
        <v>11557033083.738222</v>
      </c>
      <c r="DB31">
        <f t="shared" si="18"/>
        <v>11548702781.606707</v>
      </c>
      <c r="DC31">
        <f t="shared" si="18"/>
        <v>11538582868.500422</v>
      </c>
      <c r="DD31">
        <f t="shared" si="18"/>
        <v>11538582868.500422</v>
      </c>
      <c r="DE31">
        <f t="shared" si="18"/>
        <v>11465920404.17477</v>
      </c>
      <c r="DF31">
        <f t="shared" si="18"/>
        <v>11487245144.601236</v>
      </c>
      <c r="DG31">
        <f t="shared" si="18"/>
        <v>11526989371.132755</v>
      </c>
      <c r="DH31">
        <f t="shared" si="18"/>
        <v>11539813398.795223</v>
      </c>
      <c r="DI31">
        <f t="shared" si="18"/>
        <v>11507642722.400465</v>
      </c>
      <c r="DJ31">
        <f t="shared" si="18"/>
        <v>11458865905.924049</v>
      </c>
      <c r="DK31">
        <f t="shared" si="18"/>
        <v>11537341227.322594</v>
      </c>
      <c r="DL31">
        <f t="shared" si="18"/>
        <v>11569324020.535858</v>
      </c>
      <c r="DM31">
        <f t="shared" si="18"/>
        <v>11555952775.082851</v>
      </c>
      <c r="DN31">
        <f t="shared" si="18"/>
        <v>11557033083.738222</v>
      </c>
      <c r="DO31">
        <f t="shared" si="18"/>
        <v>11576425252.188562</v>
      </c>
      <c r="DP31">
        <f t="shared" si="18"/>
        <v>11559694632.552027</v>
      </c>
      <c r="DQ31">
        <f t="shared" si="18"/>
        <v>11534824004.889187</v>
      </c>
      <c r="DR31">
        <f t="shared" si="18"/>
        <v>11529649389.863672</v>
      </c>
      <c r="DS31">
        <f t="shared" si="18"/>
        <v>11554863330.624895</v>
      </c>
      <c r="DT31">
        <f t="shared" si="18"/>
        <v>11562301529.439468</v>
      </c>
      <c r="DU31">
        <f t="shared" si="18"/>
        <v>11557033083.738222</v>
      </c>
      <c r="DV31">
        <f t="shared" si="18"/>
        <v>11558104371.026951</v>
      </c>
      <c r="DW31">
        <f t="shared" si="18"/>
        <v>11552656566.797485</v>
      </c>
      <c r="DX31">
        <f t="shared" si="18"/>
        <v>11552098981.706478</v>
      </c>
      <c r="DY31">
        <f t="shared" si="18"/>
        <v>11551539008.670755</v>
      </c>
      <c r="DZ31">
        <f t="shared" si="18"/>
        <v>11553211779.185976</v>
      </c>
      <c r="EA31">
        <f t="shared" si="18"/>
        <v>11568344932.885143</v>
      </c>
      <c r="EB31">
        <f t="shared" si="18"/>
        <v>11558636666.898539</v>
      </c>
      <c r="EC31">
        <f t="shared" si="18"/>
        <v>11552098981.706478</v>
      </c>
      <c r="ED31">
        <f t="shared" si="18"/>
        <v>11492384691.763248</v>
      </c>
      <c r="EE31">
        <f t="shared" si="18"/>
        <v>11484613199.078754</v>
      </c>
      <c r="EF31">
        <f t="shared" si="18"/>
        <v>11524961420.531887</v>
      </c>
      <c r="EG31">
        <f t="shared" si="18"/>
        <v>11541638685.399179</v>
      </c>
      <c r="EH31">
        <f t="shared" si="18"/>
        <v>11539813398.795223</v>
      </c>
      <c r="EI31">
        <f t="shared" si="18"/>
        <v>11533548112.96928</v>
      </c>
      <c r="EJ31">
        <f t="shared" si="19"/>
        <v>11534187515.426861</v>
      </c>
      <c r="EK31">
        <f t="shared" si="19"/>
        <v>11544034876.62376</v>
      </c>
      <c r="EL31">
        <f t="shared" si="19"/>
        <v>11545804492.681299</v>
      </c>
      <c r="EM31">
        <f t="shared" si="19"/>
        <v>11542241718.002262</v>
      </c>
      <c r="EN31">
        <f t="shared" si="19"/>
        <v>11546971385.477411</v>
      </c>
      <c r="EO31">
        <f t="shared" si="19"/>
        <v>11546971385.477411</v>
      </c>
      <c r="EP31">
        <f t="shared" si="19"/>
        <v>11534824004.889187</v>
      </c>
      <c r="EQ31">
        <f t="shared" si="19"/>
        <v>11539813398.795223</v>
      </c>
      <c r="ER31">
        <f t="shared" si="19"/>
        <v>11542842082.319489</v>
      </c>
      <c r="ES31">
        <f t="shared" si="19"/>
        <v>11542842082.319489</v>
      </c>
      <c r="ET31">
        <f t="shared" si="19"/>
        <v>11533548112.96928</v>
      </c>
      <c r="EU31">
        <f t="shared" si="19"/>
        <v>11542241718.002262</v>
      </c>
      <c r="EV31">
        <f t="shared" si="19"/>
        <v>11536088324.093267</v>
      </c>
      <c r="EW31">
        <f t="shared" si="19"/>
        <v>11541032966.682055</v>
      </c>
      <c r="EX31">
        <f t="shared" si="19"/>
        <v>11544034876.62376</v>
      </c>
      <c r="EY31">
        <f t="shared" si="19"/>
        <v>11544627341.48698</v>
      </c>
      <c r="EZ31">
        <f t="shared" si="19"/>
        <v>11539199513.166088</v>
      </c>
      <c r="FA31">
        <f t="shared" si="19"/>
        <v>11539199513.166088</v>
      </c>
      <c r="FB31">
        <f t="shared" si="19"/>
        <v>11541638685.399179</v>
      </c>
      <c r="FC31">
        <f t="shared" si="19"/>
        <v>11534824004.889187</v>
      </c>
      <c r="FD31">
        <f t="shared" si="19"/>
        <v>11532260488.709881</v>
      </c>
      <c r="FE31">
        <f t="shared" si="19"/>
        <v>11523593434.897493</v>
      </c>
      <c r="FF31">
        <f t="shared" si="19"/>
        <v>11534824004.889187</v>
      </c>
      <c r="FG31">
        <f t="shared" si="19"/>
        <v>11519410555.746174</v>
      </c>
      <c r="FH31">
        <f t="shared" si="19"/>
        <v>11525640585.164492</v>
      </c>
      <c r="FI31">
        <f t="shared" si="19"/>
        <v>11522904568.022217</v>
      </c>
      <c r="FJ31">
        <f t="shared" si="19"/>
        <v>11522904568.022217</v>
      </c>
      <c r="FK31">
        <f t="shared" si="19"/>
        <v>11530306697.732943</v>
      </c>
      <c r="FL31">
        <f t="shared" si="19"/>
        <v>11529649389.863672</v>
      </c>
      <c r="FM31">
        <f t="shared" si="19"/>
        <v>11512164352.947092</v>
      </c>
      <c r="FN31">
        <f t="shared" si="19"/>
        <v>11503769764.590485</v>
      </c>
      <c r="FO31">
        <f t="shared" si="19"/>
        <v>11506875896.167414</v>
      </c>
      <c r="FP31">
        <f t="shared" si="19"/>
        <v>11499797500.169992</v>
      </c>
      <c r="FQ31">
        <f t="shared" si="19"/>
        <v>11502192987.873955</v>
      </c>
      <c r="FR31">
        <f t="shared" si="19"/>
        <v>11516554285.516634</v>
      </c>
      <c r="FS31">
        <f t="shared" si="19"/>
        <v>11512164352.947092</v>
      </c>
      <c r="FT31">
        <f t="shared" si="19"/>
        <v>11515831531.005995</v>
      </c>
      <c r="FU31">
        <f t="shared" si="19"/>
        <v>11522904568.022217</v>
      </c>
      <c r="FV31">
        <f t="shared" si="19"/>
        <v>11529649389.863672</v>
      </c>
      <c r="FW31">
        <f t="shared" si="19"/>
        <v>11526989371.132755</v>
      </c>
      <c r="FX31">
        <f t="shared" si="19"/>
        <v>11526989371.132755</v>
      </c>
      <c r="FY31">
        <f t="shared" si="19"/>
        <v>11517989319.834856</v>
      </c>
      <c r="FZ31">
        <f t="shared" si="19"/>
        <v>11506875896.167414</v>
      </c>
      <c r="GA31">
        <f t="shared" si="19"/>
        <v>11517989319.834856</v>
      </c>
      <c r="GB31">
        <f t="shared" si="19"/>
        <v>11508405724.06378</v>
      </c>
      <c r="GC31">
        <f t="shared" si="19"/>
        <v>11512164352.947092</v>
      </c>
      <c r="GD31">
        <f t="shared" si="19"/>
        <v>11506105216.536201</v>
      </c>
      <c r="GE31">
        <f t="shared" si="19"/>
        <v>11504552180.309675</v>
      </c>
      <c r="GF31">
        <f t="shared" si="19"/>
        <v>11507642722.400465</v>
      </c>
      <c r="GG31">
        <f t="shared" si="19"/>
        <v>11509164929.698915</v>
      </c>
      <c r="GH31">
        <f t="shared" si="19"/>
        <v>11499797500.169992</v>
      </c>
      <c r="GI31">
        <f t="shared" si="19"/>
        <v>11491539371.506338</v>
      </c>
      <c r="GJ31">
        <f t="shared" si="19"/>
        <v>11495722060.050268</v>
      </c>
      <c r="GK31">
        <f t="shared" si="19"/>
        <v>11502192987.873955</v>
      </c>
      <c r="GL31">
        <f t="shared" si="19"/>
        <v>11500600080.449324</v>
      </c>
      <c r="GM31">
        <f t="shared" si="19"/>
        <v>11495722060.050268</v>
      </c>
      <c r="GN31">
        <f t="shared" si="19"/>
        <v>11454704727.232378</v>
      </c>
      <c r="GO31">
        <f t="shared" si="19"/>
        <v>11697048801.964737</v>
      </c>
      <c r="GP31">
        <f t="shared" si="19"/>
        <v>11697048801.964737</v>
      </c>
      <c r="GQ31">
        <f t="shared" si="19"/>
        <v>11697048801.964737</v>
      </c>
      <c r="GR31">
        <f t="shared" si="19"/>
        <v>11374948802.308706</v>
      </c>
      <c r="GS31">
        <f t="shared" si="19"/>
        <v>11421345277.865267</v>
      </c>
      <c r="GT31">
        <f t="shared" si="19"/>
        <v>11429952888.462963</v>
      </c>
      <c r="GU31">
        <f t="shared" si="19"/>
        <v>11453649134.108389</v>
      </c>
      <c r="GV31">
        <f t="shared" si="20"/>
        <v>11476456343.120653</v>
      </c>
      <c r="GW31">
        <f t="shared" si="20"/>
        <v>11463933627.116404</v>
      </c>
      <c r="GX31">
        <f t="shared" si="20"/>
        <v>11453649134.108389</v>
      </c>
      <c r="GY31">
        <f t="shared" si="20"/>
        <v>11467884731.774849</v>
      </c>
      <c r="GZ31">
        <f t="shared" si="20"/>
        <v>11481037186.140602</v>
      </c>
      <c r="HA31">
        <f t="shared" si="20"/>
        <v>11476456343.120653</v>
      </c>
      <c r="HB31">
        <f t="shared" si="20"/>
        <v>11466905350.308521</v>
      </c>
      <c r="HC31">
        <f t="shared" si="20"/>
        <v>11477382579.511501</v>
      </c>
      <c r="HD31">
        <f t="shared" si="20"/>
        <v>11470789955.788414</v>
      </c>
      <c r="HE31">
        <f t="shared" si="20"/>
        <v>11431151805.653358</v>
      </c>
      <c r="HF31">
        <f t="shared" si="20"/>
        <v>11420083988.117603</v>
      </c>
      <c r="HG31">
        <f t="shared" si="20"/>
        <v>11384183698.878817</v>
      </c>
      <c r="HH31">
        <f t="shared" si="20"/>
        <v>11451519209.520929</v>
      </c>
      <c r="HI31">
        <f t="shared" si="20"/>
        <v>11461924013.540125</v>
      </c>
      <c r="HJ31">
        <f t="shared" si="20"/>
        <v>11471747543.591766</v>
      </c>
      <c r="HK31">
        <f t="shared" si="20"/>
        <v>11458865905.924049</v>
      </c>
      <c r="HL31">
        <f t="shared" si="20"/>
        <v>11441614089.09901</v>
      </c>
      <c r="HM31">
        <f t="shared" si="20"/>
        <v>11455754147.297165</v>
      </c>
      <c r="HN31">
        <f t="shared" si="20"/>
        <v>11450444766.850698</v>
      </c>
      <c r="HO31">
        <f t="shared" si="20"/>
        <v>11434704015.409414</v>
      </c>
      <c r="HP31">
        <f t="shared" si="20"/>
        <v>11449363928.688383</v>
      </c>
      <c r="HQ31">
        <f t="shared" si="20"/>
        <v>11447182836.109339</v>
      </c>
      <c r="HR31">
        <f t="shared" si="20"/>
        <v>11455754147.297165</v>
      </c>
      <c r="HS31">
        <f t="shared" si="20"/>
        <v>11462931699.430809</v>
      </c>
      <c r="HT31">
        <f t="shared" si="20"/>
        <v>11425081097.975016</v>
      </c>
      <c r="HU31">
        <f t="shared" si="20"/>
        <v>11409693957.721001</v>
      </c>
      <c r="HV31">
        <f t="shared" si="20"/>
        <v>11373370897.31921</v>
      </c>
      <c r="HW31">
        <f t="shared" si="20"/>
        <v>11401534110.616598</v>
      </c>
      <c r="HX31">
        <f t="shared" si="20"/>
        <v>11397329291.445452</v>
      </c>
      <c r="HY31">
        <f t="shared" si="20"/>
        <v>11412342563.830299</v>
      </c>
      <c r="HZ31">
        <f t="shared" si="20"/>
        <v>11446082465.078468</v>
      </c>
      <c r="IA31">
        <f t="shared" si="20"/>
        <v>11462931699.430809</v>
      </c>
      <c r="IB31">
        <f t="shared" si="20"/>
        <v>11464929845.812336</v>
      </c>
      <c r="IC31">
        <f t="shared" si="20"/>
        <v>11460910519.661598</v>
      </c>
      <c r="ID31">
        <f t="shared" si="20"/>
        <v>11441614089.09901</v>
      </c>
      <c r="IE31">
        <f t="shared" si="20"/>
        <v>11431151805.653358</v>
      </c>
      <c r="IF31">
        <f t="shared" si="20"/>
        <v>11444975465.30645</v>
      </c>
      <c r="IG31">
        <f t="shared" si="20"/>
        <v>11446082465.078468</v>
      </c>
      <c r="IH31">
        <f t="shared" si="20"/>
        <v>11444975465.30645</v>
      </c>
      <c r="II31">
        <f t="shared" si="20"/>
        <v>11429952888.462963</v>
      </c>
      <c r="IJ31">
        <f t="shared" si="20"/>
        <v>11453649134.108389</v>
      </c>
      <c r="IK31">
        <f t="shared" si="20"/>
        <v>11469826988.278299</v>
      </c>
      <c r="IL31">
        <f t="shared" si="20"/>
        <v>11478303740.634453</v>
      </c>
      <c r="IM31">
        <f t="shared" si="20"/>
        <v>11480131003.025484</v>
      </c>
      <c r="IN31">
        <f t="shared" si="20"/>
        <v>11476456343.120653</v>
      </c>
      <c r="IO31">
        <f t="shared" si="20"/>
        <v>11482834857.509512</v>
      </c>
      <c r="IP31">
        <f t="shared" si="20"/>
        <v>11484613199.078754</v>
      </c>
      <c r="IQ31">
        <f t="shared" si="20"/>
        <v>11467884731.774849</v>
      </c>
      <c r="IR31">
        <f t="shared" si="20"/>
        <v>11477382579.511501</v>
      </c>
      <c r="IS31">
        <f t="shared" si="20"/>
        <v>11473646759.401751</v>
      </c>
      <c r="IT31">
        <f t="shared" si="20"/>
        <v>11478303740.634453</v>
      </c>
      <c r="IU31">
        <f t="shared" si="20"/>
        <v>11461924013.540125</v>
      </c>
      <c r="IV31">
        <f t="shared" si="20"/>
        <v>11476456343.120653</v>
      </c>
      <c r="IW31">
        <f t="shared" si="20"/>
        <v>11494894236.275948</v>
      </c>
      <c r="IX31">
        <f t="shared" si="20"/>
        <v>11500600080.449324</v>
      </c>
      <c r="IY31">
        <f t="shared" si="20"/>
        <v>11501398565.931314</v>
      </c>
      <c r="IZ31">
        <f t="shared" si="20"/>
        <v>11488976503.99003</v>
      </c>
      <c r="JA31">
        <f t="shared" si="20"/>
        <v>11497364873.121784</v>
      </c>
      <c r="JB31">
        <f t="shared" si="20"/>
        <v>11488113126.635246</v>
      </c>
      <c r="JC31">
        <f t="shared" si="20"/>
        <v>11476456343.120653</v>
      </c>
      <c r="JD31">
        <f t="shared" si="20"/>
        <v>11478303740.634453</v>
      </c>
      <c r="JE31">
        <f t="shared" si="20"/>
        <v>11481938457.69412</v>
      </c>
      <c r="JF31">
        <f t="shared" si="20"/>
        <v>11484613199.078754</v>
      </c>
      <c r="JG31">
        <f t="shared" si="20"/>
        <v>11448276637.76092</v>
      </c>
      <c r="JH31">
        <f t="shared" si="21"/>
        <v>11478303740.634453</v>
      </c>
      <c r="JI31">
        <f t="shared" si="21"/>
        <v>11476456343.120653</v>
      </c>
      <c r="JJ31">
        <f t="shared" si="21"/>
        <v>11491539371.506338</v>
      </c>
      <c r="JK31">
        <f t="shared" si="21"/>
        <v>11498179928.576082</v>
      </c>
      <c r="JL31">
        <f t="shared" si="21"/>
        <v>11512904996.771275</v>
      </c>
      <c r="JM31">
        <f t="shared" si="21"/>
        <v>11498990793.513905</v>
      </c>
      <c r="JN31">
        <f t="shared" si="21"/>
        <v>11491539371.506338</v>
      </c>
      <c r="JO31">
        <f t="shared" si="21"/>
        <v>11491539371.506338</v>
      </c>
      <c r="JP31">
        <f t="shared" si="21"/>
        <v>11499797500.169992</v>
      </c>
      <c r="JQ31">
        <f t="shared" si="21"/>
        <v>11509164929.698915</v>
      </c>
      <c r="JR31">
        <f t="shared" si="21"/>
        <v>11517989319.834856</v>
      </c>
      <c r="JS31">
        <f t="shared" si="21"/>
        <v>11508405724.06378</v>
      </c>
      <c r="JT31">
        <f t="shared" si="21"/>
        <v>11509920367.564152</v>
      </c>
      <c r="JU31">
        <f t="shared" si="21"/>
        <v>11501398565.931314</v>
      </c>
      <c r="JV31">
        <f t="shared" si="21"/>
        <v>11500600080.449324</v>
      </c>
      <c r="JW31">
        <f t="shared" si="21"/>
        <v>11496545594.582232</v>
      </c>
      <c r="JX31">
        <f t="shared" si="21"/>
        <v>11435873467.180956</v>
      </c>
      <c r="JY31">
        <f t="shared" si="21"/>
        <v>11486372520.952072</v>
      </c>
      <c r="JZ31">
        <f t="shared" si="21"/>
        <v>11482834857.509512</v>
      </c>
      <c r="KA31">
        <f t="shared" si="21"/>
        <v>11499797500.169992</v>
      </c>
      <c r="KB31">
        <f t="shared" si="21"/>
        <v>11506875896.167414</v>
      </c>
      <c r="KC31">
        <f t="shared" si="21"/>
        <v>11503769764.590485</v>
      </c>
      <c r="KD31">
        <f t="shared" si="21"/>
        <v>11512904996.771275</v>
      </c>
      <c r="KE31">
        <f t="shared" si="21"/>
        <v>11506105216.536201</v>
      </c>
      <c r="KF31">
        <f t="shared" si="21"/>
        <v>11512164352.947092</v>
      </c>
      <c r="KG31">
        <f t="shared" si="21"/>
        <v>11522212420.828487</v>
      </c>
      <c r="KH31">
        <f t="shared" si="21"/>
        <v>11520116061.34244</v>
      </c>
      <c r="KI31">
        <f t="shared" si="21"/>
        <v>11508405724.06378</v>
      </c>
      <c r="KJ31">
        <f t="shared" si="21"/>
        <v>11520116061.34244</v>
      </c>
      <c r="KK31">
        <f t="shared" si="21"/>
        <v>11520116061.34244</v>
      </c>
      <c r="KL31">
        <f t="shared" si="21"/>
        <v>11467884731.774849</v>
      </c>
      <c r="KM31">
        <f t="shared" si="21"/>
        <v>11493225586.259649</v>
      </c>
      <c r="KN31">
        <f t="shared" si="21"/>
        <v>11492384691.763248</v>
      </c>
      <c r="KO31">
        <f t="shared" si="21"/>
        <v>11466905350.308521</v>
      </c>
      <c r="KP31">
        <f t="shared" si="21"/>
        <v>11402916903.498386</v>
      </c>
      <c r="KQ31">
        <f t="shared" si="21"/>
        <v>11421345277.865267</v>
      </c>
      <c r="KR31">
        <f t="shared" si="21"/>
        <v>11503769764.590485</v>
      </c>
      <c r="KS31">
        <f t="shared" si="21"/>
        <v>11514375419.229061</v>
      </c>
      <c r="KT31">
        <f t="shared" si="21"/>
        <v>11528989024.748497</v>
      </c>
      <c r="KU31">
        <f t="shared" si="21"/>
        <v>11513642009.988474</v>
      </c>
      <c r="KV31">
        <f t="shared" si="21"/>
        <v>11510672065.637976</v>
      </c>
      <c r="KW31">
        <f t="shared" si="21"/>
        <v>11511420051.622545</v>
      </c>
      <c r="KX31">
        <f t="shared" si="21"/>
        <v>11514375419.229061</v>
      </c>
      <c r="KY31">
        <f t="shared" si="21"/>
        <v>11536716193.019278</v>
      </c>
      <c r="KZ31">
        <f t="shared" si="21"/>
        <v>11539199513.166088</v>
      </c>
      <c r="LA31">
        <f t="shared" si="21"/>
        <v>11525640585.164492</v>
      </c>
      <c r="LB31">
        <f t="shared" si="21"/>
        <v>11515105250.8636</v>
      </c>
      <c r="LC31">
        <f t="shared" si="21"/>
        <v>11489835313.210663</v>
      </c>
      <c r="LD31">
        <f t="shared" si="21"/>
        <v>11470789955.788414</v>
      </c>
      <c r="LE31">
        <f t="shared" si="21"/>
        <v>11473646759.401751</v>
      </c>
      <c r="LF31">
        <f t="shared" si="21"/>
        <v>11493225586.259649</v>
      </c>
      <c r="LG31">
        <f t="shared" si="21"/>
        <v>11519410555.746174</v>
      </c>
      <c r="LH31">
        <f t="shared" si="21"/>
        <v>11511420051.622545</v>
      </c>
      <c r="LI31">
        <f t="shared" si="21"/>
        <v>11532905777.472904</v>
      </c>
      <c r="LJ31">
        <f t="shared" si="21"/>
        <v>11509164929.698915</v>
      </c>
      <c r="LK31">
        <f t="shared" si="21"/>
        <v>11456797448.294516</v>
      </c>
      <c r="LL31">
        <f t="shared" si="21"/>
        <v>11524279044.718987</v>
      </c>
      <c r="LM31">
        <f t="shared" si="21"/>
        <v>11528989024.748497</v>
      </c>
      <c r="LN31">
        <f t="shared" si="21"/>
        <v>11502983377.217901</v>
      </c>
      <c r="LO31">
        <f t="shared" si="21"/>
        <v>11508405724.06378</v>
      </c>
      <c r="LP31">
        <f t="shared" si="21"/>
        <v>11486372520.952072</v>
      </c>
      <c r="LQ31">
        <f t="shared" si="21"/>
        <v>11512164352.947092</v>
      </c>
      <c r="LR31">
        <f t="shared" si="21"/>
        <v>11532905777.472904</v>
      </c>
      <c r="LS31">
        <f t="shared" si="21"/>
        <v>11543439796.021631</v>
      </c>
      <c r="LT31">
        <f t="shared" si="22"/>
        <v>11539813398.795223</v>
      </c>
      <c r="LU31">
        <f t="shared" si="22"/>
        <v>11537963446.156076</v>
      </c>
      <c r="LV31">
        <f t="shared" si="22"/>
        <v>11543439796.021631</v>
      </c>
      <c r="LW31">
        <f t="shared" si="22"/>
        <v>11539199513.166088</v>
      </c>
      <c r="LX31">
        <f t="shared" si="22"/>
        <v>11542842082.319489</v>
      </c>
      <c r="LY31">
        <f t="shared" si="22"/>
        <v>11544627341.48698</v>
      </c>
      <c r="LZ31">
        <f t="shared" si="22"/>
        <v>11541638685.399179</v>
      </c>
      <c r="MA31">
        <f t="shared" si="22"/>
        <v>11528989024.748497</v>
      </c>
      <c r="MB31">
        <f t="shared" si="22"/>
        <v>11499797500.169992</v>
      </c>
      <c r="MC31">
        <f t="shared" si="22"/>
        <v>11519410555.746174</v>
      </c>
      <c r="MD31">
        <f t="shared" si="22"/>
        <v>11537963446.156076</v>
      </c>
      <c r="ME31">
        <f t="shared" si="22"/>
        <v>11553764633.984709</v>
      </c>
      <c r="MF31">
        <f t="shared" si="22"/>
        <v>11552656566.797485</v>
      </c>
      <c r="MG31">
        <f t="shared" si="22"/>
        <v>11555409202.056887</v>
      </c>
      <c r="MH31">
        <f t="shared" si="22"/>
        <v>11558636666.898539</v>
      </c>
      <c r="MI31">
        <f t="shared" si="22"/>
        <v>11554863330.624895</v>
      </c>
      <c r="MJ31">
        <f t="shared" si="22"/>
        <v>11546971385.477411</v>
      </c>
      <c r="MK31">
        <f t="shared" si="22"/>
        <v>11572690116.169661</v>
      </c>
      <c r="ML31">
        <f t="shared" si="22"/>
        <v>11579151472.156384</v>
      </c>
      <c r="MM31">
        <f t="shared" si="22"/>
        <v>11541032966.682055</v>
      </c>
      <c r="MN31">
        <f t="shared" si="22"/>
        <v>11539199513.166088</v>
      </c>
      <c r="MO31">
        <f t="shared" si="22"/>
        <v>11532260488.709881</v>
      </c>
      <c r="MP31">
        <f t="shared" si="22"/>
        <v>11544627341.48698</v>
      </c>
      <c r="MQ31">
        <f t="shared" si="22"/>
        <v>11555409202.056887</v>
      </c>
      <c r="MR31">
        <f t="shared" si="22"/>
        <v>11561265220.738646</v>
      </c>
      <c r="MS31">
        <f t="shared" si="22"/>
        <v>11520116061.34244</v>
      </c>
      <c r="MT31">
        <f t="shared" si="22"/>
        <v>11534824004.889187</v>
      </c>
      <c r="MU31">
        <f t="shared" si="22"/>
        <v>11546389212.979786</v>
      </c>
      <c r="MV31">
        <f t="shared" si="22"/>
        <v>11559166749.481678</v>
      </c>
      <c r="MW31">
        <f t="shared" si="22"/>
        <v>11549274927.627834</v>
      </c>
      <c r="MX31">
        <f t="shared" si="22"/>
        <v>11562301529.439468</v>
      </c>
      <c r="MY31">
        <f t="shared" si="22"/>
        <v>11544627341.48698</v>
      </c>
      <c r="MZ31">
        <f t="shared" si="22"/>
        <v>11539199513.166088</v>
      </c>
      <c r="NA31">
        <f t="shared" si="22"/>
        <v>11549844607.502319</v>
      </c>
      <c r="NB31">
        <f t="shared" si="22"/>
        <v>11561784441.250271</v>
      </c>
      <c r="NC31">
        <f t="shared" si="22"/>
        <v>11566363022.125519</v>
      </c>
      <c r="ND31">
        <f t="shared" si="22"/>
        <v>11560220329.771149</v>
      </c>
      <c r="NE31">
        <f t="shared" si="22"/>
        <v>11549844607.502319</v>
      </c>
      <c r="NF31">
        <f t="shared" si="22"/>
        <v>11554863330.624895</v>
      </c>
      <c r="NG31">
        <f t="shared" si="22"/>
        <v>11567852440.000599</v>
      </c>
      <c r="NH31">
        <f t="shared" si="22"/>
        <v>11572690116.169661</v>
      </c>
      <c r="NI31">
        <f t="shared" si="22"/>
        <v>11578249722.47472</v>
      </c>
      <c r="NJ31">
        <f t="shared" si="22"/>
        <v>11577341009.475052</v>
      </c>
      <c r="NK31">
        <f t="shared" si="22"/>
        <v>11567357965.253338</v>
      </c>
    </row>
    <row r="32" spans="1:732" customFormat="1" x14ac:dyDescent="0.25">
      <c r="B32" s="4" t="s">
        <v>71</v>
      </c>
      <c r="C32" s="13">
        <f>C30/8760</f>
        <v>4813854011.6356106</v>
      </c>
      <c r="D32" s="4" t="s">
        <v>72</v>
      </c>
      <c r="E32" s="8"/>
      <c r="J32" t="s">
        <v>51</v>
      </c>
      <c r="K32">
        <f t="shared" si="23"/>
        <v>11576425252.188562</v>
      </c>
      <c r="L32">
        <f t="shared" ref="L32:BW33" si="24">(($M23*$C$11*$C$12*($C$14-$C$13))/$G$10)*(1-((L14*($C$14-$C$13))/$C$17))+24*L14*($C$14-$C$13)</f>
        <v>11550411837.140785</v>
      </c>
      <c r="M32">
        <f t="shared" si="24"/>
        <v>11545804492.681299</v>
      </c>
      <c r="N32">
        <f t="shared" si="24"/>
        <v>11542241718.002262</v>
      </c>
      <c r="O32">
        <f t="shared" si="24"/>
        <v>11537963446.156076</v>
      </c>
      <c r="P32">
        <f t="shared" si="24"/>
        <v>11537963446.156076</v>
      </c>
      <c r="Q32">
        <f t="shared" si="24"/>
        <v>11532260488.709881</v>
      </c>
      <c r="R32">
        <f t="shared" si="24"/>
        <v>11530306697.732943</v>
      </c>
      <c r="S32">
        <f t="shared" si="24"/>
        <v>11557033083.738222</v>
      </c>
      <c r="T32">
        <f t="shared" si="24"/>
        <v>11565862529.479237</v>
      </c>
      <c r="U32">
        <f t="shared" si="24"/>
        <v>11562816498.414774</v>
      </c>
      <c r="V32">
        <f t="shared" si="24"/>
        <v>11564348819.540888</v>
      </c>
      <c r="W32">
        <f t="shared" si="24"/>
        <v>11509920367.564152</v>
      </c>
      <c r="X32">
        <f t="shared" si="24"/>
        <v>11520818191.313845</v>
      </c>
      <c r="Y32">
        <f t="shared" si="24"/>
        <v>11550411837.140785</v>
      </c>
      <c r="Z32">
        <f t="shared" si="24"/>
        <v>11551539008.670755</v>
      </c>
      <c r="AA32">
        <f t="shared" si="24"/>
        <v>11537341227.322594</v>
      </c>
      <c r="AB32">
        <f t="shared" si="24"/>
        <v>11536088324.093267</v>
      </c>
      <c r="AC32">
        <f t="shared" si="24"/>
        <v>11539199513.166088</v>
      </c>
      <c r="AD32">
        <f t="shared" si="24"/>
        <v>11560220329.771149</v>
      </c>
      <c r="AE32">
        <f t="shared" si="24"/>
        <v>11592294514.53289</v>
      </c>
      <c r="AF32">
        <f t="shared" si="24"/>
        <v>11573163429.083647</v>
      </c>
      <c r="AG32">
        <f t="shared" si="24"/>
        <v>11554315146.178364</v>
      </c>
      <c r="AH32">
        <f t="shared" si="24"/>
        <v>11552098981.706478</v>
      </c>
      <c r="AI32">
        <f t="shared" si="24"/>
        <v>11576884016.477154</v>
      </c>
      <c r="AJ32">
        <f t="shared" si="24"/>
        <v>11571258930.388161</v>
      </c>
      <c r="AK32">
        <f t="shared" si="24"/>
        <v>11551539008.670755</v>
      </c>
      <c r="AL32">
        <f t="shared" si="24"/>
        <v>11500600080.449324</v>
      </c>
      <c r="AM32">
        <f t="shared" si="24"/>
        <v>11697048801.964737</v>
      </c>
      <c r="AN32">
        <f t="shared" si="24"/>
        <v>11505330654.387957</v>
      </c>
      <c r="AO32">
        <f t="shared" si="24"/>
        <v>11536088324.093267</v>
      </c>
      <c r="AP32">
        <f t="shared" si="24"/>
        <v>11541032966.682055</v>
      </c>
      <c r="AQ32">
        <f t="shared" si="24"/>
        <v>11524279044.718987</v>
      </c>
      <c r="AR32">
        <f t="shared" si="24"/>
        <v>11515831531.005995</v>
      </c>
      <c r="AS32">
        <f t="shared" si="24"/>
        <v>11524279044.718987</v>
      </c>
      <c r="AT32">
        <f t="shared" si="24"/>
        <v>11551539008.670755</v>
      </c>
      <c r="AU32">
        <f t="shared" si="24"/>
        <v>11545804492.681299</v>
      </c>
      <c r="AV32">
        <f t="shared" si="24"/>
        <v>11528325581.008076</v>
      </c>
      <c r="AW32">
        <f t="shared" si="24"/>
        <v>11493225586.259649</v>
      </c>
      <c r="AX32">
        <f t="shared" si="24"/>
        <v>11544627341.48698</v>
      </c>
      <c r="AY32">
        <f t="shared" si="24"/>
        <v>11539813398.795223</v>
      </c>
      <c r="AZ32">
        <f t="shared" si="24"/>
        <v>11545217207.820099</v>
      </c>
      <c r="BA32">
        <f t="shared" si="24"/>
        <v>11559166749.481678</v>
      </c>
      <c r="BB32">
        <f t="shared" si="24"/>
        <v>11559694632.552027</v>
      </c>
      <c r="BC32">
        <f t="shared" si="24"/>
        <v>11536716193.019278</v>
      </c>
      <c r="BD32">
        <f t="shared" si="24"/>
        <v>11544627341.48698</v>
      </c>
      <c r="BE32">
        <f t="shared" si="24"/>
        <v>11527659037.063261</v>
      </c>
      <c r="BF32">
        <f t="shared" si="24"/>
        <v>11537341227.322594</v>
      </c>
      <c r="BG32">
        <f t="shared" si="24"/>
        <v>11551539008.670755</v>
      </c>
      <c r="BH32">
        <f t="shared" si="24"/>
        <v>11568344932.885143</v>
      </c>
      <c r="BI32">
        <f t="shared" si="24"/>
        <v>11593092034.802643</v>
      </c>
      <c r="BJ32">
        <f t="shared" si="24"/>
        <v>11586966636.064135</v>
      </c>
      <c r="BK32">
        <f t="shared" si="24"/>
        <v>11582253900.172693</v>
      </c>
      <c r="BL32">
        <f t="shared" si="24"/>
        <v>11580491214.540567</v>
      </c>
      <c r="BM32">
        <f t="shared" si="24"/>
        <v>11596610880.886465</v>
      </c>
      <c r="BN32">
        <f t="shared" si="24"/>
        <v>11578701462.718317</v>
      </c>
      <c r="BO32">
        <f t="shared" si="24"/>
        <v>11576884016.477154</v>
      </c>
      <c r="BP32">
        <f t="shared" si="24"/>
        <v>11589045899.856104</v>
      </c>
      <c r="BQ32">
        <f t="shared" si="24"/>
        <v>11591893587.223368</v>
      </c>
      <c r="BR32">
        <f t="shared" si="24"/>
        <v>11581815732.579481</v>
      </c>
      <c r="BS32">
        <f t="shared" si="24"/>
        <v>11566363022.125519</v>
      </c>
      <c r="BT32">
        <f t="shared" si="24"/>
        <v>11568344932.885143</v>
      </c>
      <c r="BU32">
        <f t="shared" si="24"/>
        <v>11583990128.984821</v>
      </c>
      <c r="BV32">
        <f t="shared" si="24"/>
        <v>11555409202.056887</v>
      </c>
      <c r="BW32">
        <f t="shared" si="24"/>
        <v>11534824004.889187</v>
      </c>
      <c r="BX32">
        <f t="shared" si="18"/>
        <v>11555409202.056887</v>
      </c>
      <c r="BY32">
        <f t="shared" si="18"/>
        <v>11552098981.706478</v>
      </c>
      <c r="BZ32">
        <f t="shared" si="18"/>
        <v>11546971385.477411</v>
      </c>
      <c r="CA32">
        <f t="shared" si="18"/>
        <v>11545804492.681299</v>
      </c>
      <c r="CB32">
        <f t="shared" si="18"/>
        <v>11534824004.889187</v>
      </c>
      <c r="CC32">
        <f t="shared" si="18"/>
        <v>11523593434.897493</v>
      </c>
      <c r="CD32">
        <f t="shared" si="18"/>
        <v>11524279044.718987</v>
      </c>
      <c r="CE32">
        <f t="shared" si="18"/>
        <v>11538582868.500422</v>
      </c>
      <c r="CF32">
        <f t="shared" si="18"/>
        <v>11548702781.606707</v>
      </c>
      <c r="CG32">
        <f t="shared" si="18"/>
        <v>11564348819.540888</v>
      </c>
      <c r="CH32">
        <f t="shared" si="18"/>
        <v>11563329361.177504</v>
      </c>
      <c r="CI32">
        <f t="shared" si="18"/>
        <v>11575964706.291086</v>
      </c>
      <c r="CJ32">
        <f t="shared" si="18"/>
        <v>11546389212.979786</v>
      </c>
      <c r="CK32">
        <f t="shared" si="18"/>
        <v>11533548112.96928</v>
      </c>
      <c r="CL32">
        <f t="shared" si="18"/>
        <v>11530306697.732943</v>
      </c>
      <c r="CM32">
        <f t="shared" si="18"/>
        <v>11531612226.265919</v>
      </c>
      <c r="CN32">
        <f t="shared" si="18"/>
        <v>11538582868.500422</v>
      </c>
      <c r="CO32">
        <f t="shared" si="18"/>
        <v>11546389212.979786</v>
      </c>
      <c r="CP32">
        <f t="shared" si="18"/>
        <v>11562301529.439468</v>
      </c>
      <c r="CQ32">
        <f t="shared" si="18"/>
        <v>11558636666.898539</v>
      </c>
      <c r="CR32">
        <f t="shared" si="18"/>
        <v>11545217207.820099</v>
      </c>
      <c r="CS32">
        <f t="shared" si="18"/>
        <v>11546389212.979786</v>
      </c>
      <c r="CT32">
        <f t="shared" si="18"/>
        <v>11546389212.979786</v>
      </c>
      <c r="CU32">
        <f t="shared" si="18"/>
        <v>11542842082.319489</v>
      </c>
      <c r="CV32">
        <f t="shared" si="18"/>
        <v>11549844607.502319</v>
      </c>
      <c r="CW32">
        <f t="shared" si="18"/>
        <v>11550976632.317284</v>
      </c>
      <c r="CX32">
        <f t="shared" si="18"/>
        <v>11539813398.795223</v>
      </c>
      <c r="CY32">
        <f t="shared" si="18"/>
        <v>11536716193.019278</v>
      </c>
      <c r="CZ32">
        <f t="shared" si="18"/>
        <v>11553764633.984709</v>
      </c>
      <c r="DA32">
        <f t="shared" si="18"/>
        <v>11548128153.390259</v>
      </c>
      <c r="DB32">
        <f t="shared" si="18"/>
        <v>11539813398.795223</v>
      </c>
      <c r="DC32">
        <f t="shared" si="18"/>
        <v>11536088324.093267</v>
      </c>
      <c r="DD32">
        <f t="shared" si="18"/>
        <v>11530960969.538153</v>
      </c>
      <c r="DE32">
        <f t="shared" si="18"/>
        <v>11471747543.591766</v>
      </c>
      <c r="DF32">
        <f t="shared" si="18"/>
        <v>11466905350.308521</v>
      </c>
      <c r="DG32">
        <f t="shared" si="18"/>
        <v>11502192987.873955</v>
      </c>
      <c r="DH32">
        <f t="shared" si="18"/>
        <v>11505330654.387957</v>
      </c>
      <c r="DI32">
        <f t="shared" si="18"/>
        <v>11483726424.980883</v>
      </c>
      <c r="DJ32">
        <f t="shared" si="18"/>
        <v>11443861776.714056</v>
      </c>
      <c r="DK32">
        <f t="shared" si="18"/>
        <v>11506105216.536201</v>
      </c>
      <c r="DL32">
        <f t="shared" si="18"/>
        <v>11534187515.426861</v>
      </c>
      <c r="DM32">
        <f t="shared" si="18"/>
        <v>11534187515.426861</v>
      </c>
      <c r="DN32">
        <f t="shared" si="18"/>
        <v>11532260488.709881</v>
      </c>
      <c r="DO32">
        <f t="shared" si="18"/>
        <v>11552656566.797485</v>
      </c>
      <c r="DP32">
        <f t="shared" si="18"/>
        <v>11527659037.063261</v>
      </c>
      <c r="DQ32">
        <f t="shared" si="18"/>
        <v>11462931699.430809</v>
      </c>
      <c r="DR32">
        <f t="shared" si="18"/>
        <v>11462931699.430809</v>
      </c>
      <c r="DS32">
        <f t="shared" si="18"/>
        <v>11498179928.576082</v>
      </c>
      <c r="DT32">
        <f t="shared" si="18"/>
        <v>11515105250.8636</v>
      </c>
      <c r="DU32">
        <f t="shared" si="18"/>
        <v>11510672065.637976</v>
      </c>
      <c r="DV32">
        <f t="shared" si="18"/>
        <v>11528989024.748497</v>
      </c>
      <c r="DW32">
        <f t="shared" si="18"/>
        <v>11530960969.538153</v>
      </c>
      <c r="DX32">
        <f t="shared" si="18"/>
        <v>11532260488.709881</v>
      </c>
      <c r="DY32">
        <f t="shared" si="18"/>
        <v>11527659037.063261</v>
      </c>
      <c r="DZ32">
        <f t="shared" si="18"/>
        <v>11534187515.426861</v>
      </c>
      <c r="EA32">
        <f t="shared" si="18"/>
        <v>11545217207.820099</v>
      </c>
      <c r="EB32">
        <f t="shared" si="18"/>
        <v>11548702781.606707</v>
      </c>
      <c r="EC32">
        <f t="shared" si="18"/>
        <v>11526989371.132755</v>
      </c>
      <c r="ED32">
        <f t="shared" si="18"/>
        <v>11433527299.962273</v>
      </c>
      <c r="EE32">
        <f t="shared" si="18"/>
        <v>11360326882.739367</v>
      </c>
      <c r="EF32">
        <f t="shared" si="18"/>
        <v>11437035722.326212</v>
      </c>
      <c r="EG32">
        <f t="shared" si="18"/>
        <v>11497364873.121784</v>
      </c>
      <c r="EH32">
        <f t="shared" si="18"/>
        <v>11502983377.217901</v>
      </c>
      <c r="EI32">
        <f t="shared" si="18"/>
        <v>11481037186.140602</v>
      </c>
      <c r="EJ32">
        <f t="shared" si="19"/>
        <v>11487245144.601236</v>
      </c>
      <c r="EK32">
        <f t="shared" si="19"/>
        <v>11514375419.229061</v>
      </c>
      <c r="EL32">
        <f t="shared" si="19"/>
        <v>11517989319.834856</v>
      </c>
      <c r="EM32">
        <f t="shared" si="19"/>
        <v>11508405724.06378</v>
      </c>
      <c r="EN32">
        <f t="shared" si="19"/>
        <v>11520818191.313845</v>
      </c>
      <c r="EO32">
        <f t="shared" si="19"/>
        <v>11528325581.008076</v>
      </c>
      <c r="EP32">
        <f t="shared" si="19"/>
        <v>11516554285.516634</v>
      </c>
      <c r="EQ32">
        <f t="shared" si="19"/>
        <v>11526989371.132755</v>
      </c>
      <c r="ER32">
        <f t="shared" si="19"/>
        <v>11515831531.005995</v>
      </c>
      <c r="ES32">
        <f t="shared" si="19"/>
        <v>11514375419.229061</v>
      </c>
      <c r="ET32">
        <f t="shared" si="19"/>
        <v>11509920367.564152</v>
      </c>
      <c r="EU32">
        <f t="shared" si="19"/>
        <v>11520818191.313845</v>
      </c>
      <c r="EV32">
        <f t="shared" si="19"/>
        <v>11517273540.00543</v>
      </c>
      <c r="EW32">
        <f t="shared" si="19"/>
        <v>11520116061.34244</v>
      </c>
      <c r="EX32">
        <f t="shared" si="19"/>
        <v>11522212420.828487</v>
      </c>
      <c r="EY32">
        <f t="shared" si="19"/>
        <v>11515831531.005995</v>
      </c>
      <c r="EZ32">
        <f t="shared" si="19"/>
        <v>11518701650.12294</v>
      </c>
      <c r="FA32">
        <f t="shared" si="19"/>
        <v>11513642009.988474</v>
      </c>
      <c r="FB32">
        <f t="shared" si="19"/>
        <v>11509920367.564152</v>
      </c>
      <c r="FC32">
        <f t="shared" si="19"/>
        <v>11517273540.00543</v>
      </c>
      <c r="FD32">
        <f t="shared" si="19"/>
        <v>11512904996.771275</v>
      </c>
      <c r="FE32">
        <f t="shared" si="19"/>
        <v>11501398565.931314</v>
      </c>
      <c r="FF32">
        <f t="shared" si="19"/>
        <v>11506105216.536201</v>
      </c>
      <c r="FG32">
        <f t="shared" si="19"/>
        <v>11487245144.601236</v>
      </c>
      <c r="FH32">
        <f t="shared" si="19"/>
        <v>11468858595.599113</v>
      </c>
      <c r="FI32">
        <f t="shared" si="19"/>
        <v>11484613199.078754</v>
      </c>
      <c r="FJ32">
        <f t="shared" si="19"/>
        <v>11488976503.99003</v>
      </c>
      <c r="FK32">
        <f t="shared" si="19"/>
        <v>11491539371.506338</v>
      </c>
      <c r="FL32">
        <f t="shared" si="19"/>
        <v>11471747543.591766</v>
      </c>
      <c r="FM32">
        <f t="shared" si="19"/>
        <v>11428746430.912882</v>
      </c>
      <c r="FN32">
        <f t="shared" si="19"/>
        <v>11428746430.912882</v>
      </c>
      <c r="FO32">
        <f t="shared" si="19"/>
        <v>11425081097.975016</v>
      </c>
      <c r="FP32">
        <f t="shared" si="19"/>
        <v>11412342563.830299</v>
      </c>
      <c r="FQ32">
        <f t="shared" si="19"/>
        <v>11449363928.688383</v>
      </c>
      <c r="FR32">
        <f t="shared" si="19"/>
        <v>11452587313.296352</v>
      </c>
      <c r="FS32">
        <f t="shared" si="19"/>
        <v>11444975465.30645</v>
      </c>
      <c r="FT32">
        <f t="shared" si="19"/>
        <v>11440479966.232273</v>
      </c>
      <c r="FU32">
        <f t="shared" si="19"/>
        <v>11482834857.509512</v>
      </c>
      <c r="FV32">
        <f t="shared" si="19"/>
        <v>11491539371.506338</v>
      </c>
      <c r="FW32">
        <f t="shared" si="19"/>
        <v>11473646759.401751</v>
      </c>
      <c r="FX32">
        <f t="shared" si="19"/>
        <v>11473646759.401751</v>
      </c>
      <c r="FY32">
        <f t="shared" si="19"/>
        <v>11485495218.355726</v>
      </c>
      <c r="FZ32">
        <f t="shared" si="19"/>
        <v>11479219868.090065</v>
      </c>
      <c r="GA32">
        <f t="shared" si="19"/>
        <v>11458865905.924049</v>
      </c>
      <c r="GB32">
        <f t="shared" si="19"/>
        <v>11484613199.078754</v>
      </c>
      <c r="GC32">
        <f t="shared" si="19"/>
        <v>11484613199.078754</v>
      </c>
      <c r="GD32">
        <f t="shared" si="19"/>
        <v>11455754147.297165</v>
      </c>
      <c r="GE32">
        <f t="shared" si="19"/>
        <v>11444975465.30645</v>
      </c>
      <c r="GF32">
        <f t="shared" si="19"/>
        <v>11437035722.326212</v>
      </c>
      <c r="GG32">
        <f t="shared" si="19"/>
        <v>11461924013.540125</v>
      </c>
      <c r="GH32">
        <f t="shared" si="19"/>
        <v>11468858595.599113</v>
      </c>
      <c r="GI32">
        <f t="shared" si="19"/>
        <v>11476456343.120653</v>
      </c>
      <c r="GJ32">
        <f t="shared" si="19"/>
        <v>11472699796.644129</v>
      </c>
      <c r="GK32">
        <f t="shared" si="19"/>
        <v>11461924013.540125</v>
      </c>
      <c r="GL32">
        <f t="shared" si="19"/>
        <v>11467884731.774849</v>
      </c>
      <c r="GM32">
        <f t="shared" si="19"/>
        <v>11449363928.688383</v>
      </c>
      <c r="GN32">
        <f t="shared" si="19"/>
        <v>11400141974.539663</v>
      </c>
      <c r="GO32">
        <f t="shared" si="19"/>
        <v>11697048801.964737</v>
      </c>
      <c r="GP32">
        <f t="shared" si="19"/>
        <v>11356944199.853924</v>
      </c>
      <c r="GQ32">
        <f t="shared" si="19"/>
        <v>11351774439.217678</v>
      </c>
      <c r="GR32">
        <f t="shared" si="19"/>
        <v>11329869366.482285</v>
      </c>
      <c r="GS32">
        <f t="shared" si="19"/>
        <v>11368568328.314814</v>
      </c>
      <c r="GT32">
        <f t="shared" si="19"/>
        <v>11363659820.28826</v>
      </c>
      <c r="GU32">
        <f t="shared" si="19"/>
        <v>11290591574.024055</v>
      </c>
      <c r="GV32">
        <f t="shared" si="20"/>
        <v>11335538159.719471</v>
      </c>
      <c r="GW32">
        <f t="shared" si="20"/>
        <v>11301533306.563068</v>
      </c>
      <c r="GX32">
        <f t="shared" si="20"/>
        <v>11366944101.814543</v>
      </c>
      <c r="GY32">
        <f t="shared" si="20"/>
        <v>11355233854.574766</v>
      </c>
      <c r="GZ32">
        <f t="shared" si="20"/>
        <v>11368568328.314814</v>
      </c>
      <c r="HA32">
        <f t="shared" si="20"/>
        <v>11378070920.366217</v>
      </c>
      <c r="HB32">
        <f t="shared" si="20"/>
        <v>11356944199.853924</v>
      </c>
      <c r="HC32">
        <f t="shared" si="20"/>
        <v>11387176191.495611</v>
      </c>
      <c r="HD32">
        <f t="shared" si="20"/>
        <v>11368568328.314814</v>
      </c>
      <c r="HE32">
        <f t="shared" si="20"/>
        <v>11342893055.560539</v>
      </c>
      <c r="HF32">
        <f t="shared" si="20"/>
        <v>11371781599.513905</v>
      </c>
      <c r="HG32">
        <f t="shared" si="20"/>
        <v>11288346875.245663</v>
      </c>
      <c r="HH32">
        <f t="shared" si="20"/>
        <v>11400141974.539663</v>
      </c>
      <c r="HI32">
        <f t="shared" si="20"/>
        <v>11431151805.653358</v>
      </c>
      <c r="HJ32">
        <f t="shared" si="20"/>
        <v>11397329291.445452</v>
      </c>
      <c r="HK32">
        <f t="shared" si="20"/>
        <v>11426310608.390882</v>
      </c>
      <c r="HL32">
        <f t="shared" si="20"/>
        <v>11376515436.548281</v>
      </c>
      <c r="HM32">
        <f t="shared" si="20"/>
        <v>11335538159.719471</v>
      </c>
      <c r="HN32">
        <f t="shared" si="20"/>
        <v>11324064522.207405</v>
      </c>
      <c r="HO32">
        <f t="shared" si="20"/>
        <v>11279172036.570673</v>
      </c>
      <c r="HP32">
        <f t="shared" si="20"/>
        <v>11339244114.988226</v>
      </c>
      <c r="HQ32">
        <f t="shared" si="20"/>
        <v>11324064522.207405</v>
      </c>
      <c r="HR32">
        <f t="shared" si="20"/>
        <v>11697048801.964737</v>
      </c>
      <c r="HS32">
        <f t="shared" si="20"/>
        <v>11299381738.988169</v>
      </c>
      <c r="HT32">
        <f t="shared" si="20"/>
        <v>11697048801.964737</v>
      </c>
      <c r="HU32">
        <f t="shared" si="20"/>
        <v>11697048801.964737</v>
      </c>
      <c r="HV32">
        <f t="shared" si="20"/>
        <v>11697048801.964737</v>
      </c>
      <c r="HW32">
        <f t="shared" si="20"/>
        <v>11697048801.964737</v>
      </c>
      <c r="HX32">
        <f t="shared" si="20"/>
        <v>11697048801.964737</v>
      </c>
      <c r="HY32">
        <f t="shared" si="20"/>
        <v>11697048801.964737</v>
      </c>
      <c r="HZ32">
        <f t="shared" si="20"/>
        <v>11286082825.615738</v>
      </c>
      <c r="IA32">
        <f t="shared" si="20"/>
        <v>11299381738.988169</v>
      </c>
      <c r="IB32">
        <f t="shared" si="20"/>
        <v>11307881319.98653</v>
      </c>
      <c r="IC32">
        <f t="shared" si="20"/>
        <v>11344696554.923866</v>
      </c>
      <c r="ID32">
        <f t="shared" si="20"/>
        <v>11356944199.853924</v>
      </c>
      <c r="IE32">
        <f t="shared" si="20"/>
        <v>11320116603.923683</v>
      </c>
      <c r="IF32">
        <f t="shared" si="20"/>
        <v>11373370897.31921</v>
      </c>
      <c r="IG32">
        <f t="shared" si="20"/>
        <v>11318118669.569572</v>
      </c>
      <c r="IH32">
        <f t="shared" si="20"/>
        <v>11335538159.719471</v>
      </c>
      <c r="II32">
        <f t="shared" si="20"/>
        <v>11412342563.830299</v>
      </c>
      <c r="IJ32">
        <f t="shared" si="20"/>
        <v>11418814561.016727</v>
      </c>
      <c r="IK32">
        <f t="shared" si="20"/>
        <v>11431151805.653358</v>
      </c>
      <c r="IL32">
        <f t="shared" si="20"/>
        <v>11452587313.296352</v>
      </c>
      <c r="IM32">
        <f t="shared" si="20"/>
        <v>11454704727.232378</v>
      </c>
      <c r="IN32">
        <f t="shared" si="20"/>
        <v>11450444766.850698</v>
      </c>
      <c r="IO32">
        <f t="shared" si="20"/>
        <v>11457834683.588394</v>
      </c>
      <c r="IP32">
        <f t="shared" si="20"/>
        <v>11461924013.540125</v>
      </c>
      <c r="IQ32">
        <f t="shared" si="20"/>
        <v>11439338906.83424</v>
      </c>
      <c r="IR32">
        <f t="shared" si="20"/>
        <v>11443861776.714056</v>
      </c>
      <c r="IS32">
        <f t="shared" si="20"/>
        <v>11462931699.430809</v>
      </c>
      <c r="IT32">
        <f t="shared" si="20"/>
        <v>11459891167.436953</v>
      </c>
      <c r="IU32">
        <f t="shared" si="20"/>
        <v>11455754147.297165</v>
      </c>
      <c r="IV32">
        <f t="shared" si="20"/>
        <v>11442741338.493828</v>
      </c>
      <c r="IW32">
        <f t="shared" si="20"/>
        <v>11450444766.850698</v>
      </c>
      <c r="IX32">
        <f t="shared" si="20"/>
        <v>11449363928.688383</v>
      </c>
      <c r="IY32">
        <f t="shared" si="20"/>
        <v>11460910519.661598</v>
      </c>
      <c r="IZ32">
        <f t="shared" si="20"/>
        <v>11449363928.688383</v>
      </c>
      <c r="JA32">
        <f t="shared" si="20"/>
        <v>11449363928.688383</v>
      </c>
      <c r="JB32">
        <f t="shared" si="20"/>
        <v>11446082465.078468</v>
      </c>
      <c r="JC32">
        <f t="shared" si="20"/>
        <v>11443861776.714056</v>
      </c>
      <c r="JD32">
        <f t="shared" si="20"/>
        <v>11451519209.520929</v>
      </c>
      <c r="JE32">
        <f t="shared" si="20"/>
        <v>11444975465.30645</v>
      </c>
      <c r="JF32">
        <f t="shared" si="20"/>
        <v>11441614089.09901</v>
      </c>
      <c r="JG32">
        <f t="shared" si="20"/>
        <v>11423843756.282616</v>
      </c>
      <c r="JH32">
        <f t="shared" si="21"/>
        <v>11434704015.409414</v>
      </c>
      <c r="JI32">
        <f t="shared" si="21"/>
        <v>11433527299.962273</v>
      </c>
      <c r="JJ32">
        <f t="shared" si="21"/>
        <v>11433527299.962273</v>
      </c>
      <c r="JK32">
        <f t="shared" si="21"/>
        <v>11427532361.643242</v>
      </c>
      <c r="JL32">
        <f t="shared" si="21"/>
        <v>11434704015.409414</v>
      </c>
      <c r="JM32">
        <f t="shared" si="21"/>
        <v>11451519209.520929</v>
      </c>
      <c r="JN32">
        <f t="shared" si="21"/>
        <v>11393037774.971807</v>
      </c>
      <c r="JO32">
        <f t="shared" si="21"/>
        <v>11397329291.445452</v>
      </c>
      <c r="JP32">
        <f t="shared" si="21"/>
        <v>11443861776.714056</v>
      </c>
      <c r="JQ32">
        <f t="shared" si="21"/>
        <v>11466905350.308521</v>
      </c>
      <c r="JR32">
        <f t="shared" si="21"/>
        <v>11468858595.599113</v>
      </c>
      <c r="JS32">
        <f t="shared" si="21"/>
        <v>11348262409.178352</v>
      </c>
      <c r="JT32">
        <f t="shared" si="21"/>
        <v>11417536917.559212</v>
      </c>
      <c r="JU32">
        <f t="shared" si="21"/>
        <v>11407010154.188322</v>
      </c>
      <c r="JV32">
        <f t="shared" si="21"/>
        <v>11417536917.559212</v>
      </c>
      <c r="JW32">
        <f t="shared" si="21"/>
        <v>11391587538.370371</v>
      </c>
      <c r="JX32">
        <f t="shared" si="21"/>
        <v>11272077775.250078</v>
      </c>
      <c r="JY32">
        <f t="shared" si="21"/>
        <v>11411022617.035696</v>
      </c>
      <c r="JZ32">
        <f t="shared" si="21"/>
        <v>11412342563.830299</v>
      </c>
      <c r="KA32">
        <f t="shared" si="21"/>
        <v>11418814561.016727</v>
      </c>
      <c r="KB32">
        <f t="shared" si="21"/>
        <v>11422598508.253521</v>
      </c>
      <c r="KC32">
        <f t="shared" si="21"/>
        <v>11425081097.975016</v>
      </c>
      <c r="KD32">
        <f t="shared" si="21"/>
        <v>11439338906.83424</v>
      </c>
      <c r="KE32">
        <f t="shared" si="21"/>
        <v>11467884731.774849</v>
      </c>
      <c r="KF32">
        <f t="shared" si="21"/>
        <v>11463933627.116404</v>
      </c>
      <c r="KG32">
        <f t="shared" si="21"/>
        <v>11461924013.540125</v>
      </c>
      <c r="KH32">
        <f t="shared" si="21"/>
        <v>11473646759.401751</v>
      </c>
      <c r="KI32">
        <f t="shared" si="21"/>
        <v>11443861776.714056</v>
      </c>
      <c r="KJ32">
        <f t="shared" si="21"/>
        <v>11490689590.456514</v>
      </c>
      <c r="KK32">
        <f t="shared" si="21"/>
        <v>11481938457.69412</v>
      </c>
      <c r="KL32">
        <f t="shared" si="21"/>
        <v>11433527299.962273</v>
      </c>
      <c r="KM32">
        <f t="shared" si="21"/>
        <v>11373370897.31921</v>
      </c>
      <c r="KN32">
        <f t="shared" si="21"/>
        <v>11481938457.69412</v>
      </c>
      <c r="KO32">
        <f t="shared" si="21"/>
        <v>11411022617.035696</v>
      </c>
      <c r="KP32">
        <f t="shared" si="21"/>
        <v>11414956660.413742</v>
      </c>
      <c r="KQ32">
        <f t="shared" si="21"/>
        <v>11443861776.714056</v>
      </c>
      <c r="KR32">
        <f t="shared" si="21"/>
        <v>11446082465.078468</v>
      </c>
      <c r="KS32">
        <f t="shared" si="21"/>
        <v>11465920404.17477</v>
      </c>
      <c r="KT32">
        <f t="shared" si="21"/>
        <v>11461924013.540125</v>
      </c>
      <c r="KU32">
        <f t="shared" si="21"/>
        <v>11378070920.366217</v>
      </c>
      <c r="KV32">
        <f t="shared" si="21"/>
        <v>11457834683.588394</v>
      </c>
      <c r="KW32">
        <f t="shared" si="21"/>
        <v>11450444766.850698</v>
      </c>
      <c r="KX32">
        <f t="shared" si="21"/>
        <v>11461924013.540125</v>
      </c>
      <c r="KY32">
        <f t="shared" si="21"/>
        <v>11502192987.873955</v>
      </c>
      <c r="KZ32">
        <f t="shared" si="21"/>
        <v>11493225586.259649</v>
      </c>
      <c r="LA32">
        <f t="shared" si="21"/>
        <v>11478303740.634453</v>
      </c>
      <c r="LB32">
        <f t="shared" si="21"/>
        <v>11476456343.120653</v>
      </c>
      <c r="LC32">
        <f t="shared" si="21"/>
        <v>11481037186.140602</v>
      </c>
      <c r="LD32">
        <f t="shared" si="21"/>
        <v>11437035722.326212</v>
      </c>
      <c r="LE32">
        <f t="shared" si="21"/>
        <v>11418814561.016727</v>
      </c>
      <c r="LF32">
        <f t="shared" si="21"/>
        <v>11489835313.210663</v>
      </c>
      <c r="LG32">
        <f t="shared" si="21"/>
        <v>11498990793.513905</v>
      </c>
      <c r="LH32">
        <f t="shared" si="21"/>
        <v>11489835313.210663</v>
      </c>
      <c r="LI32">
        <f t="shared" si="21"/>
        <v>11449363928.688383</v>
      </c>
      <c r="LJ32">
        <f t="shared" si="21"/>
        <v>11452587313.296352</v>
      </c>
      <c r="LK32">
        <f t="shared" si="21"/>
        <v>11425081097.975016</v>
      </c>
      <c r="LL32">
        <f t="shared" si="21"/>
        <v>11394478078.445839</v>
      </c>
      <c r="LM32">
        <f t="shared" si="21"/>
        <v>11471747543.591766</v>
      </c>
      <c r="LN32">
        <f t="shared" si="21"/>
        <v>11457834683.588394</v>
      </c>
      <c r="LO32">
        <f t="shared" si="21"/>
        <v>11517273540.00543</v>
      </c>
      <c r="LP32">
        <f t="shared" si="21"/>
        <v>11477382579.511501</v>
      </c>
      <c r="LQ32">
        <f t="shared" si="21"/>
        <v>11494894236.275948</v>
      </c>
      <c r="LR32">
        <f t="shared" si="21"/>
        <v>11502983377.217901</v>
      </c>
      <c r="LS32">
        <f t="shared" si="21"/>
        <v>11519410555.746174</v>
      </c>
      <c r="LT32">
        <f t="shared" si="22"/>
        <v>11517989319.834856</v>
      </c>
      <c r="LU32">
        <f t="shared" si="22"/>
        <v>11526316561.230745</v>
      </c>
      <c r="LV32">
        <f t="shared" si="22"/>
        <v>11518701650.12294</v>
      </c>
      <c r="LW32">
        <f t="shared" si="22"/>
        <v>11513642009.988474</v>
      </c>
      <c r="LX32">
        <f t="shared" si="22"/>
        <v>11506105216.536201</v>
      </c>
      <c r="LY32">
        <f t="shared" si="22"/>
        <v>11517989319.834856</v>
      </c>
      <c r="LZ32">
        <f t="shared" si="22"/>
        <v>11511420051.622545</v>
      </c>
      <c r="MA32">
        <f t="shared" si="22"/>
        <v>11489835313.210663</v>
      </c>
      <c r="MB32">
        <f t="shared" si="22"/>
        <v>11477382579.511501</v>
      </c>
      <c r="MC32">
        <f t="shared" si="22"/>
        <v>11536716193.019278</v>
      </c>
      <c r="MD32">
        <f t="shared" si="22"/>
        <v>11532260488.709881</v>
      </c>
      <c r="ME32">
        <f t="shared" si="22"/>
        <v>11531612226.265919</v>
      </c>
      <c r="MF32">
        <f t="shared" si="22"/>
        <v>11539199513.166088</v>
      </c>
      <c r="MG32">
        <f t="shared" si="22"/>
        <v>11554863330.624895</v>
      </c>
      <c r="MH32">
        <f t="shared" si="22"/>
        <v>11550411837.140785</v>
      </c>
      <c r="MI32">
        <f t="shared" si="22"/>
        <v>11560743854.687716</v>
      </c>
      <c r="MJ32">
        <f t="shared" si="22"/>
        <v>11552098981.706478</v>
      </c>
      <c r="MK32">
        <f t="shared" si="22"/>
        <v>11529649389.863672</v>
      </c>
      <c r="ML32">
        <f t="shared" si="22"/>
        <v>11519410555.746174</v>
      </c>
      <c r="MM32">
        <f t="shared" si="22"/>
        <v>11509920367.564152</v>
      </c>
      <c r="MN32">
        <f t="shared" si="22"/>
        <v>11517989319.834856</v>
      </c>
      <c r="MO32">
        <f t="shared" si="22"/>
        <v>11529649389.863672</v>
      </c>
      <c r="MP32">
        <f t="shared" si="22"/>
        <v>11540424543.863512</v>
      </c>
      <c r="MQ32">
        <f t="shared" si="22"/>
        <v>11530306697.732943</v>
      </c>
      <c r="MR32">
        <f t="shared" si="22"/>
        <v>11541638685.399179</v>
      </c>
      <c r="MS32">
        <f t="shared" si="22"/>
        <v>11532905777.472904</v>
      </c>
      <c r="MT32">
        <f t="shared" si="22"/>
        <v>11552098981.706478</v>
      </c>
      <c r="MU32">
        <f t="shared" si="22"/>
        <v>11539199513.166088</v>
      </c>
      <c r="MV32">
        <f t="shared" si="22"/>
        <v>11534187515.426861</v>
      </c>
      <c r="MW32">
        <f t="shared" si="22"/>
        <v>11512164352.947092</v>
      </c>
      <c r="MX32">
        <f t="shared" si="22"/>
        <v>11515831531.005995</v>
      </c>
      <c r="MY32">
        <f t="shared" si="22"/>
        <v>11535457601.217596</v>
      </c>
      <c r="MZ32">
        <f t="shared" si="22"/>
        <v>11558104371.026951</v>
      </c>
      <c r="NA32">
        <f t="shared" si="22"/>
        <v>11548128153.390259</v>
      </c>
      <c r="NB32">
        <f t="shared" si="22"/>
        <v>11551539008.670755</v>
      </c>
      <c r="NC32">
        <f t="shared" si="22"/>
        <v>11549274927.627834</v>
      </c>
      <c r="ND32">
        <f t="shared" si="22"/>
        <v>11535457601.217596</v>
      </c>
      <c r="NE32">
        <f t="shared" si="22"/>
        <v>11526989371.132755</v>
      </c>
      <c r="NF32">
        <f t="shared" si="22"/>
        <v>11566861496.656292</v>
      </c>
      <c r="NG32">
        <f t="shared" si="22"/>
        <v>11559166749.481678</v>
      </c>
      <c r="NH32">
        <f t="shared" si="22"/>
        <v>11589457182.803967</v>
      </c>
      <c r="NI32">
        <f t="shared" si="22"/>
        <v>11596225453.695518</v>
      </c>
      <c r="NJ32">
        <f t="shared" si="22"/>
        <v>11584848507.528389</v>
      </c>
      <c r="NK32">
        <f t="shared" si="22"/>
        <v>11559166749.481678</v>
      </c>
    </row>
    <row r="33" spans="2:375" customFormat="1" x14ac:dyDescent="0.25">
      <c r="B33" s="4" t="s">
        <v>106</v>
      </c>
      <c r="C33" s="14">
        <f>C32/(3412.14)</f>
        <v>1410802.02208456</v>
      </c>
      <c r="D33" s="4" t="s">
        <v>105</v>
      </c>
      <c r="E33" s="14" t="s">
        <v>92</v>
      </c>
      <c r="J33" t="s">
        <v>53</v>
      </c>
      <c r="K33">
        <f t="shared" si="23"/>
        <v>11552656566.797485</v>
      </c>
      <c r="L33">
        <f t="shared" si="24"/>
        <v>11521516969.829536</v>
      </c>
      <c r="M33">
        <f t="shared" si="24"/>
        <v>11525640585.164492</v>
      </c>
      <c r="N33">
        <f t="shared" si="24"/>
        <v>11526316561.230745</v>
      </c>
      <c r="O33">
        <f t="shared" si="24"/>
        <v>11531612226.265919</v>
      </c>
      <c r="P33">
        <f t="shared" si="24"/>
        <v>11535457601.217596</v>
      </c>
      <c r="Q33">
        <f t="shared" si="24"/>
        <v>11536088324.093267</v>
      </c>
      <c r="R33">
        <f t="shared" si="24"/>
        <v>11541032966.682055</v>
      </c>
      <c r="S33">
        <f t="shared" si="24"/>
        <v>11580934399.283627</v>
      </c>
      <c r="T33">
        <f t="shared" si="24"/>
        <v>11579599760.717058</v>
      </c>
      <c r="U33">
        <f t="shared" si="24"/>
        <v>11560743854.687716</v>
      </c>
      <c r="V33">
        <f t="shared" si="24"/>
        <v>11518701650.12294</v>
      </c>
      <c r="W33">
        <f t="shared" si="24"/>
        <v>11510672065.637976</v>
      </c>
      <c r="X33">
        <f t="shared" si="24"/>
        <v>11513642009.988474</v>
      </c>
      <c r="Y33">
        <f t="shared" si="24"/>
        <v>11533548112.96928</v>
      </c>
      <c r="Z33">
        <f t="shared" si="24"/>
        <v>11541638685.399179</v>
      </c>
      <c r="AA33">
        <f t="shared" si="24"/>
        <v>11512904996.771275</v>
      </c>
      <c r="AB33">
        <f t="shared" si="24"/>
        <v>11520116061.34244</v>
      </c>
      <c r="AC33">
        <f t="shared" si="24"/>
        <v>11568835455.798153</v>
      </c>
      <c r="AD33">
        <f t="shared" si="24"/>
        <v>11585275294.621412</v>
      </c>
      <c r="AE33">
        <f t="shared" si="24"/>
        <v>11591491204.642305</v>
      </c>
      <c r="AF33">
        <f t="shared" si="24"/>
        <v>11573163429.083647</v>
      </c>
      <c r="AG33">
        <f t="shared" si="24"/>
        <v>11554315146.178364</v>
      </c>
      <c r="AH33">
        <f t="shared" si="24"/>
        <v>11557033083.738222</v>
      </c>
      <c r="AI33">
        <f t="shared" si="24"/>
        <v>11583990128.984821</v>
      </c>
      <c r="AJ33">
        <f t="shared" si="24"/>
        <v>11575502368.386229</v>
      </c>
      <c r="AK33">
        <f t="shared" si="24"/>
        <v>11551539008.670755</v>
      </c>
      <c r="AL33">
        <f t="shared" si="24"/>
        <v>11423843756.282616</v>
      </c>
      <c r="AM33">
        <f t="shared" si="24"/>
        <v>11420083988.117603</v>
      </c>
      <c r="AN33">
        <f t="shared" si="24"/>
        <v>11498990793.513905</v>
      </c>
      <c r="AO33">
        <f t="shared" si="24"/>
        <v>11506875896.167414</v>
      </c>
      <c r="AP33">
        <f t="shared" si="24"/>
        <v>11502192987.873955</v>
      </c>
      <c r="AQ33">
        <f t="shared" si="24"/>
        <v>11484613199.078754</v>
      </c>
      <c r="AR33">
        <f t="shared" si="24"/>
        <v>11498990793.513905</v>
      </c>
      <c r="AS33">
        <f t="shared" si="24"/>
        <v>11494894236.275948</v>
      </c>
      <c r="AT33">
        <f t="shared" si="24"/>
        <v>11515831531.005995</v>
      </c>
      <c r="AU33">
        <f t="shared" si="24"/>
        <v>11546971385.477411</v>
      </c>
      <c r="AV33">
        <f t="shared" si="24"/>
        <v>11513642009.988474</v>
      </c>
      <c r="AW33">
        <f t="shared" si="24"/>
        <v>11490689590.456514</v>
      </c>
      <c r="AX33">
        <f t="shared" si="24"/>
        <v>11517273540.00543</v>
      </c>
      <c r="AY33">
        <f t="shared" si="24"/>
        <v>11566363022.125519</v>
      </c>
      <c r="AZ33">
        <f t="shared" si="24"/>
        <v>11557569847.975985</v>
      </c>
      <c r="BA33">
        <f t="shared" si="24"/>
        <v>11577341009.475052</v>
      </c>
      <c r="BB33">
        <f t="shared" si="24"/>
        <v>11582690414.303289</v>
      </c>
      <c r="BC33">
        <f t="shared" si="24"/>
        <v>11561265220.738646</v>
      </c>
      <c r="BD33">
        <f t="shared" si="24"/>
        <v>11540424543.863512</v>
      </c>
      <c r="BE33">
        <f t="shared" si="24"/>
        <v>11538582868.500422</v>
      </c>
      <c r="BF33">
        <f t="shared" si="24"/>
        <v>11544627341.48698</v>
      </c>
      <c r="BG33">
        <f t="shared" si="24"/>
        <v>11567357965.253338</v>
      </c>
      <c r="BH33">
        <f t="shared" si="24"/>
        <v>11597377649.467747</v>
      </c>
      <c r="BI33">
        <f t="shared" si="24"/>
        <v>11604042233.91737</v>
      </c>
      <c r="BJ33">
        <f t="shared" si="24"/>
        <v>11598517695.548172</v>
      </c>
      <c r="BK33">
        <f t="shared" si="24"/>
        <v>11603682775.674707</v>
      </c>
      <c r="BL33">
        <f t="shared" si="24"/>
        <v>11604757469.942869</v>
      </c>
      <c r="BM33">
        <f t="shared" si="24"/>
        <v>11597377649.467747</v>
      </c>
      <c r="BN33">
        <f t="shared" si="24"/>
        <v>11575038227.99441</v>
      </c>
      <c r="BO33">
        <f t="shared" si="24"/>
        <v>11586124109.100101</v>
      </c>
      <c r="BP33">
        <f t="shared" si="24"/>
        <v>11610981444.363445</v>
      </c>
      <c r="BQ33">
        <f t="shared" si="24"/>
        <v>11600019187.302732</v>
      </c>
      <c r="BR33">
        <f t="shared" si="24"/>
        <v>11583125284.312866</v>
      </c>
      <c r="BS33">
        <f t="shared" si="24"/>
        <v>11588218789.397421</v>
      </c>
      <c r="BT33">
        <f t="shared" si="24"/>
        <v>11595450477.097683</v>
      </c>
      <c r="BU33">
        <f t="shared" si="24"/>
        <v>11596225453.695518</v>
      </c>
      <c r="BV33">
        <f t="shared" si="24"/>
        <v>11559694632.552027</v>
      </c>
      <c r="BW33">
        <f t="shared" si="24"/>
        <v>11530960969.538153</v>
      </c>
      <c r="BX33">
        <f t="shared" si="18"/>
        <v>11543439796.021631</v>
      </c>
      <c r="BY33">
        <f t="shared" si="18"/>
        <v>11543439796.021631</v>
      </c>
      <c r="BZ33">
        <f t="shared" si="18"/>
        <v>11548128153.390259</v>
      </c>
      <c r="CA33">
        <f t="shared" si="18"/>
        <v>11566363022.125519</v>
      </c>
      <c r="CB33">
        <f t="shared" si="18"/>
        <v>11557569847.975985</v>
      </c>
      <c r="CC33">
        <f t="shared" si="18"/>
        <v>11540424543.863512</v>
      </c>
      <c r="CD33">
        <f t="shared" si="18"/>
        <v>11550411837.140785</v>
      </c>
      <c r="CE33">
        <f t="shared" si="18"/>
        <v>11570295322.201279</v>
      </c>
      <c r="CF33">
        <f t="shared" si="18"/>
        <v>11575964706.291086</v>
      </c>
      <c r="CG33">
        <f t="shared" si="18"/>
        <v>11589866961.975056</v>
      </c>
      <c r="CH33">
        <f t="shared" si="18"/>
        <v>11594669955.050129</v>
      </c>
      <c r="CI33">
        <f t="shared" si="18"/>
        <v>11589045899.856104</v>
      </c>
      <c r="CJ33">
        <f t="shared" si="18"/>
        <v>11559166749.481678</v>
      </c>
      <c r="CK33">
        <f t="shared" si="18"/>
        <v>11541032966.682055</v>
      </c>
      <c r="CL33">
        <f t="shared" si="18"/>
        <v>11563840130.622831</v>
      </c>
      <c r="CM33">
        <f t="shared" si="18"/>
        <v>11566363022.125519</v>
      </c>
      <c r="CN33">
        <f t="shared" si="18"/>
        <v>11557033083.738222</v>
      </c>
      <c r="CO33">
        <f t="shared" si="18"/>
        <v>11577341009.475052</v>
      </c>
      <c r="CP33">
        <f t="shared" si="18"/>
        <v>11576884016.477154</v>
      </c>
      <c r="CQ33">
        <f t="shared" si="18"/>
        <v>11565360006.436825</v>
      </c>
      <c r="CR33">
        <f t="shared" si="18"/>
        <v>11528325581.008076</v>
      </c>
      <c r="CS33">
        <f t="shared" si="18"/>
        <v>11532905777.472904</v>
      </c>
      <c r="CT33">
        <f t="shared" si="18"/>
        <v>11518701650.12294</v>
      </c>
      <c r="CU33">
        <f t="shared" si="18"/>
        <v>11495722060.050268</v>
      </c>
      <c r="CV33">
        <f t="shared" si="18"/>
        <v>11513642009.988474</v>
      </c>
      <c r="CW33">
        <f t="shared" si="18"/>
        <v>11547551026.79026</v>
      </c>
      <c r="CX33">
        <f t="shared" si="18"/>
        <v>11558104371.026951</v>
      </c>
      <c r="CY33">
        <f t="shared" si="18"/>
        <v>11550976632.317284</v>
      </c>
      <c r="CZ33">
        <f t="shared" si="18"/>
        <v>11552098981.706478</v>
      </c>
      <c r="DA33">
        <f t="shared" si="18"/>
        <v>11544627341.48698</v>
      </c>
      <c r="DB33">
        <f t="shared" si="18"/>
        <v>11532905777.472904</v>
      </c>
      <c r="DC33">
        <f t="shared" si="18"/>
        <v>11531612226.265919</v>
      </c>
      <c r="DD33">
        <f t="shared" si="18"/>
        <v>11517273540.00543</v>
      </c>
      <c r="DE33">
        <f t="shared" si="18"/>
        <v>11422598508.253521</v>
      </c>
      <c r="DF33">
        <f t="shared" si="18"/>
        <v>11432343252.954714</v>
      </c>
      <c r="DG33">
        <f t="shared" si="18"/>
        <v>11506875896.167414</v>
      </c>
      <c r="DH33">
        <f t="shared" si="18"/>
        <v>11551539008.670755</v>
      </c>
      <c r="DI33">
        <f t="shared" si="18"/>
        <v>11498179928.576082</v>
      </c>
      <c r="DJ33">
        <f t="shared" si="18"/>
        <v>11479219868.090065</v>
      </c>
      <c r="DK33">
        <f t="shared" si="18"/>
        <v>11516554285.516634</v>
      </c>
      <c r="DL33">
        <f t="shared" si="18"/>
        <v>11572690116.169661</v>
      </c>
      <c r="DM33">
        <f t="shared" si="18"/>
        <v>11559694632.552027</v>
      </c>
      <c r="DN33">
        <f t="shared" si="18"/>
        <v>11546389212.979786</v>
      </c>
      <c r="DO33">
        <f t="shared" si="18"/>
        <v>11574104497.421438</v>
      </c>
      <c r="DP33">
        <f t="shared" si="18"/>
        <v>11548702781.606707</v>
      </c>
      <c r="DQ33">
        <f t="shared" si="18"/>
        <v>11471747543.591766</v>
      </c>
      <c r="DR33">
        <f t="shared" si="18"/>
        <v>11464929845.812336</v>
      </c>
      <c r="DS33">
        <f t="shared" si="18"/>
        <v>11506875896.167414</v>
      </c>
      <c r="DT33">
        <f t="shared" si="18"/>
        <v>11517989319.834856</v>
      </c>
      <c r="DU33">
        <f t="shared" si="18"/>
        <v>11525640585.164492</v>
      </c>
      <c r="DV33">
        <f t="shared" si="18"/>
        <v>11541638685.399179</v>
      </c>
      <c r="DW33">
        <f t="shared" si="18"/>
        <v>11547551026.79026</v>
      </c>
      <c r="DX33">
        <f t="shared" si="18"/>
        <v>11547551026.79026</v>
      </c>
      <c r="DY33">
        <f t="shared" si="18"/>
        <v>11555409202.056887</v>
      </c>
      <c r="DZ33">
        <f t="shared" si="18"/>
        <v>11560220329.771149</v>
      </c>
      <c r="EA33">
        <f t="shared" si="18"/>
        <v>11576884016.477154</v>
      </c>
      <c r="EB33">
        <f t="shared" si="18"/>
        <v>11565360006.436825</v>
      </c>
      <c r="EC33">
        <f t="shared" si="18"/>
        <v>11524279044.718987</v>
      </c>
      <c r="ED33">
        <f t="shared" si="18"/>
        <v>11449363928.688383</v>
      </c>
      <c r="EE33">
        <f t="shared" si="18"/>
        <v>11391587538.370371</v>
      </c>
      <c r="EF33">
        <f t="shared" si="18"/>
        <v>11452587313.296352</v>
      </c>
      <c r="EG33">
        <f t="shared" si="18"/>
        <v>11494894236.275948</v>
      </c>
      <c r="EH33">
        <f t="shared" si="18"/>
        <v>11488113126.635246</v>
      </c>
      <c r="EI33">
        <f t="shared" ref="EI33:GT33" si="25">(($M24*$C$11*$C$12*($C$14-$C$13))/$G$10)*(1-((EI15*($C$14-$C$13))/$C$17))+24*EI15*($C$14-$C$13)</f>
        <v>11496545594.582232</v>
      </c>
      <c r="EJ33">
        <f t="shared" si="25"/>
        <v>11505330654.387957</v>
      </c>
      <c r="EK33">
        <f t="shared" si="25"/>
        <v>11557569847.975985</v>
      </c>
      <c r="EL33">
        <f t="shared" si="25"/>
        <v>11553764633.984709</v>
      </c>
      <c r="EM33">
        <f t="shared" si="25"/>
        <v>11547551026.79026</v>
      </c>
      <c r="EN33">
        <f t="shared" si="25"/>
        <v>11547551026.79026</v>
      </c>
      <c r="EO33">
        <f t="shared" si="25"/>
        <v>11542241718.002262</v>
      </c>
      <c r="EP33">
        <f t="shared" si="25"/>
        <v>11533548112.96928</v>
      </c>
      <c r="EQ33">
        <f t="shared" si="25"/>
        <v>11537341227.322594</v>
      </c>
      <c r="ER33">
        <f t="shared" si="25"/>
        <v>11537963446.156076</v>
      </c>
      <c r="ES33">
        <f t="shared" si="25"/>
        <v>11545804492.681299</v>
      </c>
      <c r="ET33">
        <f t="shared" si="25"/>
        <v>11526989371.132755</v>
      </c>
      <c r="EU33">
        <f t="shared" si="25"/>
        <v>11551539008.670755</v>
      </c>
      <c r="EV33">
        <f t="shared" si="25"/>
        <v>11538582868.500422</v>
      </c>
      <c r="EW33">
        <f t="shared" si="25"/>
        <v>11534187515.426861</v>
      </c>
      <c r="EX33">
        <f t="shared" si="25"/>
        <v>11544627341.48698</v>
      </c>
      <c r="EY33">
        <f t="shared" si="25"/>
        <v>11542241718.002262</v>
      </c>
      <c r="EZ33">
        <f t="shared" si="25"/>
        <v>11548128153.390259</v>
      </c>
      <c r="FA33">
        <f t="shared" si="25"/>
        <v>11532905777.472904</v>
      </c>
      <c r="FB33">
        <f t="shared" si="25"/>
        <v>11509920367.564152</v>
      </c>
      <c r="FC33">
        <f t="shared" si="25"/>
        <v>11513642009.988474</v>
      </c>
      <c r="FD33">
        <f t="shared" si="25"/>
        <v>11537341227.322594</v>
      </c>
      <c r="FE33">
        <f t="shared" si="25"/>
        <v>11527659037.063261</v>
      </c>
      <c r="FF33">
        <f t="shared" si="25"/>
        <v>11509164929.698915</v>
      </c>
      <c r="FG33">
        <f t="shared" si="25"/>
        <v>11470789955.788414</v>
      </c>
      <c r="FH33">
        <f t="shared" si="25"/>
        <v>11452587313.296352</v>
      </c>
      <c r="FI33">
        <f t="shared" si="25"/>
        <v>11481037186.140602</v>
      </c>
      <c r="FJ33">
        <f t="shared" si="25"/>
        <v>11504552180.309675</v>
      </c>
      <c r="FK33">
        <f t="shared" si="25"/>
        <v>11512164352.947092</v>
      </c>
      <c r="FL33">
        <f t="shared" si="25"/>
        <v>11512904996.771275</v>
      </c>
      <c r="FM33">
        <f t="shared" si="25"/>
        <v>11458865905.924049</v>
      </c>
      <c r="FN33">
        <f t="shared" si="25"/>
        <v>11459891167.436953</v>
      </c>
      <c r="FO33">
        <f t="shared" si="25"/>
        <v>11469826988.278299</v>
      </c>
      <c r="FP33">
        <f t="shared" si="25"/>
        <v>11434704015.409414</v>
      </c>
      <c r="FQ33">
        <f t="shared" si="25"/>
        <v>11427532361.643242</v>
      </c>
      <c r="FR33">
        <f t="shared" si="25"/>
        <v>11425081097.975016</v>
      </c>
      <c r="FS33">
        <f t="shared" si="25"/>
        <v>11441614089.09901</v>
      </c>
      <c r="FT33">
        <f t="shared" si="25"/>
        <v>11467884731.774849</v>
      </c>
      <c r="FU33">
        <f t="shared" si="25"/>
        <v>11527659037.063261</v>
      </c>
      <c r="FV33">
        <f t="shared" si="25"/>
        <v>11535457601.217596</v>
      </c>
      <c r="FW33">
        <f t="shared" si="25"/>
        <v>11512164352.947092</v>
      </c>
      <c r="FX33">
        <f t="shared" si="25"/>
        <v>11497364873.121784</v>
      </c>
      <c r="FY33">
        <f t="shared" si="25"/>
        <v>11470789955.788414</v>
      </c>
      <c r="FZ33">
        <f t="shared" si="25"/>
        <v>11465920404.17477</v>
      </c>
      <c r="GA33">
        <f t="shared" si="25"/>
        <v>11461924013.540125</v>
      </c>
      <c r="GB33">
        <f t="shared" si="25"/>
        <v>11498990793.513905</v>
      </c>
      <c r="GC33">
        <f t="shared" si="25"/>
        <v>11494062089.662077</v>
      </c>
      <c r="GD33">
        <f t="shared" si="25"/>
        <v>11468858595.599113</v>
      </c>
      <c r="GE33">
        <f t="shared" si="25"/>
        <v>11465920404.17477</v>
      </c>
      <c r="GF33">
        <f t="shared" si="25"/>
        <v>11459891167.436953</v>
      </c>
      <c r="GG33">
        <f t="shared" si="25"/>
        <v>11484613199.078754</v>
      </c>
      <c r="GH33">
        <f t="shared" si="25"/>
        <v>11488976503.99003</v>
      </c>
      <c r="GI33">
        <f t="shared" si="25"/>
        <v>11477382579.511501</v>
      </c>
      <c r="GJ33">
        <f t="shared" si="25"/>
        <v>11454704727.232378</v>
      </c>
      <c r="GK33">
        <f t="shared" si="25"/>
        <v>11460910519.661598</v>
      </c>
      <c r="GL33">
        <f t="shared" si="25"/>
        <v>11477382579.511501</v>
      </c>
      <c r="GM33">
        <f t="shared" si="25"/>
        <v>11462931699.430809</v>
      </c>
      <c r="GN33">
        <f t="shared" si="25"/>
        <v>11329869366.482285</v>
      </c>
      <c r="GO33">
        <f t="shared" si="25"/>
        <v>11697048801.964737</v>
      </c>
      <c r="GP33">
        <f t="shared" si="25"/>
        <v>11697048801.964737</v>
      </c>
      <c r="GQ33">
        <f t="shared" si="25"/>
        <v>11192360365.046902</v>
      </c>
      <c r="GR33">
        <f t="shared" si="25"/>
        <v>11257308813.046291</v>
      </c>
      <c r="GS33">
        <f t="shared" si="25"/>
        <v>11341075629.561201</v>
      </c>
      <c r="GT33">
        <f t="shared" si="25"/>
        <v>11324064522.207405</v>
      </c>
      <c r="GU33">
        <f t="shared" si="19"/>
        <v>11348262409.178352</v>
      </c>
      <c r="GV33">
        <f t="shared" si="20"/>
        <v>11356944199.853924</v>
      </c>
      <c r="GW33">
        <f t="shared" si="20"/>
        <v>11363659820.28826</v>
      </c>
      <c r="GX33">
        <f t="shared" si="20"/>
        <v>11366944101.814543</v>
      </c>
      <c r="GY33">
        <f t="shared" si="20"/>
        <v>11390127265.529474</v>
      </c>
      <c r="GZ33">
        <f t="shared" si="20"/>
        <v>11408356499.337994</v>
      </c>
      <c r="HA33">
        <f t="shared" si="20"/>
        <v>11404290446.929457</v>
      </c>
      <c r="HB33">
        <f t="shared" si="20"/>
        <v>11373370897.31921</v>
      </c>
      <c r="HC33">
        <f t="shared" si="20"/>
        <v>11391587538.370371</v>
      </c>
      <c r="HD33">
        <f t="shared" si="20"/>
        <v>11391587538.370371</v>
      </c>
      <c r="HE33">
        <f t="shared" si="20"/>
        <v>11324064522.207405</v>
      </c>
      <c r="HF33">
        <f t="shared" si="20"/>
        <v>11219502181.644367</v>
      </c>
      <c r="HG33">
        <f t="shared" si="20"/>
        <v>11053448210.535645</v>
      </c>
      <c r="HH33">
        <f t="shared" si="20"/>
        <v>11276828026.251295</v>
      </c>
      <c r="HI33">
        <f t="shared" si="20"/>
        <v>11351774439.217678</v>
      </c>
      <c r="HJ33">
        <f t="shared" si="20"/>
        <v>11331773842.950422</v>
      </c>
      <c r="HK33">
        <f t="shared" si="20"/>
        <v>11405654833.40432</v>
      </c>
      <c r="HL33">
        <f t="shared" si="20"/>
        <v>11329869366.482285</v>
      </c>
      <c r="HM33">
        <f t="shared" si="20"/>
        <v>11297212014.724876</v>
      </c>
      <c r="HN33">
        <f t="shared" si="20"/>
        <v>11286082825.615738</v>
      </c>
      <c r="HO33">
        <f t="shared" si="20"/>
        <v>11288346875.245663</v>
      </c>
      <c r="HP33">
        <f t="shared" si="20"/>
        <v>11329869366.482285</v>
      </c>
      <c r="HQ33">
        <f t="shared" si="20"/>
        <v>11322098490.612299</v>
      </c>
      <c r="HR33">
        <f t="shared" si="20"/>
        <v>11356944199.853924</v>
      </c>
      <c r="HS33">
        <f t="shared" si="20"/>
        <v>11366944101.814543</v>
      </c>
      <c r="HT33">
        <f t="shared" si="20"/>
        <v>11269670981.409462</v>
      </c>
      <c r="HU33">
        <f t="shared" si="20"/>
        <v>11216604112.338295</v>
      </c>
      <c r="HV33">
        <f t="shared" si="20"/>
        <v>11314073871.856764</v>
      </c>
      <c r="HW33">
        <f t="shared" si="20"/>
        <v>11264792636.943279</v>
      </c>
      <c r="HX33">
        <f t="shared" si="20"/>
        <v>11324064522.207405</v>
      </c>
      <c r="HY33">
        <f t="shared" si="20"/>
        <v>11333663382.348219</v>
      </c>
      <c r="HZ33">
        <f t="shared" si="20"/>
        <v>11379615372.384029</v>
      </c>
      <c r="IA33">
        <f t="shared" si="20"/>
        <v>11405654833.40432</v>
      </c>
      <c r="IB33">
        <f t="shared" si="20"/>
        <v>11422598508.253521</v>
      </c>
      <c r="IC33">
        <f t="shared" si="20"/>
        <v>11412342563.830299</v>
      </c>
      <c r="ID33">
        <f t="shared" si="20"/>
        <v>11384183698.878817</v>
      </c>
      <c r="IE33">
        <f t="shared" si="20"/>
        <v>11376515436.548281</v>
      </c>
      <c r="IF33">
        <f t="shared" si="20"/>
        <v>11397329291.445452</v>
      </c>
      <c r="IG33">
        <f t="shared" si="20"/>
        <v>11393037774.971807</v>
      </c>
      <c r="IH33">
        <f t="shared" si="20"/>
        <v>11411022617.035696</v>
      </c>
      <c r="II33">
        <f t="shared" si="20"/>
        <v>11409693957.721001</v>
      </c>
      <c r="IJ33">
        <f t="shared" si="20"/>
        <v>11400141974.539663</v>
      </c>
      <c r="IK33">
        <f t="shared" si="20"/>
        <v>11429952888.462963</v>
      </c>
      <c r="IL33">
        <f t="shared" si="20"/>
        <v>11459891167.436953</v>
      </c>
      <c r="IM33">
        <f t="shared" si="20"/>
        <v>11461924013.540125</v>
      </c>
      <c r="IN33">
        <f t="shared" si="20"/>
        <v>11462931699.430809</v>
      </c>
      <c r="IO33">
        <f t="shared" si="20"/>
        <v>11475524989.40168</v>
      </c>
      <c r="IP33">
        <f t="shared" si="20"/>
        <v>11468858595.599113</v>
      </c>
      <c r="IQ33">
        <f t="shared" si="20"/>
        <v>11425081097.975016</v>
      </c>
      <c r="IR33">
        <f t="shared" si="20"/>
        <v>11422598508.253521</v>
      </c>
      <c r="IS33">
        <f t="shared" si="20"/>
        <v>11438190847.071802</v>
      </c>
      <c r="IT33">
        <f t="shared" si="20"/>
        <v>11470789955.788414</v>
      </c>
      <c r="IU33">
        <f t="shared" si="20"/>
        <v>11458865905.924049</v>
      </c>
      <c r="IV33">
        <f t="shared" si="20"/>
        <v>11449363928.688383</v>
      </c>
      <c r="IW33">
        <f t="shared" si="20"/>
        <v>11458865905.924049</v>
      </c>
      <c r="IX33">
        <f t="shared" si="20"/>
        <v>11470789955.788414</v>
      </c>
      <c r="IY33">
        <f t="shared" si="20"/>
        <v>11462931699.430809</v>
      </c>
      <c r="IZ33">
        <f t="shared" si="20"/>
        <v>11428746430.912882</v>
      </c>
      <c r="JA33">
        <f t="shared" si="20"/>
        <v>11341075629.561201</v>
      </c>
      <c r="JB33">
        <f t="shared" si="20"/>
        <v>11378070920.366217</v>
      </c>
      <c r="JC33">
        <f t="shared" si="20"/>
        <v>11431151805.653358</v>
      </c>
      <c r="JD33">
        <f t="shared" si="20"/>
        <v>11455754147.297165</v>
      </c>
      <c r="JE33">
        <f t="shared" si="20"/>
        <v>11466905350.308521</v>
      </c>
      <c r="JF33">
        <f t="shared" si="20"/>
        <v>11431151805.653358</v>
      </c>
      <c r="JG33">
        <f t="shared" ref="JG33:LR33" si="26">(($M24*$C$11*$C$12*($C$14-$C$13))/$G$10)*(1-((JG15*($C$14-$C$13))/$C$17))+24*JG15*($C$14-$C$13)</f>
        <v>11373370897.31921</v>
      </c>
      <c r="JH33">
        <f t="shared" si="26"/>
        <v>11432343252.954714</v>
      </c>
      <c r="JI33">
        <f t="shared" si="26"/>
        <v>11431151805.653358</v>
      </c>
      <c r="JJ33">
        <f t="shared" si="26"/>
        <v>11446082465.078468</v>
      </c>
      <c r="JK33">
        <f t="shared" si="26"/>
        <v>11467884731.774849</v>
      </c>
      <c r="JL33">
        <f t="shared" si="26"/>
        <v>11478303740.634453</v>
      </c>
      <c r="JM33">
        <f t="shared" si="26"/>
        <v>11472699796.644129</v>
      </c>
      <c r="JN33">
        <f t="shared" si="26"/>
        <v>11448276637.76092</v>
      </c>
      <c r="JO33">
        <f t="shared" si="26"/>
        <v>11413653883.521666</v>
      </c>
      <c r="JP33">
        <f t="shared" si="26"/>
        <v>11459891167.436953</v>
      </c>
      <c r="JQ33">
        <f t="shared" si="26"/>
        <v>11498179928.576082</v>
      </c>
      <c r="JR33">
        <f t="shared" si="26"/>
        <v>11507642722.400465</v>
      </c>
      <c r="JS33">
        <f t="shared" si="26"/>
        <v>11457834683.588394</v>
      </c>
      <c r="JT33">
        <f t="shared" si="26"/>
        <v>11421345277.865267</v>
      </c>
      <c r="JU33">
        <f t="shared" si="26"/>
        <v>11470789955.788414</v>
      </c>
      <c r="JV33">
        <f t="shared" si="26"/>
        <v>11483726424.980883</v>
      </c>
      <c r="JW33">
        <f t="shared" si="26"/>
        <v>11453649134.108389</v>
      </c>
      <c r="JX33">
        <f t="shared" si="26"/>
        <v>11360326882.739367</v>
      </c>
      <c r="JY33">
        <f t="shared" si="26"/>
        <v>11438190847.071802</v>
      </c>
      <c r="JZ33">
        <f t="shared" si="26"/>
        <v>11482834857.509512</v>
      </c>
      <c r="KA33">
        <f t="shared" si="26"/>
        <v>11497364873.121784</v>
      </c>
      <c r="KB33">
        <f t="shared" si="26"/>
        <v>11502983377.217901</v>
      </c>
      <c r="KC33">
        <f t="shared" si="26"/>
        <v>11516554285.516634</v>
      </c>
      <c r="KD33">
        <f t="shared" si="26"/>
        <v>11518701650.12294</v>
      </c>
      <c r="KE33">
        <f t="shared" si="26"/>
        <v>11520116061.34244</v>
      </c>
      <c r="KF33">
        <f t="shared" si="26"/>
        <v>11525640585.164492</v>
      </c>
      <c r="KG33">
        <f t="shared" si="26"/>
        <v>11523593434.897493</v>
      </c>
      <c r="KH33">
        <f t="shared" si="26"/>
        <v>11527659037.063261</v>
      </c>
      <c r="KI33">
        <f t="shared" si="26"/>
        <v>11489835313.210663</v>
      </c>
      <c r="KJ33">
        <f t="shared" si="26"/>
        <v>11520818191.313845</v>
      </c>
      <c r="KK33">
        <f t="shared" si="26"/>
        <v>11522904568.022217</v>
      </c>
      <c r="KL33">
        <f t="shared" si="26"/>
        <v>11497364873.121784</v>
      </c>
      <c r="KM33">
        <f t="shared" si="26"/>
        <v>11488113126.635246</v>
      </c>
      <c r="KN33">
        <f t="shared" si="26"/>
        <v>11493225586.259649</v>
      </c>
      <c r="KO33">
        <f t="shared" si="26"/>
        <v>11457834683.588394</v>
      </c>
      <c r="KP33">
        <f t="shared" si="26"/>
        <v>11414956660.413742</v>
      </c>
      <c r="KQ33">
        <f t="shared" si="26"/>
        <v>11431151805.653358</v>
      </c>
      <c r="KR33">
        <f t="shared" si="26"/>
        <v>11488976503.99003</v>
      </c>
      <c r="KS33">
        <f t="shared" si="26"/>
        <v>11515831531.005995</v>
      </c>
      <c r="KT33">
        <f t="shared" si="26"/>
        <v>11504552180.309675</v>
      </c>
      <c r="KU33">
        <f t="shared" si="26"/>
        <v>11498990793.513905</v>
      </c>
      <c r="KV33">
        <f t="shared" si="26"/>
        <v>11502983377.217901</v>
      </c>
      <c r="KW33">
        <f t="shared" si="26"/>
        <v>11438190847.071802</v>
      </c>
      <c r="KX33">
        <f t="shared" si="26"/>
        <v>11439338906.83424</v>
      </c>
      <c r="KY33">
        <f t="shared" si="26"/>
        <v>11477382579.511501</v>
      </c>
      <c r="KZ33">
        <f t="shared" si="26"/>
        <v>11504552180.309675</v>
      </c>
      <c r="LA33">
        <f t="shared" si="26"/>
        <v>11534187515.426861</v>
      </c>
      <c r="LB33">
        <f t="shared" si="26"/>
        <v>11515105250.8636</v>
      </c>
      <c r="LC33">
        <f t="shared" si="26"/>
        <v>11483726424.980883</v>
      </c>
      <c r="LD33">
        <f t="shared" si="26"/>
        <v>11441614089.09901</v>
      </c>
      <c r="LE33">
        <f t="shared" si="26"/>
        <v>11450444766.850698</v>
      </c>
      <c r="LF33">
        <f t="shared" si="26"/>
        <v>11463933627.116404</v>
      </c>
      <c r="LG33">
        <f t="shared" si="26"/>
        <v>11517989319.834856</v>
      </c>
      <c r="LH33">
        <f t="shared" si="26"/>
        <v>11521516969.829536</v>
      </c>
      <c r="LI33">
        <f t="shared" si="26"/>
        <v>11546389212.979786</v>
      </c>
      <c r="LJ33">
        <f t="shared" si="26"/>
        <v>11519410555.746174</v>
      </c>
      <c r="LK33">
        <f t="shared" si="26"/>
        <v>11493225586.259649</v>
      </c>
      <c r="LL33">
        <f t="shared" si="26"/>
        <v>11542842082.319489</v>
      </c>
      <c r="LM33">
        <f t="shared" si="26"/>
        <v>11546971385.477411</v>
      </c>
      <c r="LN33">
        <f t="shared" si="26"/>
        <v>11539199513.166088</v>
      </c>
      <c r="LO33">
        <f t="shared" si="26"/>
        <v>11544627341.48698</v>
      </c>
      <c r="LP33">
        <f t="shared" si="26"/>
        <v>11524961420.531887</v>
      </c>
      <c r="LQ33">
        <f t="shared" si="26"/>
        <v>11522904568.022217</v>
      </c>
      <c r="LR33">
        <f t="shared" si="26"/>
        <v>11532905777.472904</v>
      </c>
      <c r="LS33">
        <f t="shared" si="21"/>
        <v>11559166749.481678</v>
      </c>
      <c r="LT33">
        <f t="shared" si="22"/>
        <v>11539813398.795223</v>
      </c>
      <c r="LU33">
        <f t="shared" si="22"/>
        <v>11534187515.426861</v>
      </c>
      <c r="LV33">
        <f t="shared" si="22"/>
        <v>11549844607.502319</v>
      </c>
      <c r="LW33">
        <f t="shared" si="22"/>
        <v>11553764633.984709</v>
      </c>
      <c r="LX33">
        <f t="shared" si="22"/>
        <v>11552656566.797485</v>
      </c>
      <c r="LY33">
        <f t="shared" si="22"/>
        <v>11557569847.975985</v>
      </c>
      <c r="LZ33">
        <f t="shared" si="22"/>
        <v>11554863330.624895</v>
      </c>
      <c r="MA33">
        <f t="shared" si="22"/>
        <v>11539199513.166088</v>
      </c>
      <c r="MB33">
        <f t="shared" si="22"/>
        <v>11534824004.889187</v>
      </c>
      <c r="MC33">
        <f t="shared" si="22"/>
        <v>11534187515.426861</v>
      </c>
      <c r="MD33">
        <f t="shared" si="22"/>
        <v>11558636666.898539</v>
      </c>
      <c r="ME33">
        <f t="shared" si="22"/>
        <v>11579599760.717058</v>
      </c>
      <c r="MF33">
        <f t="shared" si="22"/>
        <v>11565862529.479237</v>
      </c>
      <c r="MG33">
        <f t="shared" si="22"/>
        <v>11573634885.868561</v>
      </c>
      <c r="MH33">
        <f t="shared" si="22"/>
        <v>11576884016.477154</v>
      </c>
      <c r="MI33">
        <f t="shared" si="22"/>
        <v>11574572274.554186</v>
      </c>
      <c r="MJ33">
        <f t="shared" si="22"/>
        <v>11569810638.800505</v>
      </c>
      <c r="MK33">
        <f t="shared" si="22"/>
        <v>11584848507.528389</v>
      </c>
      <c r="ML33">
        <f t="shared" si="22"/>
        <v>11593092034.802643</v>
      </c>
      <c r="MM33">
        <f t="shared" si="22"/>
        <v>11554863330.624895</v>
      </c>
      <c r="MN33">
        <f t="shared" si="22"/>
        <v>11562816498.414774</v>
      </c>
      <c r="MO33">
        <f t="shared" si="22"/>
        <v>11557033083.738222</v>
      </c>
      <c r="MP33">
        <f t="shared" si="22"/>
        <v>11554863330.624895</v>
      </c>
      <c r="MQ33">
        <f t="shared" si="22"/>
        <v>11559694632.552027</v>
      </c>
      <c r="MR33">
        <f t="shared" si="22"/>
        <v>11578249722.47472</v>
      </c>
      <c r="MS33">
        <f t="shared" si="22"/>
        <v>11552098981.706478</v>
      </c>
      <c r="MT33">
        <f t="shared" si="22"/>
        <v>11561265220.738646</v>
      </c>
      <c r="MU33">
        <f t="shared" si="22"/>
        <v>11548702781.606707</v>
      </c>
      <c r="MV33">
        <f t="shared" si="22"/>
        <v>11556494064.188536</v>
      </c>
      <c r="MW33">
        <f t="shared" si="22"/>
        <v>11562816498.414774</v>
      </c>
      <c r="MX33">
        <f t="shared" si="22"/>
        <v>11570778082.255222</v>
      </c>
      <c r="MY33">
        <f t="shared" si="22"/>
        <v>11541032966.682055</v>
      </c>
      <c r="MZ33">
        <f t="shared" si="22"/>
        <v>11528989024.748497</v>
      </c>
      <c r="NA33">
        <f t="shared" si="22"/>
        <v>11546971385.477411</v>
      </c>
      <c r="NB33">
        <f t="shared" si="22"/>
        <v>11558104371.026951</v>
      </c>
      <c r="NC33">
        <f t="shared" si="22"/>
        <v>11564348819.540888</v>
      </c>
      <c r="ND33">
        <f t="shared" si="22"/>
        <v>11565862529.479237</v>
      </c>
      <c r="NE33">
        <f t="shared" si="22"/>
        <v>11567357965.253338</v>
      </c>
      <c r="NF33">
        <f t="shared" si="22"/>
        <v>11566861496.656292</v>
      </c>
      <c r="NG33">
        <f t="shared" si="22"/>
        <v>11589457182.803967</v>
      </c>
      <c r="NH33">
        <f t="shared" si="22"/>
        <v>11588633104.838583</v>
      </c>
      <c r="NI33">
        <f t="shared" si="22"/>
        <v>11603682775.674707</v>
      </c>
      <c r="NJ33">
        <f t="shared" si="22"/>
        <v>11588633104.838583</v>
      </c>
      <c r="NK33">
        <f t="shared" si="22"/>
        <v>11586124109.100101</v>
      </c>
    </row>
    <row r="34" spans="2:375" customFormat="1" x14ac:dyDescent="0.25">
      <c r="B34" s="19" t="s">
        <v>94</v>
      </c>
      <c r="C34" s="20">
        <f>C33*24*365</f>
        <v>12358625713.460745</v>
      </c>
      <c r="D34" s="19" t="s">
        <v>93</v>
      </c>
      <c r="E34" s="14" t="s">
        <v>92</v>
      </c>
      <c r="J34" t="s">
        <v>54</v>
      </c>
      <c r="K34">
        <f t="shared" ref="K34:BV34" si="27">(($M25*$C$11*$C$12*($C$14-$C$13))/$G$10)*(1-((K16*($C$14-$C$13))/$C$17))+24*K16*($C$14-$C$13)</f>
        <v>11561265220.738646</v>
      </c>
      <c r="L34">
        <f t="shared" si="27"/>
        <v>11528989024.748497</v>
      </c>
      <c r="M34">
        <f t="shared" si="27"/>
        <v>11539813398.795223</v>
      </c>
      <c r="N34">
        <f t="shared" si="27"/>
        <v>11531612226.265919</v>
      </c>
      <c r="O34">
        <f t="shared" si="27"/>
        <v>11533548112.96928</v>
      </c>
      <c r="P34">
        <f t="shared" si="27"/>
        <v>11532905777.472904</v>
      </c>
      <c r="Q34">
        <f t="shared" si="27"/>
        <v>11537963446.156076</v>
      </c>
      <c r="R34">
        <f t="shared" si="27"/>
        <v>11548702781.606707</v>
      </c>
      <c r="S34">
        <f t="shared" si="27"/>
        <v>11580491214.540567</v>
      </c>
      <c r="T34">
        <f t="shared" si="27"/>
        <v>11577341009.475052</v>
      </c>
      <c r="U34">
        <f t="shared" si="27"/>
        <v>11566861496.656292</v>
      </c>
      <c r="V34">
        <f t="shared" si="27"/>
        <v>11516554285.516634</v>
      </c>
      <c r="W34">
        <f t="shared" si="27"/>
        <v>11468858595.599113</v>
      </c>
      <c r="X34">
        <f t="shared" si="27"/>
        <v>11495722060.050268</v>
      </c>
      <c r="Y34">
        <f t="shared" si="27"/>
        <v>11537341227.322594</v>
      </c>
      <c r="Z34">
        <f t="shared" si="27"/>
        <v>11544627341.48698</v>
      </c>
      <c r="AA34">
        <f t="shared" si="27"/>
        <v>11521516969.829536</v>
      </c>
      <c r="AB34">
        <f t="shared" si="27"/>
        <v>11526316561.230745</v>
      </c>
      <c r="AC34">
        <f t="shared" si="27"/>
        <v>11574104497.421438</v>
      </c>
      <c r="AD34">
        <f t="shared" si="27"/>
        <v>11583558519.472784</v>
      </c>
      <c r="AE34">
        <f t="shared" si="27"/>
        <v>11577341009.475052</v>
      </c>
      <c r="AF34">
        <f t="shared" si="27"/>
        <v>11556494064.188536</v>
      </c>
      <c r="AG34">
        <f t="shared" si="27"/>
        <v>11541032966.682055</v>
      </c>
      <c r="AH34">
        <f t="shared" si="27"/>
        <v>11561784441.250271</v>
      </c>
      <c r="AI34">
        <f t="shared" si="27"/>
        <v>11588633104.838583</v>
      </c>
      <c r="AJ34">
        <f t="shared" si="27"/>
        <v>11570295322.201279</v>
      </c>
      <c r="AK34">
        <f t="shared" si="27"/>
        <v>11541638685.399179</v>
      </c>
      <c r="AL34">
        <f t="shared" si="27"/>
        <v>11449363928.688383</v>
      </c>
      <c r="AM34">
        <f t="shared" si="27"/>
        <v>11422598508.253521</v>
      </c>
      <c r="AN34">
        <f t="shared" si="27"/>
        <v>11511420051.622545</v>
      </c>
      <c r="AO34">
        <f t="shared" si="27"/>
        <v>11522212420.828487</v>
      </c>
      <c r="AP34">
        <f t="shared" si="27"/>
        <v>11521516969.829536</v>
      </c>
      <c r="AQ34">
        <f t="shared" si="27"/>
        <v>11510672065.637976</v>
      </c>
      <c r="AR34">
        <f t="shared" si="27"/>
        <v>11507642722.400465</v>
      </c>
      <c r="AS34">
        <f t="shared" si="27"/>
        <v>11491539371.506338</v>
      </c>
      <c r="AT34">
        <f t="shared" si="27"/>
        <v>11518701650.12294</v>
      </c>
      <c r="AU34">
        <f t="shared" si="27"/>
        <v>11548702781.606707</v>
      </c>
      <c r="AV34">
        <f t="shared" si="27"/>
        <v>11495722060.050268</v>
      </c>
      <c r="AW34">
        <f t="shared" si="27"/>
        <v>11474588475.828308</v>
      </c>
      <c r="AX34">
        <f t="shared" si="27"/>
        <v>11516554285.516634</v>
      </c>
      <c r="AY34">
        <f t="shared" si="27"/>
        <v>11564855440.617815</v>
      </c>
      <c r="AZ34">
        <f t="shared" si="27"/>
        <v>11539199513.166088</v>
      </c>
      <c r="BA34">
        <f t="shared" si="27"/>
        <v>11584420121.981834</v>
      </c>
      <c r="BB34">
        <f t="shared" si="27"/>
        <v>11583558519.472784</v>
      </c>
      <c r="BC34">
        <f t="shared" si="27"/>
        <v>11566363022.125519</v>
      </c>
      <c r="BD34">
        <f t="shared" si="27"/>
        <v>11548702781.606707</v>
      </c>
      <c r="BE34">
        <f t="shared" si="27"/>
        <v>11535457601.217596</v>
      </c>
      <c r="BF34">
        <f t="shared" si="27"/>
        <v>11553211779.185976</v>
      </c>
      <c r="BG34">
        <f t="shared" si="27"/>
        <v>11576884016.477154</v>
      </c>
      <c r="BH34">
        <f t="shared" si="27"/>
        <v>11598517695.548172</v>
      </c>
      <c r="BI34">
        <f t="shared" si="27"/>
        <v>11606524381.2749</v>
      </c>
      <c r="BJ34">
        <f t="shared" si="27"/>
        <v>11604400463.242962</v>
      </c>
      <c r="BK34">
        <f t="shared" si="27"/>
        <v>11607916529.228609</v>
      </c>
      <c r="BL34">
        <f t="shared" si="27"/>
        <v>11606524381.2749</v>
      </c>
      <c r="BM34">
        <f t="shared" si="27"/>
        <v>11595060912.96859</v>
      </c>
      <c r="BN34">
        <f t="shared" si="27"/>
        <v>11573163429.083647</v>
      </c>
      <c r="BO34">
        <f t="shared" si="27"/>
        <v>11591087358.851858</v>
      </c>
      <c r="BP34">
        <f t="shared" si="27"/>
        <v>11611982885.607395</v>
      </c>
      <c r="BQ34">
        <f t="shared" si="27"/>
        <v>11605113260.265606</v>
      </c>
      <c r="BR34">
        <f t="shared" si="27"/>
        <v>11595060912.96859</v>
      </c>
      <c r="BS34">
        <f t="shared" si="27"/>
        <v>11584420121.981834</v>
      </c>
      <c r="BT34">
        <f t="shared" si="27"/>
        <v>11594669955.050129</v>
      </c>
      <c r="BU34">
        <f t="shared" si="27"/>
        <v>11597377649.467747</v>
      </c>
      <c r="BV34">
        <f t="shared" si="27"/>
        <v>11544627341.48698</v>
      </c>
      <c r="BW34">
        <f t="shared" ref="BW34:EH34" si="28">(($M25*$C$11*$C$12*($C$14-$C$13))/$G$10)*(1-((BW16*($C$14-$C$13))/$C$17))+24*BW16*($C$14-$C$13)</f>
        <v>11515105250.8636</v>
      </c>
      <c r="BX34">
        <f t="shared" si="28"/>
        <v>11550411837.140785</v>
      </c>
      <c r="BY34">
        <f t="shared" si="28"/>
        <v>11541032966.682055</v>
      </c>
      <c r="BZ34">
        <f t="shared" si="28"/>
        <v>11544034876.62376</v>
      </c>
      <c r="CA34">
        <f t="shared" si="28"/>
        <v>11563840130.622831</v>
      </c>
      <c r="CB34">
        <f t="shared" si="28"/>
        <v>11547551026.79026</v>
      </c>
      <c r="CC34">
        <f t="shared" si="28"/>
        <v>11537341227.322594</v>
      </c>
      <c r="CD34">
        <f t="shared" si="28"/>
        <v>11545217207.820099</v>
      </c>
      <c r="CE34">
        <f t="shared" si="28"/>
        <v>11568835455.798153</v>
      </c>
      <c r="CF34">
        <f t="shared" si="28"/>
        <v>11577796241.420937</v>
      </c>
      <c r="CG34">
        <f t="shared" si="28"/>
        <v>11589457182.803967</v>
      </c>
      <c r="CH34">
        <f t="shared" si="28"/>
        <v>11585275294.621412</v>
      </c>
      <c r="CI34">
        <f t="shared" si="28"/>
        <v>11591087358.851858</v>
      </c>
      <c r="CJ34">
        <f t="shared" si="28"/>
        <v>11562301529.439468</v>
      </c>
      <c r="CK34">
        <f t="shared" si="28"/>
        <v>11550976632.317284</v>
      </c>
      <c r="CL34">
        <f t="shared" si="28"/>
        <v>11570778082.255222</v>
      </c>
      <c r="CM34">
        <f t="shared" si="28"/>
        <v>11561784441.250271</v>
      </c>
      <c r="CN34">
        <f t="shared" si="28"/>
        <v>11555409202.056887</v>
      </c>
      <c r="CO34">
        <f t="shared" si="28"/>
        <v>11580491214.540567</v>
      </c>
      <c r="CP34">
        <f t="shared" si="28"/>
        <v>11586546154.14702</v>
      </c>
      <c r="CQ34">
        <f t="shared" si="28"/>
        <v>11564348819.540888</v>
      </c>
      <c r="CR34">
        <f t="shared" si="28"/>
        <v>11544034876.62376</v>
      </c>
      <c r="CS34">
        <f t="shared" si="28"/>
        <v>11530960969.538153</v>
      </c>
      <c r="CT34">
        <f t="shared" si="28"/>
        <v>11519410555.746174</v>
      </c>
      <c r="CU34">
        <f t="shared" si="28"/>
        <v>11505330654.387957</v>
      </c>
      <c r="CV34">
        <f t="shared" si="28"/>
        <v>11506875896.167414</v>
      </c>
      <c r="CW34">
        <f t="shared" si="28"/>
        <v>11535457601.217596</v>
      </c>
      <c r="CX34">
        <f t="shared" si="28"/>
        <v>11554315146.178364</v>
      </c>
      <c r="CY34">
        <f t="shared" si="28"/>
        <v>11548128153.390259</v>
      </c>
      <c r="CZ34">
        <f t="shared" si="28"/>
        <v>11541638685.399179</v>
      </c>
      <c r="DA34">
        <f t="shared" si="28"/>
        <v>11535457601.217596</v>
      </c>
      <c r="DB34">
        <f t="shared" si="28"/>
        <v>11531612226.265919</v>
      </c>
      <c r="DC34">
        <f t="shared" si="28"/>
        <v>11522904568.022217</v>
      </c>
      <c r="DD34">
        <f t="shared" si="28"/>
        <v>11498179928.576082</v>
      </c>
      <c r="DE34">
        <f t="shared" si="28"/>
        <v>11379615372.384029</v>
      </c>
      <c r="DF34">
        <f t="shared" si="28"/>
        <v>11448276637.76092</v>
      </c>
      <c r="DG34">
        <f t="shared" si="28"/>
        <v>11515105250.8636</v>
      </c>
      <c r="DH34">
        <f t="shared" si="28"/>
        <v>11555409202.056887</v>
      </c>
      <c r="DI34">
        <f t="shared" si="28"/>
        <v>11507642722.400465</v>
      </c>
      <c r="DJ34">
        <f t="shared" si="28"/>
        <v>11487245144.601236</v>
      </c>
      <c r="DK34">
        <f t="shared" si="28"/>
        <v>11523593434.897493</v>
      </c>
      <c r="DL34">
        <f t="shared" si="28"/>
        <v>11572690116.169661</v>
      </c>
      <c r="DM34">
        <f t="shared" si="28"/>
        <v>11559166749.481678</v>
      </c>
      <c r="DN34">
        <f t="shared" si="28"/>
        <v>11553211779.185976</v>
      </c>
      <c r="DO34">
        <f t="shared" si="28"/>
        <v>11577796241.420937</v>
      </c>
      <c r="DP34">
        <f t="shared" si="28"/>
        <v>11540424543.863512</v>
      </c>
      <c r="DQ34">
        <f t="shared" si="28"/>
        <v>11477382579.511501</v>
      </c>
      <c r="DR34">
        <f t="shared" si="28"/>
        <v>11461924013.540125</v>
      </c>
      <c r="DS34">
        <f t="shared" si="28"/>
        <v>11489835313.210663</v>
      </c>
      <c r="DT34">
        <f t="shared" si="28"/>
        <v>11508405724.06378</v>
      </c>
      <c r="DU34">
        <f t="shared" si="28"/>
        <v>11517989319.834856</v>
      </c>
      <c r="DV34">
        <f t="shared" si="28"/>
        <v>11536088324.093267</v>
      </c>
      <c r="DW34">
        <f t="shared" si="28"/>
        <v>11541638685.399179</v>
      </c>
      <c r="DX34">
        <f t="shared" si="28"/>
        <v>11534824004.889187</v>
      </c>
      <c r="DY34">
        <f t="shared" si="28"/>
        <v>11548128153.390259</v>
      </c>
      <c r="DZ34">
        <f t="shared" si="28"/>
        <v>11558104371.026951</v>
      </c>
      <c r="EA34">
        <f t="shared" si="28"/>
        <v>11581375902.111153</v>
      </c>
      <c r="EB34">
        <f t="shared" si="28"/>
        <v>11563329361.177504</v>
      </c>
      <c r="EC34">
        <f t="shared" si="28"/>
        <v>11518701650.12294</v>
      </c>
      <c r="ED34">
        <f t="shared" si="28"/>
        <v>11460910519.661598</v>
      </c>
      <c r="EE34">
        <f t="shared" si="28"/>
        <v>11428746430.912882</v>
      </c>
      <c r="EF34">
        <f t="shared" si="28"/>
        <v>11459891167.436953</v>
      </c>
      <c r="EG34">
        <f t="shared" si="28"/>
        <v>11485495218.355726</v>
      </c>
      <c r="EH34">
        <f t="shared" si="28"/>
        <v>11471747543.591766</v>
      </c>
      <c r="EI34">
        <f t="shared" ref="EI34:GT34" si="29">(($M25*$C$11*$C$12*($C$14-$C$13))/$G$10)*(1-((EI16*($C$14-$C$13))/$C$17))+24*EI16*($C$14-$C$13)</f>
        <v>11468858595.599113</v>
      </c>
      <c r="EJ34">
        <f t="shared" si="29"/>
        <v>11488113126.635246</v>
      </c>
      <c r="EK34">
        <f t="shared" si="29"/>
        <v>11551539008.670755</v>
      </c>
      <c r="EL34">
        <f t="shared" si="29"/>
        <v>11550411837.140785</v>
      </c>
      <c r="EM34">
        <f t="shared" si="29"/>
        <v>11545804492.681299</v>
      </c>
      <c r="EN34">
        <f t="shared" si="29"/>
        <v>11543439796.021631</v>
      </c>
      <c r="EO34">
        <f t="shared" si="29"/>
        <v>11541638685.399179</v>
      </c>
      <c r="EP34">
        <f t="shared" si="29"/>
        <v>11539199513.166088</v>
      </c>
      <c r="EQ34">
        <f t="shared" si="29"/>
        <v>11537341227.322594</v>
      </c>
      <c r="ER34">
        <f t="shared" si="29"/>
        <v>11535457601.217596</v>
      </c>
      <c r="ES34">
        <f t="shared" si="29"/>
        <v>11535457601.217596</v>
      </c>
      <c r="ET34">
        <f t="shared" si="29"/>
        <v>11529649389.863672</v>
      </c>
      <c r="EU34">
        <f t="shared" si="29"/>
        <v>11538582868.500422</v>
      </c>
      <c r="EV34">
        <f t="shared" si="29"/>
        <v>11531612226.265919</v>
      </c>
      <c r="EW34">
        <f t="shared" si="29"/>
        <v>11535457601.217596</v>
      </c>
      <c r="EX34">
        <f t="shared" si="29"/>
        <v>11545217207.820099</v>
      </c>
      <c r="EY34">
        <f t="shared" si="29"/>
        <v>11544627341.48698</v>
      </c>
      <c r="EZ34">
        <f t="shared" si="29"/>
        <v>11544627341.48698</v>
      </c>
      <c r="FA34">
        <f t="shared" si="29"/>
        <v>11524961420.531887</v>
      </c>
      <c r="FB34">
        <f t="shared" si="29"/>
        <v>11491539371.506338</v>
      </c>
      <c r="FC34">
        <f t="shared" si="29"/>
        <v>11494062089.662077</v>
      </c>
      <c r="FD34">
        <f t="shared" si="29"/>
        <v>11530306697.732943</v>
      </c>
      <c r="FE34">
        <f t="shared" si="29"/>
        <v>11521516969.829536</v>
      </c>
      <c r="FF34">
        <f t="shared" si="29"/>
        <v>11506875896.167414</v>
      </c>
      <c r="FG34">
        <f t="shared" si="29"/>
        <v>11454704727.232378</v>
      </c>
      <c r="FH34">
        <f t="shared" si="29"/>
        <v>11426310608.390882</v>
      </c>
      <c r="FI34">
        <f t="shared" si="29"/>
        <v>11442741338.493828</v>
      </c>
      <c r="FJ34">
        <f t="shared" si="29"/>
        <v>11498179928.576082</v>
      </c>
      <c r="FK34">
        <f t="shared" si="29"/>
        <v>11509920367.564152</v>
      </c>
      <c r="FL34">
        <f t="shared" si="29"/>
        <v>11512164352.947092</v>
      </c>
      <c r="FM34">
        <f t="shared" si="29"/>
        <v>11440479966.232273</v>
      </c>
      <c r="FN34">
        <f t="shared" si="29"/>
        <v>11441614089.09901</v>
      </c>
      <c r="FO34">
        <f t="shared" si="29"/>
        <v>11435873467.180956</v>
      </c>
      <c r="FP34">
        <f t="shared" si="29"/>
        <v>11417536917.559212</v>
      </c>
      <c r="FQ34">
        <f t="shared" si="29"/>
        <v>11411022617.035696</v>
      </c>
      <c r="FR34">
        <f t="shared" si="29"/>
        <v>11400141974.539663</v>
      </c>
      <c r="FS34">
        <f t="shared" si="29"/>
        <v>11421345277.865267</v>
      </c>
      <c r="FT34">
        <f t="shared" si="29"/>
        <v>11460910519.661598</v>
      </c>
      <c r="FU34">
        <f t="shared" si="29"/>
        <v>11528325581.008076</v>
      </c>
      <c r="FV34">
        <f t="shared" si="29"/>
        <v>11537963446.156076</v>
      </c>
      <c r="FW34">
        <f t="shared" si="29"/>
        <v>11506875896.167414</v>
      </c>
      <c r="FX34">
        <f t="shared" si="29"/>
        <v>11475524989.40168</v>
      </c>
      <c r="FY34">
        <f t="shared" si="29"/>
        <v>11439338906.83424</v>
      </c>
      <c r="FZ34">
        <f t="shared" si="29"/>
        <v>11429952888.462963</v>
      </c>
      <c r="GA34">
        <f t="shared" si="29"/>
        <v>11423843756.282616</v>
      </c>
      <c r="GB34">
        <f t="shared" si="29"/>
        <v>11495722060.050268</v>
      </c>
      <c r="GC34">
        <f t="shared" si="29"/>
        <v>11486372520.952072</v>
      </c>
      <c r="GD34">
        <f t="shared" si="29"/>
        <v>11459891167.436953</v>
      </c>
      <c r="GE34">
        <f t="shared" si="29"/>
        <v>11454704727.232378</v>
      </c>
      <c r="GF34">
        <f t="shared" si="29"/>
        <v>11438190847.071802</v>
      </c>
      <c r="GG34">
        <f t="shared" si="29"/>
        <v>11466905350.308521</v>
      </c>
      <c r="GH34">
        <f t="shared" si="29"/>
        <v>11484613199.078754</v>
      </c>
      <c r="GI34">
        <f t="shared" si="29"/>
        <v>11467884731.774849</v>
      </c>
      <c r="GJ34">
        <f t="shared" si="29"/>
        <v>11450444766.850698</v>
      </c>
      <c r="GK34">
        <f t="shared" si="29"/>
        <v>11455754147.297165</v>
      </c>
      <c r="GL34">
        <f t="shared" si="29"/>
        <v>11467884731.774849</v>
      </c>
      <c r="GM34">
        <f t="shared" si="29"/>
        <v>11447182836.109339</v>
      </c>
      <c r="GN34">
        <f t="shared" si="29"/>
        <v>11371781599.513905</v>
      </c>
      <c r="GO34">
        <f t="shared" si="29"/>
        <v>11697048801.964737</v>
      </c>
      <c r="GP34">
        <f t="shared" si="29"/>
        <v>11697048801.964737</v>
      </c>
      <c r="GQ34">
        <f t="shared" si="29"/>
        <v>11118234418.96064</v>
      </c>
      <c r="GR34">
        <f t="shared" si="29"/>
        <v>11204723470.00893</v>
      </c>
      <c r="GS34">
        <f t="shared" si="29"/>
        <v>11322098490.612299</v>
      </c>
      <c r="GT34">
        <f t="shared" si="29"/>
        <v>11314073871.856764</v>
      </c>
      <c r="GU34">
        <f t="shared" ref="GU34:JF34" si="30">(($M25*$C$11*$C$12*($C$14-$C$13))/$G$10)*(1-((GU16*($C$14-$C$13))/$C$17))+24*GU16*($C$14-$C$13)</f>
        <v>11324064522.207405</v>
      </c>
      <c r="GV34">
        <f t="shared" si="30"/>
        <v>11327949775.121544</v>
      </c>
      <c r="GW34">
        <f t="shared" si="30"/>
        <v>11316104491.846731</v>
      </c>
      <c r="GX34">
        <f t="shared" si="30"/>
        <v>11322098490.612299</v>
      </c>
      <c r="GY34">
        <f t="shared" si="30"/>
        <v>11360326882.739367</v>
      </c>
      <c r="GZ34">
        <f t="shared" si="30"/>
        <v>11374948802.308706</v>
      </c>
      <c r="HA34">
        <f t="shared" si="30"/>
        <v>11379615372.384029</v>
      </c>
      <c r="HB34">
        <f t="shared" si="30"/>
        <v>11339244114.988226</v>
      </c>
      <c r="HC34">
        <f t="shared" si="30"/>
        <v>11355233854.574766</v>
      </c>
      <c r="HD34">
        <f t="shared" si="30"/>
        <v>11381148909.546589</v>
      </c>
      <c r="HE34">
        <f t="shared" si="30"/>
        <v>11337398347.383554</v>
      </c>
      <c r="HF34">
        <f t="shared" si="30"/>
        <v>11192360365.046902</v>
      </c>
      <c r="HG34">
        <f t="shared" si="30"/>
        <v>11697048801.964737</v>
      </c>
      <c r="HH34">
        <f t="shared" si="30"/>
        <v>11182753467.763262</v>
      </c>
      <c r="HI34">
        <f t="shared" si="30"/>
        <v>11274463363.85862</v>
      </c>
      <c r="HJ34">
        <f t="shared" si="30"/>
        <v>11290591574.024055</v>
      </c>
      <c r="HK34">
        <f t="shared" si="30"/>
        <v>11361999500.845085</v>
      </c>
      <c r="HL34">
        <f t="shared" si="30"/>
        <v>11303666944.408176</v>
      </c>
      <c r="HM34">
        <f t="shared" si="30"/>
        <v>11252205165.55691</v>
      </c>
      <c r="HN34">
        <f t="shared" si="30"/>
        <v>11239026733.072592</v>
      </c>
      <c r="HO34">
        <f t="shared" si="30"/>
        <v>11264792636.943279</v>
      </c>
      <c r="HP34">
        <f t="shared" si="30"/>
        <v>11305782875.715149</v>
      </c>
      <c r="HQ34">
        <f t="shared" si="30"/>
        <v>11312026607.440647</v>
      </c>
      <c r="HR34">
        <f t="shared" si="30"/>
        <v>11335538159.719471</v>
      </c>
      <c r="HS34">
        <f t="shared" si="30"/>
        <v>11309962493.111643</v>
      </c>
      <c r="HT34">
        <f t="shared" si="30"/>
        <v>11241711684.737619</v>
      </c>
      <c r="HU34">
        <f t="shared" si="30"/>
        <v>11204723470.00893</v>
      </c>
      <c r="HV34">
        <f t="shared" si="30"/>
        <v>11299381738.988169</v>
      </c>
      <c r="HW34">
        <f t="shared" si="30"/>
        <v>11252205165.55691</v>
      </c>
      <c r="HX34">
        <f t="shared" si="30"/>
        <v>11303666944.408176</v>
      </c>
      <c r="HY34">
        <f t="shared" si="30"/>
        <v>11361999500.845085</v>
      </c>
      <c r="HZ34">
        <f t="shared" si="30"/>
        <v>11353510649.556667</v>
      </c>
      <c r="IA34">
        <f t="shared" si="30"/>
        <v>11388656851.904963</v>
      </c>
      <c r="IB34">
        <f t="shared" si="30"/>
        <v>11397329291.445452</v>
      </c>
      <c r="IC34">
        <f t="shared" si="30"/>
        <v>11387176191.495611</v>
      </c>
      <c r="ID34">
        <f t="shared" si="30"/>
        <v>11356944199.853924</v>
      </c>
      <c r="IE34">
        <f t="shared" si="30"/>
        <v>11344696554.923866</v>
      </c>
      <c r="IF34">
        <f t="shared" si="30"/>
        <v>11366944101.814543</v>
      </c>
      <c r="IG34">
        <f t="shared" si="30"/>
        <v>11355233854.574766</v>
      </c>
      <c r="IH34">
        <f t="shared" si="30"/>
        <v>11388656851.904963</v>
      </c>
      <c r="II34">
        <f t="shared" si="30"/>
        <v>11404290446.929457</v>
      </c>
      <c r="IJ34">
        <f t="shared" si="30"/>
        <v>11397329291.445452</v>
      </c>
      <c r="IK34">
        <f t="shared" si="30"/>
        <v>11429952888.462963</v>
      </c>
      <c r="IL34">
        <f t="shared" si="30"/>
        <v>11453649134.108389</v>
      </c>
      <c r="IM34">
        <f t="shared" si="30"/>
        <v>11446082465.078468</v>
      </c>
      <c r="IN34">
        <f t="shared" si="30"/>
        <v>11460910519.661598</v>
      </c>
      <c r="IO34">
        <f t="shared" si="30"/>
        <v>11465920404.17477</v>
      </c>
      <c r="IP34">
        <f t="shared" si="30"/>
        <v>11470789955.788414</v>
      </c>
      <c r="IQ34">
        <f t="shared" si="30"/>
        <v>11431151805.653358</v>
      </c>
      <c r="IR34">
        <f t="shared" si="30"/>
        <v>11428746430.912882</v>
      </c>
      <c r="IS34">
        <f t="shared" si="30"/>
        <v>11418814561.016727</v>
      </c>
      <c r="IT34">
        <f t="shared" si="30"/>
        <v>11448276637.76092</v>
      </c>
      <c r="IU34">
        <f t="shared" si="30"/>
        <v>11448276637.76092</v>
      </c>
      <c r="IV34">
        <f t="shared" si="30"/>
        <v>11441614089.09901</v>
      </c>
      <c r="IW34">
        <f t="shared" si="30"/>
        <v>11434704015.409414</v>
      </c>
      <c r="IX34">
        <f t="shared" si="30"/>
        <v>11459891167.436953</v>
      </c>
      <c r="IY34">
        <f t="shared" si="30"/>
        <v>11431151805.653358</v>
      </c>
      <c r="IZ34">
        <f t="shared" si="30"/>
        <v>11394478078.445839</v>
      </c>
      <c r="JA34">
        <f t="shared" si="30"/>
        <v>11307881319.98653</v>
      </c>
      <c r="JB34">
        <f t="shared" si="30"/>
        <v>11348262409.178352</v>
      </c>
      <c r="JC34">
        <f t="shared" si="30"/>
        <v>11413653883.521666</v>
      </c>
      <c r="JD34">
        <f t="shared" si="30"/>
        <v>11439338906.83424</v>
      </c>
      <c r="JE34">
        <f t="shared" si="30"/>
        <v>11453649134.108389</v>
      </c>
      <c r="JF34">
        <f t="shared" si="30"/>
        <v>11439338906.83424</v>
      </c>
      <c r="JG34">
        <f t="shared" ref="JG34:LR34" si="31">(($M25*$C$11*$C$12*($C$14-$C$13))/$G$10)*(1-((JG16*($C$14-$C$13))/$C$17))+24*JG16*($C$14-$C$13)</f>
        <v>11397329291.445452</v>
      </c>
      <c r="JH34">
        <f t="shared" si="31"/>
        <v>11438190847.071802</v>
      </c>
      <c r="JI34">
        <f t="shared" si="31"/>
        <v>11442741338.493828</v>
      </c>
      <c r="JJ34">
        <f t="shared" si="31"/>
        <v>11454704727.232378</v>
      </c>
      <c r="JK34">
        <f t="shared" si="31"/>
        <v>11471747543.591766</v>
      </c>
      <c r="JL34">
        <f t="shared" si="31"/>
        <v>11473646759.401751</v>
      </c>
      <c r="JM34">
        <f t="shared" si="31"/>
        <v>11450444766.850698</v>
      </c>
      <c r="JN34">
        <f t="shared" si="31"/>
        <v>11420083988.117603</v>
      </c>
      <c r="JO34">
        <f t="shared" si="31"/>
        <v>11400141974.539663</v>
      </c>
      <c r="JP34">
        <f t="shared" si="31"/>
        <v>11441614089.09901</v>
      </c>
      <c r="JQ34">
        <f t="shared" si="31"/>
        <v>11488113126.635246</v>
      </c>
      <c r="JR34">
        <f t="shared" si="31"/>
        <v>11497364873.121784</v>
      </c>
      <c r="JS34">
        <f t="shared" si="31"/>
        <v>11423843756.282616</v>
      </c>
      <c r="JT34">
        <f t="shared" si="31"/>
        <v>11274463363.85862</v>
      </c>
      <c r="JU34">
        <f t="shared" si="31"/>
        <v>11451519209.520929</v>
      </c>
      <c r="JV34">
        <f t="shared" si="31"/>
        <v>11479219868.090065</v>
      </c>
      <c r="JW34">
        <f t="shared" si="31"/>
        <v>11453649134.108389</v>
      </c>
      <c r="JX34">
        <f t="shared" si="31"/>
        <v>11391587538.370371</v>
      </c>
      <c r="JY34">
        <f t="shared" si="31"/>
        <v>11426310608.390882</v>
      </c>
      <c r="JZ34">
        <f t="shared" si="31"/>
        <v>11484613199.078754</v>
      </c>
      <c r="KA34">
        <f t="shared" si="31"/>
        <v>11506875896.167414</v>
      </c>
      <c r="KB34">
        <f t="shared" si="31"/>
        <v>11491539371.506338</v>
      </c>
      <c r="KC34">
        <f t="shared" si="31"/>
        <v>11509164929.698915</v>
      </c>
      <c r="KD34">
        <f t="shared" si="31"/>
        <v>11501398565.931314</v>
      </c>
      <c r="KE34">
        <f t="shared" si="31"/>
        <v>11514375419.229061</v>
      </c>
      <c r="KF34">
        <f t="shared" si="31"/>
        <v>11510672065.637976</v>
      </c>
      <c r="KG34">
        <f t="shared" si="31"/>
        <v>11522904568.022217</v>
      </c>
      <c r="KH34">
        <f t="shared" si="31"/>
        <v>11534824004.889187</v>
      </c>
      <c r="KI34">
        <f t="shared" si="31"/>
        <v>11499797500.169992</v>
      </c>
      <c r="KJ34">
        <f t="shared" si="31"/>
        <v>11515831531.005995</v>
      </c>
      <c r="KK34">
        <f t="shared" si="31"/>
        <v>11515831531.005995</v>
      </c>
      <c r="KL34">
        <f t="shared" si="31"/>
        <v>11469826988.278299</v>
      </c>
      <c r="KM34">
        <f t="shared" si="31"/>
        <v>11480131003.025484</v>
      </c>
      <c r="KN34">
        <f t="shared" si="31"/>
        <v>11503769764.590485</v>
      </c>
      <c r="KO34">
        <f t="shared" si="31"/>
        <v>11471747543.591766</v>
      </c>
      <c r="KP34">
        <f t="shared" si="31"/>
        <v>11391587538.370371</v>
      </c>
      <c r="KQ34">
        <f t="shared" si="31"/>
        <v>11422598508.253521</v>
      </c>
      <c r="KR34">
        <f t="shared" si="31"/>
        <v>11482834857.509512</v>
      </c>
      <c r="KS34">
        <f t="shared" si="31"/>
        <v>11516554285.516634</v>
      </c>
      <c r="KT34">
        <f t="shared" si="31"/>
        <v>11490689590.456514</v>
      </c>
      <c r="KU34">
        <f t="shared" si="31"/>
        <v>11487245144.601236</v>
      </c>
      <c r="KV34">
        <f t="shared" si="31"/>
        <v>11498179928.576082</v>
      </c>
      <c r="KW34">
        <f t="shared" si="31"/>
        <v>11457834683.588394</v>
      </c>
      <c r="KX34">
        <f t="shared" si="31"/>
        <v>11453649134.108389</v>
      </c>
      <c r="KY34">
        <f t="shared" si="31"/>
        <v>11479219868.090065</v>
      </c>
      <c r="KZ34">
        <f t="shared" si="31"/>
        <v>11498179928.576082</v>
      </c>
      <c r="LA34">
        <f t="shared" si="31"/>
        <v>11491539371.506338</v>
      </c>
      <c r="LB34">
        <f t="shared" si="31"/>
        <v>11449363928.688383</v>
      </c>
      <c r="LC34">
        <f t="shared" si="31"/>
        <v>11442741338.493828</v>
      </c>
      <c r="LD34">
        <f t="shared" si="31"/>
        <v>11421345277.865267</v>
      </c>
      <c r="LE34">
        <f t="shared" si="31"/>
        <v>11438190847.071802</v>
      </c>
      <c r="LF34">
        <f t="shared" si="31"/>
        <v>11476456343.120653</v>
      </c>
      <c r="LG34">
        <f t="shared" si="31"/>
        <v>11515831531.005995</v>
      </c>
      <c r="LH34">
        <f t="shared" si="31"/>
        <v>11509920367.564152</v>
      </c>
      <c r="LI34">
        <f t="shared" si="31"/>
        <v>11544034876.62376</v>
      </c>
      <c r="LJ34">
        <f t="shared" si="31"/>
        <v>11452587313.296352</v>
      </c>
      <c r="LK34">
        <f t="shared" si="31"/>
        <v>11488113126.635246</v>
      </c>
      <c r="LL34">
        <f t="shared" si="31"/>
        <v>11552098981.706478</v>
      </c>
      <c r="LM34">
        <f t="shared" si="31"/>
        <v>11536716193.019278</v>
      </c>
      <c r="LN34">
        <f t="shared" si="31"/>
        <v>11493225586.259649</v>
      </c>
      <c r="LO34">
        <f t="shared" si="31"/>
        <v>11493225586.259649</v>
      </c>
      <c r="LP34">
        <f t="shared" si="31"/>
        <v>11479219868.090065</v>
      </c>
      <c r="LQ34">
        <f t="shared" si="31"/>
        <v>11506875896.167414</v>
      </c>
      <c r="LR34">
        <f t="shared" si="31"/>
        <v>11540424543.863512</v>
      </c>
      <c r="LS34">
        <f t="shared" ref="LS34:NK34" si="32">(($M25*$C$11*$C$12*($C$14-$C$13))/$G$10)*(1-((LS16*($C$14-$C$13))/$C$17))+24*LS16*($C$14-$C$13)</f>
        <v>11555952775.082851</v>
      </c>
      <c r="LT34">
        <f t="shared" si="32"/>
        <v>11545217207.820099</v>
      </c>
      <c r="LU34">
        <f t="shared" si="32"/>
        <v>11551539008.670755</v>
      </c>
      <c r="LV34">
        <f t="shared" si="32"/>
        <v>11555952775.082851</v>
      </c>
      <c r="LW34">
        <f t="shared" si="32"/>
        <v>11558104371.026951</v>
      </c>
      <c r="LX34">
        <f t="shared" si="32"/>
        <v>11554315146.178364</v>
      </c>
      <c r="LY34">
        <f t="shared" si="32"/>
        <v>11560743854.687716</v>
      </c>
      <c r="LZ34">
        <f t="shared" si="32"/>
        <v>11549844607.502319</v>
      </c>
      <c r="MA34">
        <f t="shared" si="32"/>
        <v>11541032966.682055</v>
      </c>
      <c r="MB34">
        <f t="shared" si="32"/>
        <v>11520116061.34244</v>
      </c>
      <c r="MC34">
        <f t="shared" si="32"/>
        <v>11539199513.166088</v>
      </c>
      <c r="MD34">
        <f t="shared" si="32"/>
        <v>11564348819.540888</v>
      </c>
      <c r="ME34">
        <f t="shared" si="32"/>
        <v>11577341009.475052</v>
      </c>
      <c r="MF34">
        <f t="shared" si="32"/>
        <v>11563329361.177504</v>
      </c>
      <c r="MG34">
        <f t="shared" si="32"/>
        <v>11577796241.420937</v>
      </c>
      <c r="MH34">
        <f t="shared" si="32"/>
        <v>11582253900.172693</v>
      </c>
      <c r="MI34">
        <f t="shared" si="32"/>
        <v>11576425252.188562</v>
      </c>
      <c r="MJ34">
        <f t="shared" si="32"/>
        <v>11572690116.169661</v>
      </c>
      <c r="MK34">
        <f t="shared" si="32"/>
        <v>11589866961.975056</v>
      </c>
      <c r="ML34">
        <f t="shared" si="32"/>
        <v>11589457182.803967</v>
      </c>
      <c r="MM34">
        <f t="shared" si="32"/>
        <v>11565862529.479237</v>
      </c>
      <c r="MN34">
        <f t="shared" si="32"/>
        <v>11568344932.885143</v>
      </c>
      <c r="MO34">
        <f t="shared" si="32"/>
        <v>11562816498.414774</v>
      </c>
      <c r="MP34">
        <f t="shared" si="32"/>
        <v>11560220329.771149</v>
      </c>
      <c r="MQ34">
        <f t="shared" si="32"/>
        <v>11554315146.178364</v>
      </c>
      <c r="MR34">
        <f t="shared" si="32"/>
        <v>11575502368.386229</v>
      </c>
      <c r="MS34">
        <f t="shared" si="32"/>
        <v>11564348819.540888</v>
      </c>
      <c r="MT34">
        <f t="shared" si="32"/>
        <v>11570778082.255222</v>
      </c>
      <c r="MU34">
        <f t="shared" si="32"/>
        <v>11562816498.414774</v>
      </c>
      <c r="MV34">
        <f t="shared" si="32"/>
        <v>11563329361.177504</v>
      </c>
      <c r="MW34">
        <f t="shared" si="32"/>
        <v>11563840130.622831</v>
      </c>
      <c r="MX34">
        <f t="shared" si="32"/>
        <v>11571258930.388161</v>
      </c>
      <c r="MY34">
        <f t="shared" si="32"/>
        <v>11550411837.140785</v>
      </c>
      <c r="MZ34">
        <f t="shared" si="32"/>
        <v>11548128153.390259</v>
      </c>
      <c r="NA34">
        <f t="shared" si="32"/>
        <v>11547551026.79026</v>
      </c>
      <c r="NB34">
        <f t="shared" si="32"/>
        <v>11565862529.479237</v>
      </c>
      <c r="NC34">
        <f t="shared" si="32"/>
        <v>11567852440.000599</v>
      </c>
      <c r="ND34">
        <f t="shared" si="32"/>
        <v>11561784441.250271</v>
      </c>
      <c r="NE34">
        <f t="shared" si="32"/>
        <v>11563329361.177504</v>
      </c>
      <c r="NF34">
        <f t="shared" si="32"/>
        <v>11566363022.125519</v>
      </c>
      <c r="NG34">
        <f t="shared" si="32"/>
        <v>11591491204.642305</v>
      </c>
      <c r="NH34">
        <f t="shared" si="32"/>
        <v>11589045899.856104</v>
      </c>
      <c r="NI34">
        <f t="shared" si="32"/>
        <v>11579151472.156384</v>
      </c>
      <c r="NJ34">
        <f t="shared" si="32"/>
        <v>11589457182.803967</v>
      </c>
      <c r="NK34">
        <f t="shared" si="32"/>
        <v>11590682041.856344</v>
      </c>
    </row>
    <row r="35" spans="2:375" x14ac:dyDescent="0.25">
      <c r="B35" s="4" t="s">
        <v>106</v>
      </c>
      <c r="C35" s="14">
        <f>C32/(9300)</f>
        <v>517618.71092856029</v>
      </c>
      <c r="D35" s="4" t="s">
        <v>105</v>
      </c>
      <c r="E35" s="14" t="s">
        <v>95</v>
      </c>
      <c r="F35"/>
      <c r="G35"/>
      <c r="H35"/>
      <c r="I35"/>
      <c r="J35" t="s">
        <v>55</v>
      </c>
      <c r="K35">
        <f t="shared" ref="K35:BV35" si="33">(($M26*$C$11*$C$12*($C$14-$C$13))/$G$10)*(1-((K17*($C$14-$C$13))/$C$17))+24*K17*($C$14-$C$13)</f>
        <v>34474565766.496902</v>
      </c>
      <c r="L35">
        <f t="shared" si="33"/>
        <v>34600598818.888611</v>
      </c>
      <c r="M35">
        <f t="shared" si="33"/>
        <v>34580921527.336433</v>
      </c>
      <c r="N35">
        <f t="shared" si="33"/>
        <v>34534211038.20491</v>
      </c>
      <c r="O35">
        <f t="shared" si="33"/>
        <v>34558183849.33371</v>
      </c>
      <c r="P35">
        <f t="shared" si="33"/>
        <v>34558183849.33371</v>
      </c>
      <c r="Q35">
        <f t="shared" si="33"/>
        <v>34600598818.888611</v>
      </c>
      <c r="R35">
        <f t="shared" si="33"/>
        <v>34630275475.816757</v>
      </c>
      <c r="S35">
        <f t="shared" si="33"/>
        <v>34576874950.203117</v>
      </c>
      <c r="T35">
        <f t="shared" si="33"/>
        <v>34545267234.911766</v>
      </c>
      <c r="U35">
        <f t="shared" si="33"/>
        <v>34606327593.997322</v>
      </c>
      <c r="V35">
        <f t="shared" si="33"/>
        <v>34667816446.830856</v>
      </c>
      <c r="W35">
        <f t="shared" si="33"/>
        <v>34664547936.381241</v>
      </c>
      <c r="X35">
        <f t="shared" si="33"/>
        <v>34710846419.390305</v>
      </c>
      <c r="Y35">
        <f t="shared" si="33"/>
        <v>34710846419.390305</v>
      </c>
      <c r="Z35">
        <f t="shared" si="33"/>
        <v>34662903293.94101</v>
      </c>
      <c r="AA35">
        <f t="shared" si="33"/>
        <v>34639124206.082581</v>
      </c>
      <c r="AB35">
        <f t="shared" si="33"/>
        <v>34659593013.62516</v>
      </c>
      <c r="AC35">
        <f t="shared" si="33"/>
        <v>34654574430.191269</v>
      </c>
      <c r="AD35">
        <f t="shared" si="33"/>
        <v>34709392290.408676</v>
      </c>
      <c r="AE35">
        <f t="shared" si="33"/>
        <v>34765862747.882645</v>
      </c>
      <c r="AF35">
        <f t="shared" si="33"/>
        <v>34792097803.088036</v>
      </c>
      <c r="AG35">
        <f t="shared" si="33"/>
        <v>34780430152.636978</v>
      </c>
      <c r="AH35">
        <f t="shared" si="33"/>
        <v>34793241932.479698</v>
      </c>
      <c r="AI35">
        <f t="shared" si="33"/>
        <v>34786315972.739738</v>
      </c>
      <c r="AJ35">
        <f t="shared" si="33"/>
        <v>34786315972.739738</v>
      </c>
      <c r="AK35">
        <f t="shared" si="33"/>
        <v>34733350396.231201</v>
      </c>
      <c r="AL35">
        <f t="shared" si="33"/>
        <v>34749338391.077194</v>
      </c>
      <c r="AM35">
        <f t="shared" si="33"/>
        <v>34813167385.885452</v>
      </c>
      <c r="AN35">
        <f t="shared" si="33"/>
        <v>34790949623.680817</v>
      </c>
      <c r="AO35">
        <f t="shared" si="33"/>
        <v>34753223114.543999</v>
      </c>
      <c r="AP35">
        <f t="shared" si="33"/>
        <v>34741435753.624741</v>
      </c>
      <c r="AQ35">
        <f t="shared" si="33"/>
        <v>34746724097.023933</v>
      </c>
      <c r="AR35">
        <f t="shared" si="33"/>
        <v>34760863070.695358</v>
      </c>
      <c r="AS35">
        <f t="shared" si="33"/>
        <v>34680619804.534142</v>
      </c>
      <c r="AT35">
        <f t="shared" si="33"/>
        <v>34613845536.106964</v>
      </c>
      <c r="AU35">
        <f t="shared" si="33"/>
        <v>34639124206.082581</v>
      </c>
      <c r="AV35">
        <f t="shared" si="33"/>
        <v>34633838305.233681</v>
      </c>
      <c r="AW35">
        <f t="shared" si="33"/>
        <v>34635608000.108536</v>
      </c>
      <c r="AX35">
        <f t="shared" si="33"/>
        <v>34667816446.830856</v>
      </c>
      <c r="AY35">
        <f t="shared" si="33"/>
        <v>34619395694.711388</v>
      </c>
      <c r="AZ35">
        <f t="shared" si="33"/>
        <v>34592836968.086967</v>
      </c>
      <c r="BA35">
        <f t="shared" si="33"/>
        <v>34600598818.888611</v>
      </c>
      <c r="BB35">
        <f t="shared" si="33"/>
        <v>34664547936.381241</v>
      </c>
      <c r="BC35">
        <f t="shared" si="33"/>
        <v>34688408732.440208</v>
      </c>
      <c r="BD35">
        <f t="shared" si="33"/>
        <v>34722274564.185234</v>
      </c>
      <c r="BE35">
        <f t="shared" si="33"/>
        <v>34733350396.231201</v>
      </c>
      <c r="BF35">
        <f t="shared" si="33"/>
        <v>34736066207.255905</v>
      </c>
      <c r="BG35">
        <f t="shared" si="33"/>
        <v>34649490951.281952</v>
      </c>
      <c r="BH35">
        <f t="shared" si="33"/>
        <v>34602517130.188332</v>
      </c>
      <c r="BI35">
        <f t="shared" si="33"/>
        <v>35091127460.895721</v>
      </c>
      <c r="BJ35">
        <f t="shared" si="33"/>
        <v>35091127460.895721</v>
      </c>
      <c r="BK35">
        <f t="shared" si="33"/>
        <v>35091127460.895721</v>
      </c>
      <c r="BL35">
        <f t="shared" si="33"/>
        <v>35091127460.895721</v>
      </c>
      <c r="BM35">
        <f t="shared" si="33"/>
        <v>35091127460.895721</v>
      </c>
      <c r="BN35">
        <f t="shared" si="33"/>
        <v>35091127460.895721</v>
      </c>
      <c r="BO35">
        <f t="shared" si="33"/>
        <v>35091127460.895721</v>
      </c>
      <c r="BP35">
        <f t="shared" si="33"/>
        <v>35091127460.895721</v>
      </c>
      <c r="BQ35">
        <f t="shared" si="33"/>
        <v>35091127460.895721</v>
      </c>
      <c r="BR35">
        <f t="shared" si="33"/>
        <v>35091127460.895721</v>
      </c>
      <c r="BS35">
        <f t="shared" si="33"/>
        <v>35091127460.895721</v>
      </c>
      <c r="BT35">
        <f t="shared" si="33"/>
        <v>35091127460.895721</v>
      </c>
      <c r="BU35">
        <f t="shared" si="33"/>
        <v>35091127460.895721</v>
      </c>
      <c r="BV35">
        <f t="shared" si="33"/>
        <v>35091127460.895721</v>
      </c>
      <c r="BW35">
        <f t="shared" ref="BW35:EH35" si="34">(($M26*$C$11*$C$12*($C$14-$C$13))/$G$10)*(1-((BW17*($C$14-$C$13))/$C$17))+24*BW17*($C$14-$C$13)</f>
        <v>35091127460.895721</v>
      </c>
      <c r="BX35">
        <f t="shared" si="34"/>
        <v>35091127460.895721</v>
      </c>
      <c r="BY35">
        <f t="shared" si="34"/>
        <v>35091127460.895721</v>
      </c>
      <c r="BZ35">
        <f t="shared" si="34"/>
        <v>35091127460.895721</v>
      </c>
      <c r="CA35">
        <f t="shared" si="34"/>
        <v>35091127460.895721</v>
      </c>
      <c r="CB35">
        <f t="shared" si="34"/>
        <v>35091127460.895721</v>
      </c>
      <c r="CC35">
        <f t="shared" si="34"/>
        <v>35091127460.895721</v>
      </c>
      <c r="CD35">
        <f t="shared" si="34"/>
        <v>35091127460.895721</v>
      </c>
      <c r="CE35">
        <f t="shared" si="34"/>
        <v>35091127460.895721</v>
      </c>
      <c r="CF35">
        <f t="shared" si="34"/>
        <v>35091127460.895721</v>
      </c>
      <c r="CG35">
        <f t="shared" si="34"/>
        <v>35091127460.895721</v>
      </c>
      <c r="CH35">
        <f t="shared" si="34"/>
        <v>35091127460.895721</v>
      </c>
      <c r="CI35">
        <f t="shared" si="34"/>
        <v>35091127460.895721</v>
      </c>
      <c r="CJ35">
        <f t="shared" si="34"/>
        <v>35091127460.895721</v>
      </c>
      <c r="CK35">
        <f t="shared" si="34"/>
        <v>35091127460.895721</v>
      </c>
      <c r="CL35">
        <f t="shared" si="34"/>
        <v>35091127460.895721</v>
      </c>
      <c r="CM35">
        <f t="shared" si="34"/>
        <v>35091127460.895721</v>
      </c>
      <c r="CN35">
        <f t="shared" si="34"/>
        <v>35091127460.895721</v>
      </c>
      <c r="CO35">
        <f t="shared" si="34"/>
        <v>35091127460.895721</v>
      </c>
      <c r="CP35">
        <f t="shared" si="34"/>
        <v>35091127460.895721</v>
      </c>
      <c r="CQ35">
        <f t="shared" si="34"/>
        <v>35091127460.895721</v>
      </c>
      <c r="CR35">
        <f t="shared" si="34"/>
        <v>35091127460.895721</v>
      </c>
      <c r="CS35">
        <f t="shared" si="34"/>
        <v>35091127460.895721</v>
      </c>
      <c r="CT35">
        <f t="shared" si="34"/>
        <v>35091127460.895721</v>
      </c>
      <c r="CU35">
        <f t="shared" si="34"/>
        <v>35091127460.895721</v>
      </c>
      <c r="CV35">
        <f t="shared" si="34"/>
        <v>35091127460.895721</v>
      </c>
      <c r="CW35">
        <f t="shared" si="34"/>
        <v>35091127460.895721</v>
      </c>
      <c r="CX35">
        <f t="shared" si="34"/>
        <v>35091127460.895721</v>
      </c>
      <c r="CY35">
        <f t="shared" si="34"/>
        <v>35091127460.895721</v>
      </c>
      <c r="CZ35">
        <f t="shared" si="34"/>
        <v>35091127460.895721</v>
      </c>
      <c r="DA35">
        <f t="shared" si="34"/>
        <v>35091127460.895721</v>
      </c>
      <c r="DB35">
        <f t="shared" si="34"/>
        <v>35091127460.895721</v>
      </c>
      <c r="DC35">
        <f t="shared" si="34"/>
        <v>35091127460.895721</v>
      </c>
      <c r="DD35">
        <f t="shared" si="34"/>
        <v>35091127460.895721</v>
      </c>
      <c r="DE35">
        <f t="shared" si="34"/>
        <v>35091127460.895721</v>
      </c>
      <c r="DF35">
        <f t="shared" si="34"/>
        <v>35091127460.895721</v>
      </c>
      <c r="DG35">
        <f t="shared" si="34"/>
        <v>35091127460.895721</v>
      </c>
      <c r="DH35">
        <f t="shared" si="34"/>
        <v>35091127460.895721</v>
      </c>
      <c r="DI35">
        <f t="shared" si="34"/>
        <v>35091127460.895721</v>
      </c>
      <c r="DJ35">
        <f t="shared" si="34"/>
        <v>35091127460.895721</v>
      </c>
      <c r="DK35">
        <f t="shared" si="34"/>
        <v>35091127460.895721</v>
      </c>
      <c r="DL35">
        <f t="shared" si="34"/>
        <v>35091127460.895721</v>
      </c>
      <c r="DM35">
        <f t="shared" si="34"/>
        <v>35091127460.895721</v>
      </c>
      <c r="DN35">
        <f t="shared" si="34"/>
        <v>35091127460.895721</v>
      </c>
      <c r="DO35">
        <f t="shared" si="34"/>
        <v>35091127460.895721</v>
      </c>
      <c r="DP35">
        <f t="shared" si="34"/>
        <v>35091127460.895721</v>
      </c>
      <c r="DQ35">
        <f t="shared" si="34"/>
        <v>35091127460.895721</v>
      </c>
      <c r="DR35">
        <f t="shared" si="34"/>
        <v>35091127460.895721</v>
      </c>
      <c r="DS35">
        <f t="shared" si="34"/>
        <v>35091127460.895721</v>
      </c>
      <c r="DT35">
        <f t="shared" si="34"/>
        <v>35091127460.895721</v>
      </c>
      <c r="DU35">
        <f t="shared" si="34"/>
        <v>35091127460.895721</v>
      </c>
      <c r="DV35">
        <f t="shared" si="34"/>
        <v>35091127460.895721</v>
      </c>
      <c r="DW35">
        <f t="shared" si="34"/>
        <v>35091127460.895721</v>
      </c>
      <c r="DX35">
        <f t="shared" si="34"/>
        <v>35091127460.895721</v>
      </c>
      <c r="DY35">
        <f t="shared" si="34"/>
        <v>35091127460.895721</v>
      </c>
      <c r="DZ35">
        <f t="shared" si="34"/>
        <v>35091127460.895721</v>
      </c>
      <c r="EA35">
        <f t="shared" si="34"/>
        <v>35091127460.895721</v>
      </c>
      <c r="EB35">
        <f t="shared" si="34"/>
        <v>35091127460.895721</v>
      </c>
      <c r="EC35">
        <f t="shared" si="34"/>
        <v>35091127460.895721</v>
      </c>
      <c r="ED35">
        <f t="shared" si="34"/>
        <v>35091127460.895721</v>
      </c>
      <c r="EE35">
        <f t="shared" si="34"/>
        <v>35091127460.895721</v>
      </c>
      <c r="EF35">
        <f t="shared" si="34"/>
        <v>35091127460.895721</v>
      </c>
      <c r="EG35">
        <f t="shared" si="34"/>
        <v>35091127460.895721</v>
      </c>
      <c r="EH35">
        <f t="shared" si="34"/>
        <v>35091127460.895721</v>
      </c>
      <c r="EI35">
        <f t="shared" ref="EI35:GT35" si="35">(($M26*$C$11*$C$12*($C$14-$C$13))/$G$10)*(1-((EI17*($C$14-$C$13))/$C$17))+24*EI17*($C$14-$C$13)</f>
        <v>35091127460.895721</v>
      </c>
      <c r="EJ35">
        <f t="shared" si="35"/>
        <v>35091127460.895721</v>
      </c>
      <c r="EK35">
        <f t="shared" si="35"/>
        <v>35091127460.895721</v>
      </c>
      <c r="EL35">
        <f t="shared" si="35"/>
        <v>35091127460.895721</v>
      </c>
      <c r="EM35">
        <f t="shared" si="35"/>
        <v>35091127460.895721</v>
      </c>
      <c r="EN35">
        <f t="shared" si="35"/>
        <v>35091127460.895721</v>
      </c>
      <c r="EO35">
        <f t="shared" si="35"/>
        <v>35091127460.895721</v>
      </c>
      <c r="EP35">
        <f t="shared" si="35"/>
        <v>35091127460.895721</v>
      </c>
      <c r="EQ35">
        <f t="shared" si="35"/>
        <v>35091127460.895721</v>
      </c>
      <c r="ER35">
        <f t="shared" si="35"/>
        <v>35091127460.895721</v>
      </c>
      <c r="ES35">
        <f t="shared" si="35"/>
        <v>35091127460.895721</v>
      </c>
      <c r="ET35">
        <f t="shared" si="35"/>
        <v>35091127460.895721</v>
      </c>
      <c r="EU35">
        <f t="shared" si="35"/>
        <v>35091127460.895721</v>
      </c>
      <c r="EV35">
        <f t="shared" si="35"/>
        <v>35091127460.895721</v>
      </c>
      <c r="EW35">
        <f t="shared" si="35"/>
        <v>35091127460.895721</v>
      </c>
      <c r="EX35">
        <f t="shared" si="35"/>
        <v>35091127460.895721</v>
      </c>
      <c r="EY35">
        <f t="shared" si="35"/>
        <v>35091127460.895721</v>
      </c>
      <c r="EZ35">
        <f t="shared" si="35"/>
        <v>35091127460.895721</v>
      </c>
      <c r="FA35">
        <f t="shared" si="35"/>
        <v>35091127460.895721</v>
      </c>
      <c r="FB35">
        <f t="shared" si="35"/>
        <v>35091127460.895721</v>
      </c>
      <c r="FC35">
        <f t="shared" si="35"/>
        <v>35091127460.895721</v>
      </c>
      <c r="FD35">
        <f t="shared" si="35"/>
        <v>35091127460.895721</v>
      </c>
      <c r="FE35">
        <f t="shared" si="35"/>
        <v>35091127460.895721</v>
      </c>
      <c r="FF35">
        <f t="shared" si="35"/>
        <v>35091127460.895721</v>
      </c>
      <c r="FG35">
        <f t="shared" si="35"/>
        <v>35091127460.895721</v>
      </c>
      <c r="FH35">
        <f t="shared" si="35"/>
        <v>35091127460.895721</v>
      </c>
      <c r="FI35">
        <f t="shared" si="35"/>
        <v>35091127460.895721</v>
      </c>
      <c r="FJ35">
        <f t="shared" si="35"/>
        <v>35091127460.895721</v>
      </c>
      <c r="FK35">
        <f t="shared" si="35"/>
        <v>35091127460.895721</v>
      </c>
      <c r="FL35">
        <f t="shared" si="35"/>
        <v>35091127460.895721</v>
      </c>
      <c r="FM35">
        <f t="shared" si="35"/>
        <v>35091127460.895721</v>
      </c>
      <c r="FN35">
        <f t="shared" si="35"/>
        <v>35091127460.895721</v>
      </c>
      <c r="FO35">
        <f t="shared" si="35"/>
        <v>35091127460.895721</v>
      </c>
      <c r="FP35">
        <f t="shared" si="35"/>
        <v>35091127460.895721</v>
      </c>
      <c r="FQ35">
        <f t="shared" si="35"/>
        <v>35091127460.895721</v>
      </c>
      <c r="FR35">
        <f t="shared" si="35"/>
        <v>35091127460.895721</v>
      </c>
      <c r="FS35">
        <f t="shared" si="35"/>
        <v>35091127460.895721</v>
      </c>
      <c r="FT35">
        <f t="shared" si="35"/>
        <v>35091127460.895721</v>
      </c>
      <c r="FU35">
        <f t="shared" si="35"/>
        <v>35091127460.895721</v>
      </c>
      <c r="FV35">
        <f t="shared" si="35"/>
        <v>35091127460.895721</v>
      </c>
      <c r="FW35">
        <f t="shared" si="35"/>
        <v>35091127460.895721</v>
      </c>
      <c r="FX35">
        <f t="shared" si="35"/>
        <v>35091127460.895721</v>
      </c>
      <c r="FY35">
        <f t="shared" si="35"/>
        <v>35091127460.895721</v>
      </c>
      <c r="FZ35">
        <f t="shared" si="35"/>
        <v>35091127460.895721</v>
      </c>
      <c r="GA35">
        <f t="shared" si="35"/>
        <v>35091127460.895721</v>
      </c>
      <c r="GB35">
        <f t="shared" si="35"/>
        <v>35091127460.895721</v>
      </c>
      <c r="GC35">
        <f t="shared" si="35"/>
        <v>35091127460.895721</v>
      </c>
      <c r="GD35">
        <f t="shared" si="35"/>
        <v>35091127460.895721</v>
      </c>
      <c r="GE35">
        <f t="shared" si="35"/>
        <v>35091127460.895721</v>
      </c>
      <c r="GF35">
        <f t="shared" si="35"/>
        <v>35091127460.895721</v>
      </c>
      <c r="GG35">
        <f t="shared" si="35"/>
        <v>35091127460.895721</v>
      </c>
      <c r="GH35">
        <f t="shared" si="35"/>
        <v>35091127460.895721</v>
      </c>
      <c r="GI35">
        <f t="shared" si="35"/>
        <v>35091127460.895721</v>
      </c>
      <c r="GJ35">
        <f t="shared" si="35"/>
        <v>35091127460.895721</v>
      </c>
      <c r="GK35">
        <f t="shared" si="35"/>
        <v>35091127460.895721</v>
      </c>
      <c r="GL35">
        <f t="shared" si="35"/>
        <v>35091127460.895721</v>
      </c>
      <c r="GM35">
        <f t="shared" si="35"/>
        <v>35091127460.895721</v>
      </c>
      <c r="GN35">
        <f t="shared" si="35"/>
        <v>35091127460.895721</v>
      </c>
      <c r="GO35">
        <f t="shared" si="35"/>
        <v>35091127460.895721</v>
      </c>
      <c r="GP35">
        <f t="shared" si="35"/>
        <v>35091127460.895721</v>
      </c>
      <c r="GQ35">
        <f t="shared" si="35"/>
        <v>35091127460.895721</v>
      </c>
      <c r="GR35">
        <f t="shared" si="35"/>
        <v>35091127460.895721</v>
      </c>
      <c r="GS35">
        <f t="shared" si="35"/>
        <v>35091127460.895721</v>
      </c>
      <c r="GT35">
        <f t="shared" si="35"/>
        <v>35091127460.895721</v>
      </c>
      <c r="GU35">
        <f t="shared" ref="GU35:JF35" si="36">(($M26*$C$11*$C$12*($C$14-$C$13))/$G$10)*(1-((GU17*($C$14-$C$13))/$C$17))+24*GU17*($C$14-$C$13)</f>
        <v>35091127460.895721</v>
      </c>
      <c r="GV35">
        <f t="shared" si="36"/>
        <v>35091127460.895721</v>
      </c>
      <c r="GW35">
        <f t="shared" si="36"/>
        <v>35091127460.895721</v>
      </c>
      <c r="GX35">
        <f t="shared" si="36"/>
        <v>35091127460.895721</v>
      </c>
      <c r="GY35">
        <f t="shared" si="36"/>
        <v>35091127460.895721</v>
      </c>
      <c r="GZ35">
        <f t="shared" si="36"/>
        <v>35091127460.895721</v>
      </c>
      <c r="HA35">
        <f t="shared" si="36"/>
        <v>35091127460.895721</v>
      </c>
      <c r="HB35">
        <f t="shared" si="36"/>
        <v>35091127460.895721</v>
      </c>
      <c r="HC35">
        <f t="shared" si="36"/>
        <v>35091127460.895721</v>
      </c>
      <c r="HD35">
        <f t="shared" si="36"/>
        <v>35091127460.895721</v>
      </c>
      <c r="HE35">
        <f t="shared" si="36"/>
        <v>35091127460.895721</v>
      </c>
      <c r="HF35">
        <f t="shared" si="36"/>
        <v>35091127460.895721</v>
      </c>
      <c r="HG35">
        <f t="shared" si="36"/>
        <v>35091127460.895721</v>
      </c>
      <c r="HH35">
        <f t="shared" si="36"/>
        <v>35091127460.895721</v>
      </c>
      <c r="HI35">
        <f t="shared" si="36"/>
        <v>35091127460.895721</v>
      </c>
      <c r="HJ35">
        <f t="shared" si="36"/>
        <v>35091127460.895721</v>
      </c>
      <c r="HK35">
        <f t="shared" si="36"/>
        <v>35091127460.895721</v>
      </c>
      <c r="HL35">
        <f t="shared" si="36"/>
        <v>35091127460.895721</v>
      </c>
      <c r="HM35">
        <f t="shared" si="36"/>
        <v>35091127460.895721</v>
      </c>
      <c r="HN35">
        <f t="shared" si="36"/>
        <v>35091127460.895721</v>
      </c>
      <c r="HO35">
        <f t="shared" si="36"/>
        <v>35091127460.895721</v>
      </c>
      <c r="HP35">
        <f t="shared" si="36"/>
        <v>35091127460.895721</v>
      </c>
      <c r="HQ35">
        <f t="shared" si="36"/>
        <v>35091127460.895721</v>
      </c>
      <c r="HR35">
        <f t="shared" si="36"/>
        <v>35091127460.895721</v>
      </c>
      <c r="HS35">
        <f t="shared" si="36"/>
        <v>35091127460.895721</v>
      </c>
      <c r="HT35">
        <f t="shared" si="36"/>
        <v>35091127460.895721</v>
      </c>
      <c r="HU35">
        <f t="shared" si="36"/>
        <v>35091127460.895721</v>
      </c>
      <c r="HV35">
        <f t="shared" si="36"/>
        <v>35091127460.895721</v>
      </c>
      <c r="HW35">
        <f t="shared" si="36"/>
        <v>35091127460.895721</v>
      </c>
      <c r="HX35">
        <f t="shared" si="36"/>
        <v>35091127460.895721</v>
      </c>
      <c r="HY35">
        <f t="shared" si="36"/>
        <v>35091127460.895721</v>
      </c>
      <c r="HZ35">
        <f t="shared" si="36"/>
        <v>35091127460.895721</v>
      </c>
      <c r="IA35">
        <f t="shared" si="36"/>
        <v>35091127460.895721</v>
      </c>
      <c r="IB35">
        <f t="shared" si="36"/>
        <v>35091127460.895721</v>
      </c>
      <c r="IC35">
        <f t="shared" si="36"/>
        <v>35091127460.895721</v>
      </c>
      <c r="ID35">
        <f t="shared" si="36"/>
        <v>35091127460.895721</v>
      </c>
      <c r="IE35">
        <f t="shared" si="36"/>
        <v>35091127460.895721</v>
      </c>
      <c r="IF35">
        <f t="shared" si="36"/>
        <v>35091127460.895721</v>
      </c>
      <c r="IG35">
        <f t="shared" si="36"/>
        <v>35091127460.895721</v>
      </c>
      <c r="IH35">
        <f t="shared" si="36"/>
        <v>35091127460.895721</v>
      </c>
      <c r="II35">
        <f t="shared" si="36"/>
        <v>35091127460.895721</v>
      </c>
      <c r="IJ35">
        <f t="shared" si="36"/>
        <v>35091127460.895721</v>
      </c>
      <c r="IK35">
        <f t="shared" si="36"/>
        <v>35091127460.895721</v>
      </c>
      <c r="IL35">
        <f t="shared" si="36"/>
        <v>35091127460.895721</v>
      </c>
      <c r="IM35">
        <f t="shared" si="36"/>
        <v>35091127460.895721</v>
      </c>
      <c r="IN35">
        <f t="shared" si="36"/>
        <v>35091127460.895721</v>
      </c>
      <c r="IO35">
        <f t="shared" si="36"/>
        <v>35091127460.895721</v>
      </c>
      <c r="IP35">
        <f t="shared" si="36"/>
        <v>35091127460.895721</v>
      </c>
      <c r="IQ35">
        <f t="shared" si="36"/>
        <v>35091127460.895721</v>
      </c>
      <c r="IR35">
        <f t="shared" si="36"/>
        <v>35091127460.895721</v>
      </c>
      <c r="IS35">
        <f t="shared" si="36"/>
        <v>35091127460.895721</v>
      </c>
      <c r="IT35">
        <f t="shared" si="36"/>
        <v>35091127460.895721</v>
      </c>
      <c r="IU35">
        <f t="shared" si="36"/>
        <v>35091127460.895721</v>
      </c>
      <c r="IV35">
        <f t="shared" si="36"/>
        <v>35091127460.895721</v>
      </c>
      <c r="IW35">
        <f t="shared" si="36"/>
        <v>35091127460.895721</v>
      </c>
      <c r="IX35">
        <f t="shared" si="36"/>
        <v>35091127460.895721</v>
      </c>
      <c r="IY35">
        <f t="shared" si="36"/>
        <v>35091127460.895721</v>
      </c>
      <c r="IZ35">
        <f t="shared" si="36"/>
        <v>35091127460.895721</v>
      </c>
      <c r="JA35">
        <f t="shared" si="36"/>
        <v>35091127460.895721</v>
      </c>
      <c r="JB35">
        <f t="shared" si="36"/>
        <v>35091127460.895721</v>
      </c>
      <c r="JC35">
        <f t="shared" si="36"/>
        <v>35091127460.895721</v>
      </c>
      <c r="JD35">
        <f t="shared" si="36"/>
        <v>35091127460.895721</v>
      </c>
      <c r="JE35">
        <f t="shared" si="36"/>
        <v>35091127460.895721</v>
      </c>
      <c r="JF35">
        <f t="shared" si="36"/>
        <v>35091127460.895721</v>
      </c>
      <c r="JG35">
        <f t="shared" ref="JG35:LR35" si="37">(($M26*$C$11*$C$12*($C$14-$C$13))/$G$10)*(1-((JG17*($C$14-$C$13))/$C$17))+24*JG17*($C$14-$C$13)</f>
        <v>35091127460.895721</v>
      </c>
      <c r="JH35">
        <f t="shared" si="37"/>
        <v>35091127460.895721</v>
      </c>
      <c r="JI35">
        <f t="shared" si="37"/>
        <v>35091127460.895721</v>
      </c>
      <c r="JJ35">
        <f t="shared" si="37"/>
        <v>35091127460.895721</v>
      </c>
      <c r="JK35">
        <f t="shared" si="37"/>
        <v>35091127460.895721</v>
      </c>
      <c r="JL35">
        <f t="shared" si="37"/>
        <v>35091127460.895721</v>
      </c>
      <c r="JM35">
        <f t="shared" si="37"/>
        <v>35091127460.895721</v>
      </c>
      <c r="JN35">
        <f t="shared" si="37"/>
        <v>35091127460.895721</v>
      </c>
      <c r="JO35">
        <f t="shared" si="37"/>
        <v>35091127460.895721</v>
      </c>
      <c r="JP35">
        <f t="shared" si="37"/>
        <v>35091127460.895721</v>
      </c>
      <c r="JQ35">
        <f t="shared" si="37"/>
        <v>35091127460.895721</v>
      </c>
      <c r="JR35">
        <f t="shared" si="37"/>
        <v>35091127460.895721</v>
      </c>
      <c r="JS35">
        <f t="shared" si="37"/>
        <v>35091127460.895721</v>
      </c>
      <c r="JT35">
        <f t="shared" si="37"/>
        <v>35091127460.895721</v>
      </c>
      <c r="JU35">
        <f t="shared" si="37"/>
        <v>35091127460.895721</v>
      </c>
      <c r="JV35">
        <f t="shared" si="37"/>
        <v>35091127460.895721</v>
      </c>
      <c r="JW35">
        <f t="shared" si="37"/>
        <v>35091127460.895721</v>
      </c>
      <c r="JX35">
        <f t="shared" si="37"/>
        <v>35091127460.895721</v>
      </c>
      <c r="JY35">
        <f t="shared" si="37"/>
        <v>35091127460.895721</v>
      </c>
      <c r="JZ35">
        <f t="shared" si="37"/>
        <v>35091127460.895721</v>
      </c>
      <c r="KA35">
        <f t="shared" si="37"/>
        <v>35091127460.895721</v>
      </c>
      <c r="KB35">
        <f t="shared" si="37"/>
        <v>35091127460.895721</v>
      </c>
      <c r="KC35">
        <f t="shared" si="37"/>
        <v>35091127460.895721</v>
      </c>
      <c r="KD35">
        <f t="shared" si="37"/>
        <v>35091127460.895721</v>
      </c>
      <c r="KE35">
        <f t="shared" si="37"/>
        <v>35091127460.895721</v>
      </c>
      <c r="KF35">
        <f t="shared" si="37"/>
        <v>35091127460.895721</v>
      </c>
      <c r="KG35">
        <f t="shared" si="37"/>
        <v>35091127460.895721</v>
      </c>
      <c r="KH35">
        <f t="shared" si="37"/>
        <v>35091127460.895721</v>
      </c>
      <c r="KI35">
        <f t="shared" si="37"/>
        <v>35091127460.895721</v>
      </c>
      <c r="KJ35">
        <f t="shared" si="37"/>
        <v>35091127460.895721</v>
      </c>
      <c r="KK35">
        <f t="shared" si="37"/>
        <v>35091127460.895721</v>
      </c>
      <c r="KL35">
        <f t="shared" si="37"/>
        <v>35091127460.895721</v>
      </c>
      <c r="KM35">
        <f t="shared" si="37"/>
        <v>35091127460.895721</v>
      </c>
      <c r="KN35">
        <f t="shared" si="37"/>
        <v>35091127460.895721</v>
      </c>
      <c r="KO35">
        <f t="shared" si="37"/>
        <v>35091127460.895721</v>
      </c>
      <c r="KP35">
        <f t="shared" si="37"/>
        <v>35091127460.895721</v>
      </c>
      <c r="KQ35">
        <f t="shared" si="37"/>
        <v>35091127460.895721</v>
      </c>
      <c r="KR35">
        <f t="shared" si="37"/>
        <v>35091127460.895721</v>
      </c>
      <c r="KS35">
        <f t="shared" si="37"/>
        <v>35091127460.895721</v>
      </c>
      <c r="KT35">
        <f t="shared" si="37"/>
        <v>35091127460.895721</v>
      </c>
      <c r="KU35">
        <f t="shared" si="37"/>
        <v>35091127460.895721</v>
      </c>
      <c r="KV35">
        <f t="shared" si="37"/>
        <v>35091127460.895721</v>
      </c>
      <c r="KW35">
        <f t="shared" si="37"/>
        <v>35091127460.895721</v>
      </c>
      <c r="KX35">
        <f t="shared" si="37"/>
        <v>35091127460.895721</v>
      </c>
      <c r="KY35">
        <f t="shared" si="37"/>
        <v>35091127460.895721</v>
      </c>
      <c r="KZ35">
        <f t="shared" si="37"/>
        <v>35091127460.895721</v>
      </c>
      <c r="LA35">
        <f t="shared" si="37"/>
        <v>35091127460.895721</v>
      </c>
      <c r="LB35">
        <f t="shared" si="37"/>
        <v>35091127460.895721</v>
      </c>
      <c r="LC35">
        <f t="shared" si="37"/>
        <v>35091127460.895721</v>
      </c>
      <c r="LD35">
        <f t="shared" si="37"/>
        <v>35091127460.895721</v>
      </c>
      <c r="LE35">
        <f t="shared" si="37"/>
        <v>35091127460.895721</v>
      </c>
      <c r="LF35">
        <f t="shared" si="37"/>
        <v>35091127460.895721</v>
      </c>
      <c r="LG35">
        <f t="shared" si="37"/>
        <v>35091127460.895721</v>
      </c>
      <c r="LH35">
        <f t="shared" si="37"/>
        <v>35091127460.895721</v>
      </c>
      <c r="LI35">
        <f t="shared" si="37"/>
        <v>35091127460.895721</v>
      </c>
      <c r="LJ35">
        <f t="shared" si="37"/>
        <v>35091127460.895721</v>
      </c>
      <c r="LK35">
        <f t="shared" si="37"/>
        <v>35091127460.895721</v>
      </c>
      <c r="LL35">
        <f t="shared" si="37"/>
        <v>35091127460.895721</v>
      </c>
      <c r="LM35">
        <f t="shared" si="37"/>
        <v>35091127460.895721</v>
      </c>
      <c r="LN35">
        <f t="shared" si="37"/>
        <v>35091127460.895721</v>
      </c>
      <c r="LO35">
        <f t="shared" si="37"/>
        <v>35091127460.895721</v>
      </c>
      <c r="LP35">
        <f t="shared" si="37"/>
        <v>35091127460.895721</v>
      </c>
      <c r="LQ35">
        <f t="shared" si="37"/>
        <v>35091127460.895721</v>
      </c>
      <c r="LR35">
        <f t="shared" si="37"/>
        <v>35091127460.895721</v>
      </c>
      <c r="LS35">
        <f t="shared" ref="LS35:NK35" si="38">(($M26*$C$11*$C$12*($C$14-$C$13))/$G$10)*(1-((LS17*($C$14-$C$13))/$C$17))+24*LS17*($C$14-$C$13)</f>
        <v>35091127460.895721</v>
      </c>
      <c r="LT35">
        <f t="shared" si="38"/>
        <v>35091127460.895721</v>
      </c>
      <c r="LU35">
        <f t="shared" si="38"/>
        <v>35091127460.895721</v>
      </c>
      <c r="LV35">
        <f t="shared" si="38"/>
        <v>35091127460.895721</v>
      </c>
      <c r="LW35">
        <f t="shared" si="38"/>
        <v>35091127460.895721</v>
      </c>
      <c r="LX35">
        <f t="shared" si="38"/>
        <v>35091127460.895721</v>
      </c>
      <c r="LY35">
        <f t="shared" si="38"/>
        <v>35091127460.895721</v>
      </c>
      <c r="LZ35">
        <f t="shared" si="38"/>
        <v>35091127460.895721</v>
      </c>
      <c r="MA35">
        <f t="shared" si="38"/>
        <v>35091127460.895721</v>
      </c>
      <c r="MB35">
        <f t="shared" si="38"/>
        <v>35091127460.895721</v>
      </c>
      <c r="MC35">
        <f t="shared" si="38"/>
        <v>35091127460.895721</v>
      </c>
      <c r="MD35">
        <f t="shared" si="38"/>
        <v>35091127460.895721</v>
      </c>
      <c r="ME35">
        <f t="shared" si="38"/>
        <v>35091127460.895721</v>
      </c>
      <c r="MF35">
        <f t="shared" si="38"/>
        <v>35091127460.895721</v>
      </c>
      <c r="MG35">
        <f t="shared" si="38"/>
        <v>35091127460.895721</v>
      </c>
      <c r="MH35">
        <f t="shared" si="38"/>
        <v>35091127460.895721</v>
      </c>
      <c r="MI35">
        <f t="shared" si="38"/>
        <v>35091127460.895721</v>
      </c>
      <c r="MJ35">
        <f t="shared" si="38"/>
        <v>35091127460.895721</v>
      </c>
      <c r="MK35">
        <f t="shared" si="38"/>
        <v>35091127460.895721</v>
      </c>
      <c r="ML35">
        <f t="shared" si="38"/>
        <v>35091127460.895721</v>
      </c>
      <c r="MM35">
        <f t="shared" si="38"/>
        <v>35091127460.895721</v>
      </c>
      <c r="MN35">
        <f t="shared" si="38"/>
        <v>35091127460.895721</v>
      </c>
      <c r="MO35">
        <f t="shared" si="38"/>
        <v>35091127460.895721</v>
      </c>
      <c r="MP35">
        <f t="shared" si="38"/>
        <v>35091127460.895721</v>
      </c>
      <c r="MQ35">
        <f t="shared" si="38"/>
        <v>35091127460.895721</v>
      </c>
      <c r="MR35">
        <f t="shared" si="38"/>
        <v>35091127460.895721</v>
      </c>
      <c r="MS35">
        <f t="shared" si="38"/>
        <v>35091127460.895721</v>
      </c>
      <c r="MT35">
        <f t="shared" si="38"/>
        <v>35091127460.895721</v>
      </c>
      <c r="MU35">
        <f t="shared" si="38"/>
        <v>35091127460.895721</v>
      </c>
      <c r="MV35">
        <f t="shared" si="38"/>
        <v>35091127460.895721</v>
      </c>
      <c r="MW35">
        <f t="shared" si="38"/>
        <v>35091127460.895721</v>
      </c>
      <c r="MX35">
        <f t="shared" si="38"/>
        <v>35091127460.895721</v>
      </c>
      <c r="MY35">
        <f t="shared" si="38"/>
        <v>35091127460.895721</v>
      </c>
      <c r="MZ35">
        <f t="shared" si="38"/>
        <v>35091127460.895721</v>
      </c>
      <c r="NA35">
        <f t="shared" si="38"/>
        <v>35091127460.895721</v>
      </c>
      <c r="NB35">
        <f t="shared" si="38"/>
        <v>35091127460.895721</v>
      </c>
      <c r="NC35">
        <f t="shared" si="38"/>
        <v>35091127460.895721</v>
      </c>
      <c r="ND35">
        <f t="shared" si="38"/>
        <v>35091127460.895721</v>
      </c>
      <c r="NE35">
        <f t="shared" si="38"/>
        <v>35091127460.895721</v>
      </c>
      <c r="NF35">
        <f t="shared" si="38"/>
        <v>35091127460.895721</v>
      </c>
      <c r="NG35">
        <f t="shared" si="38"/>
        <v>35091127460.895721</v>
      </c>
      <c r="NH35">
        <f t="shared" si="38"/>
        <v>35091127460.895721</v>
      </c>
      <c r="NI35">
        <f t="shared" si="38"/>
        <v>35091127460.895721</v>
      </c>
      <c r="NJ35">
        <f t="shared" si="38"/>
        <v>35091127460.895721</v>
      </c>
      <c r="NK35">
        <f t="shared" si="38"/>
        <v>35091127460.895721</v>
      </c>
    </row>
    <row r="36" spans="2:375" x14ac:dyDescent="0.25">
      <c r="B36" s="19" t="s">
        <v>97</v>
      </c>
      <c r="C36" s="20">
        <f>C35*24*365</f>
        <v>4534339907.7341881</v>
      </c>
      <c r="D36" s="19" t="s">
        <v>98</v>
      </c>
      <c r="E36" s="14" t="s">
        <v>95</v>
      </c>
      <c r="J36" s="10" t="s">
        <v>62</v>
      </c>
      <c r="K36" s="10">
        <f t="shared" ref="K36:BV36" si="39">SUM(K30:K35)</f>
        <v>115409372741.37857</v>
      </c>
      <c r="L36" s="10">
        <f t="shared" si="39"/>
        <v>115376419547.27307</v>
      </c>
      <c r="M36" s="10">
        <f t="shared" si="39"/>
        <v>115284410489.1312</v>
      </c>
      <c r="N36" s="10">
        <f t="shared" si="39"/>
        <v>115280487568.52068</v>
      </c>
      <c r="O36" s="10">
        <f t="shared" si="39"/>
        <v>115299178855.88686</v>
      </c>
      <c r="P36" s="10">
        <f t="shared" si="39"/>
        <v>115325590880.46851</v>
      </c>
      <c r="Q36" s="10">
        <f t="shared" si="39"/>
        <v>115361197850.16771</v>
      </c>
      <c r="R36" s="10">
        <f t="shared" si="39"/>
        <v>115386383164.99606</v>
      </c>
      <c r="S36" s="10">
        <f t="shared" si="39"/>
        <v>115580774676.7905</v>
      </c>
      <c r="T36" s="10">
        <f t="shared" si="39"/>
        <v>115561491375.13879</v>
      </c>
      <c r="U36" s="10">
        <f t="shared" si="39"/>
        <v>115549975718.40573</v>
      </c>
      <c r="V36" s="10">
        <f t="shared" si="39"/>
        <v>115439178580.21562</v>
      </c>
      <c r="W36" s="10">
        <f t="shared" si="39"/>
        <v>115134304805.05208</v>
      </c>
      <c r="X36" s="10">
        <f t="shared" si="39"/>
        <v>115259631291.52759</v>
      </c>
      <c r="Y36" s="10">
        <f t="shared" si="39"/>
        <v>115523460292.25771</v>
      </c>
      <c r="Z36" s="10">
        <f t="shared" si="39"/>
        <v>115502298320.82816</v>
      </c>
      <c r="AA36" s="10">
        <f t="shared" si="39"/>
        <v>115332584557.36084</v>
      </c>
      <c r="AB36" s="10">
        <f t="shared" si="39"/>
        <v>115366888110.94882</v>
      </c>
      <c r="AC36" s="10">
        <f t="shared" si="39"/>
        <v>115607840992.7227</v>
      </c>
      <c r="AD36" s="10">
        <f t="shared" si="39"/>
        <v>115762087645.73511</v>
      </c>
      <c r="AE36" s="10">
        <f t="shared" si="39"/>
        <v>115905524153.44702</v>
      </c>
      <c r="AF36" s="10">
        <f t="shared" si="39"/>
        <v>115803364063.70184</v>
      </c>
      <c r="AG36" s="10">
        <f t="shared" si="39"/>
        <v>115657088703.32298</v>
      </c>
      <c r="AH36" s="10">
        <f t="shared" si="39"/>
        <v>115691095835.83545</v>
      </c>
      <c r="AI36" s="10">
        <f t="shared" si="39"/>
        <v>115894081874.46838</v>
      </c>
      <c r="AJ36" s="10">
        <f t="shared" si="39"/>
        <v>115834905885.48492</v>
      </c>
      <c r="AK36" s="10">
        <f t="shared" si="39"/>
        <v>115603796895.52827</v>
      </c>
      <c r="AL36" s="10">
        <f t="shared" si="39"/>
        <v>115127911440.11656</v>
      </c>
      <c r="AM36" s="10">
        <f t="shared" si="39"/>
        <v>115194634706.39923</v>
      </c>
      <c r="AN36" s="10">
        <f t="shared" si="39"/>
        <v>115341021545.43893</v>
      </c>
      <c r="AO36" s="10">
        <f t="shared" si="39"/>
        <v>115407974809.54459</v>
      </c>
      <c r="AP36" s="10">
        <f t="shared" si="39"/>
        <v>115396322400.41954</v>
      </c>
      <c r="AQ36" s="10">
        <f t="shared" si="39"/>
        <v>115315571404.97806</v>
      </c>
      <c r="AR36" s="10">
        <f t="shared" si="39"/>
        <v>115343615947.81653</v>
      </c>
      <c r="AS36" s="10">
        <f t="shared" si="39"/>
        <v>115264540466.32648</v>
      </c>
      <c r="AT36" s="10">
        <f t="shared" si="39"/>
        <v>115316352233.39822</v>
      </c>
      <c r="AU36" s="10">
        <f t="shared" si="39"/>
        <v>115485417768.65027</v>
      </c>
      <c r="AV36" s="10">
        <f t="shared" si="39"/>
        <v>115267813462.2298</v>
      </c>
      <c r="AW36" s="10">
        <f t="shared" si="39"/>
        <v>115129323362.24586</v>
      </c>
      <c r="AX36" s="10">
        <f t="shared" si="39"/>
        <v>115396188586.60608</v>
      </c>
      <c r="AY36" s="10">
        <f t="shared" si="39"/>
        <v>115535238290.96274</v>
      </c>
      <c r="AZ36" s="10">
        <f t="shared" si="39"/>
        <v>115477705778.22366</v>
      </c>
      <c r="BA36" s="10">
        <f t="shared" si="39"/>
        <v>115614947540.38287</v>
      </c>
      <c r="BB36" s="10">
        <f t="shared" si="39"/>
        <v>115689450008.72342</v>
      </c>
      <c r="BC36" s="10">
        <f t="shared" si="39"/>
        <v>115549795146.39587</v>
      </c>
      <c r="BD36" s="10">
        <f t="shared" si="39"/>
        <v>115555863767.52393</v>
      </c>
      <c r="BE36" s="10">
        <f t="shared" si="39"/>
        <v>115546998307.91656</v>
      </c>
      <c r="BF36" s="10">
        <f t="shared" si="39"/>
        <v>115558227887.4816</v>
      </c>
      <c r="BG36" s="10">
        <f t="shared" si="39"/>
        <v>115620526761.57111</v>
      </c>
      <c r="BH36" s="10">
        <f t="shared" si="39"/>
        <v>115733062162.97592</v>
      </c>
      <c r="BI36" s="10">
        <f t="shared" si="39"/>
        <v>116318371877.10587</v>
      </c>
      <c r="BJ36" s="10">
        <f t="shared" si="39"/>
        <v>116274642114.15364</v>
      </c>
      <c r="BK36" s="10">
        <f t="shared" si="39"/>
        <v>116273122104.3342</v>
      </c>
      <c r="BL36" s="10">
        <f t="shared" si="39"/>
        <v>116281858263.52545</v>
      </c>
      <c r="BM36" s="10">
        <f t="shared" si="39"/>
        <v>116282028951.17529</v>
      </c>
      <c r="BN36" s="10">
        <f t="shared" si="39"/>
        <v>116145755148.04375</v>
      </c>
      <c r="BO36" s="10">
        <f t="shared" si="39"/>
        <v>116164872341.69012</v>
      </c>
      <c r="BP36" s="10">
        <f t="shared" si="39"/>
        <v>116315576147.61632</v>
      </c>
      <c r="BQ36" s="10">
        <f t="shared" si="39"/>
        <v>116281789068.07646</v>
      </c>
      <c r="BR36" s="10">
        <f t="shared" si="39"/>
        <v>116194682875.75531</v>
      </c>
      <c r="BS36" s="10">
        <f t="shared" si="39"/>
        <v>116164684073.46564</v>
      </c>
      <c r="BT36" s="10">
        <f t="shared" si="39"/>
        <v>116173734107.92796</v>
      </c>
      <c r="BU36" s="10">
        <f t="shared" si="39"/>
        <v>116241049769.74509</v>
      </c>
      <c r="BV36" s="10">
        <f t="shared" si="39"/>
        <v>116006234722.96437</v>
      </c>
      <c r="BW36" s="10">
        <f t="shared" ref="BW36:EH36" si="40">SUM(BW30:BW35)</f>
        <v>115826327336.41814</v>
      </c>
      <c r="BX36" s="10">
        <f t="shared" si="40"/>
        <v>115953545320.99432</v>
      </c>
      <c r="BY36" s="10">
        <f t="shared" si="40"/>
        <v>115928729165.25859</v>
      </c>
      <c r="BZ36" s="10">
        <f t="shared" si="40"/>
        <v>115928280914.79655</v>
      </c>
      <c r="CA36" s="10">
        <f t="shared" si="40"/>
        <v>116001627020.47507</v>
      </c>
      <c r="CB36" s="10">
        <f t="shared" si="40"/>
        <v>115893843486.41571</v>
      </c>
      <c r="CC36" s="10">
        <f t="shared" si="40"/>
        <v>115813064441.14471</v>
      </c>
      <c r="CD36" s="10">
        <f t="shared" si="40"/>
        <v>116018187926.51128</v>
      </c>
      <c r="CE36" s="10">
        <f t="shared" si="40"/>
        <v>115983729528.40416</v>
      </c>
      <c r="CF36" s="10">
        <f t="shared" si="40"/>
        <v>116059465191.95264</v>
      </c>
      <c r="CG36" s="10">
        <f t="shared" si="40"/>
        <v>116160476820.18402</v>
      </c>
      <c r="CH36" s="10">
        <f t="shared" si="40"/>
        <v>116157213789.88559</v>
      </c>
      <c r="CI36" s="10">
        <f t="shared" si="40"/>
        <v>116184262241.47397</v>
      </c>
      <c r="CJ36" s="10">
        <f t="shared" si="40"/>
        <v>115982531464.80302</v>
      </c>
      <c r="CK36" s="10">
        <f t="shared" si="40"/>
        <v>115849800937.19412</v>
      </c>
      <c r="CL36" s="10">
        <f t="shared" si="40"/>
        <v>115952536972.17747</v>
      </c>
      <c r="CM36" s="10">
        <f t="shared" si="40"/>
        <v>115946205092.81204</v>
      </c>
      <c r="CN36" s="10">
        <f t="shared" si="40"/>
        <v>115928172452.44057</v>
      </c>
      <c r="CO36" s="10">
        <f t="shared" si="40"/>
        <v>116063215093.15991</v>
      </c>
      <c r="CP36" s="10">
        <f t="shared" si="40"/>
        <v>116106491690.39793</v>
      </c>
      <c r="CQ36" s="10">
        <f t="shared" si="40"/>
        <v>116049286040.067</v>
      </c>
      <c r="CR36" s="10">
        <f t="shared" si="40"/>
        <v>115884314855.04517</v>
      </c>
      <c r="CS36" s="10">
        <f t="shared" si="40"/>
        <v>115873226657.56505</v>
      </c>
      <c r="CT36" s="10">
        <f t="shared" si="40"/>
        <v>115817359270.56555</v>
      </c>
      <c r="CU36" s="10">
        <f t="shared" si="40"/>
        <v>115729082819.46889</v>
      </c>
      <c r="CV36" s="10">
        <f t="shared" si="40"/>
        <v>115796915330.34135</v>
      </c>
      <c r="CW36" s="10">
        <f t="shared" si="40"/>
        <v>115922177303.92093</v>
      </c>
      <c r="CX36" s="10">
        <f t="shared" si="40"/>
        <v>115941554109.78491</v>
      </c>
      <c r="CY36" s="10">
        <f t="shared" si="40"/>
        <v>115887040667.60458</v>
      </c>
      <c r="CZ36" s="10">
        <f t="shared" si="40"/>
        <v>115950055056.42831</v>
      </c>
      <c r="DA36" s="10">
        <f t="shared" si="40"/>
        <v>115888352419.20128</v>
      </c>
      <c r="DB36" s="10">
        <f t="shared" si="40"/>
        <v>115852381510.17703</v>
      </c>
      <c r="DC36" s="10">
        <f t="shared" si="40"/>
        <v>115782722432.60806</v>
      </c>
      <c r="DD36" s="10">
        <f t="shared" si="40"/>
        <v>115719202388.89882</v>
      </c>
      <c r="DE36" s="10">
        <f t="shared" si="40"/>
        <v>115135059749.61969</v>
      </c>
      <c r="DF36" s="10">
        <f t="shared" si="40"/>
        <v>115247277098.11914</v>
      </c>
      <c r="DG36" s="10">
        <f t="shared" si="40"/>
        <v>115651190610.64705</v>
      </c>
      <c r="DH36" s="10">
        <f t="shared" si="40"/>
        <v>115873495200.62331</v>
      </c>
      <c r="DI36" s="10">
        <f t="shared" si="40"/>
        <v>115688918078.14223</v>
      </c>
      <c r="DJ36" s="10">
        <f t="shared" si="40"/>
        <v>115422002544.0331</v>
      </c>
      <c r="DK36" s="10">
        <f t="shared" si="40"/>
        <v>115702166931.06041</v>
      </c>
      <c r="DL36" s="10">
        <f t="shared" si="40"/>
        <v>116036058899.12</v>
      </c>
      <c r="DM36" s="10">
        <f t="shared" si="40"/>
        <v>115993135078.31761</v>
      </c>
      <c r="DN36" s="10">
        <f t="shared" si="40"/>
        <v>115913860330.74326</v>
      </c>
      <c r="DO36" s="10">
        <f t="shared" si="40"/>
        <v>116105460414.95535</v>
      </c>
      <c r="DP36" s="10">
        <f t="shared" si="40"/>
        <v>115904978406.12927</v>
      </c>
      <c r="DQ36" s="10">
        <f t="shared" si="40"/>
        <v>115483774752.86911</v>
      </c>
      <c r="DR36" s="10">
        <f t="shared" si="40"/>
        <v>115419987497.27531</v>
      </c>
      <c r="DS36" s="10">
        <f t="shared" si="40"/>
        <v>115640223424.21962</v>
      </c>
      <c r="DT36" s="10">
        <f t="shared" si="40"/>
        <v>115738006906.48045</v>
      </c>
      <c r="DU36" s="10">
        <f t="shared" si="40"/>
        <v>115747729750.18303</v>
      </c>
      <c r="DV36" s="10">
        <f t="shared" si="40"/>
        <v>115852683602.98657</v>
      </c>
      <c r="DW36" s="10">
        <f t="shared" si="40"/>
        <v>115881488647.46526</v>
      </c>
      <c r="DX36" s="10">
        <f t="shared" si="40"/>
        <v>115886344200.55087</v>
      </c>
      <c r="DY36" s="10">
        <f t="shared" si="40"/>
        <v>115914733680.2773</v>
      </c>
      <c r="DZ36" s="10">
        <f t="shared" si="40"/>
        <v>115951425886.49792</v>
      </c>
      <c r="EA36" s="10">
        <f t="shared" si="40"/>
        <v>116072341810.59796</v>
      </c>
      <c r="EB36" s="10">
        <f t="shared" si="40"/>
        <v>116033622859.91293</v>
      </c>
      <c r="EC36" s="10">
        <f t="shared" si="40"/>
        <v>115806033476.66383</v>
      </c>
      <c r="ED36" s="10">
        <f t="shared" si="40"/>
        <v>115281812676.72809</v>
      </c>
      <c r="EE36" s="10">
        <f t="shared" si="40"/>
        <v>114969206323.52658</v>
      </c>
      <c r="EF36" s="10">
        <f t="shared" si="40"/>
        <v>115332807361.90959</v>
      </c>
      <c r="EG36" s="10">
        <f t="shared" si="40"/>
        <v>115556281938.59846</v>
      </c>
      <c r="EH36" s="10">
        <f t="shared" si="40"/>
        <v>115544910564.15828</v>
      </c>
      <c r="EI36" s="10">
        <f t="shared" ref="EI36:GT36" si="41">SUM(EI30:EI35)</f>
        <v>115532799337.9949</v>
      </c>
      <c r="EJ36" s="10">
        <f t="shared" si="41"/>
        <v>115598047120.15372</v>
      </c>
      <c r="EK36" s="10">
        <f t="shared" si="41"/>
        <v>115890707427.74146</v>
      </c>
      <c r="EL36" s="10">
        <f t="shared" si="41"/>
        <v>115901707580.88989</v>
      </c>
      <c r="EM36" s="10">
        <f t="shared" si="41"/>
        <v>115856359651.68369</v>
      </c>
      <c r="EN36" s="10">
        <f t="shared" si="41"/>
        <v>115842744828.58585</v>
      </c>
      <c r="EO36" s="10">
        <f t="shared" si="41"/>
        <v>115852821960.97098</v>
      </c>
      <c r="EP36" s="10">
        <f t="shared" si="41"/>
        <v>115798184011.41081</v>
      </c>
      <c r="EQ36" s="10">
        <f t="shared" si="41"/>
        <v>115837039387.49771</v>
      </c>
      <c r="ER36" s="10">
        <f t="shared" si="41"/>
        <v>115810142934.79756</v>
      </c>
      <c r="ES36" s="10">
        <f t="shared" si="41"/>
        <v>115824397900.46718</v>
      </c>
      <c r="ET36" s="10">
        <f t="shared" si="41"/>
        <v>115764024809.99057</v>
      </c>
      <c r="EU36" s="10">
        <f t="shared" si="41"/>
        <v>115870990294.40886</v>
      </c>
      <c r="EV36" s="10">
        <f t="shared" si="41"/>
        <v>115830388323.58022</v>
      </c>
      <c r="EW36" s="10">
        <f t="shared" si="41"/>
        <v>115818657342.38763</v>
      </c>
      <c r="EX36" s="10">
        <f t="shared" si="41"/>
        <v>116338346768.55078</v>
      </c>
      <c r="EY36" s="10">
        <f t="shared" si="41"/>
        <v>115840972523.06627</v>
      </c>
      <c r="EZ36" s="10">
        <f t="shared" si="41"/>
        <v>115889565938.12605</v>
      </c>
      <c r="FA36" s="10">
        <f t="shared" si="41"/>
        <v>115784766816.02898</v>
      </c>
      <c r="FB36" s="10">
        <f t="shared" si="41"/>
        <v>115671591558.82129</v>
      </c>
      <c r="FC36" s="10">
        <f t="shared" si="41"/>
        <v>115669194774.52588</v>
      </c>
      <c r="FD36" s="10">
        <f t="shared" si="41"/>
        <v>115770530771.42166</v>
      </c>
      <c r="FE36" s="10">
        <f t="shared" si="41"/>
        <v>115729798902.57275</v>
      </c>
      <c r="FF36" s="10">
        <f t="shared" si="41"/>
        <v>115668675341.43053</v>
      </c>
      <c r="FG36" s="10">
        <f t="shared" si="41"/>
        <v>115441321824.03362</v>
      </c>
      <c r="FH36" s="10">
        <f t="shared" si="41"/>
        <v>115344140573.61</v>
      </c>
      <c r="FI36" s="10">
        <f t="shared" si="41"/>
        <v>115465481256.03009</v>
      </c>
      <c r="FJ36" s="10">
        <f t="shared" si="41"/>
        <v>115612268989.00743</v>
      </c>
      <c r="FK36" s="10">
        <f t="shared" si="41"/>
        <v>115636807616.6786</v>
      </c>
      <c r="FL36" s="10">
        <f t="shared" si="41"/>
        <v>115612082261.11632</v>
      </c>
      <c r="FM36" s="10">
        <f t="shared" si="41"/>
        <v>115304830341.3737</v>
      </c>
      <c r="FN36" s="10">
        <f t="shared" si="41"/>
        <v>115298595137.39674</v>
      </c>
      <c r="FO36" s="10">
        <f t="shared" si="41"/>
        <v>115335304662.79221</v>
      </c>
      <c r="FP36" s="10">
        <f t="shared" si="41"/>
        <v>115159558918.18451</v>
      </c>
      <c r="FQ36" s="10">
        <f t="shared" si="41"/>
        <v>115188798361.85147</v>
      </c>
      <c r="FR36" s="10">
        <f t="shared" si="41"/>
        <v>115171668870.72177</v>
      </c>
      <c r="FS36" s="10">
        <f t="shared" si="41"/>
        <v>115232605897.71156</v>
      </c>
      <c r="FT36" s="10">
        <f t="shared" si="41"/>
        <v>115346568559.56067</v>
      </c>
      <c r="FU36" s="10">
        <f t="shared" si="41"/>
        <v>115691517619.5094</v>
      </c>
      <c r="FV36" s="10">
        <f t="shared" si="41"/>
        <v>115754403723.70985</v>
      </c>
      <c r="FW36" s="10">
        <f t="shared" si="41"/>
        <v>115626745697.28946</v>
      </c>
      <c r="FX36" s="10">
        <f t="shared" si="41"/>
        <v>115544278138.78394</v>
      </c>
      <c r="FY36" s="10">
        <f t="shared" si="41"/>
        <v>115445079668.47368</v>
      </c>
      <c r="FZ36" s="10">
        <f t="shared" si="41"/>
        <v>115349636576.87206</v>
      </c>
      <c r="GA36" s="10">
        <f t="shared" si="41"/>
        <v>115268261978.52588</v>
      </c>
      <c r="GB36" s="10">
        <f t="shared" si="41"/>
        <v>115558483922.43268</v>
      </c>
      <c r="GC36" s="10">
        <f t="shared" si="41"/>
        <v>115522125746.98596</v>
      </c>
      <c r="GD36" s="10">
        <f t="shared" si="41"/>
        <v>115370474688.21115</v>
      </c>
      <c r="GE36" s="10">
        <f t="shared" si="41"/>
        <v>115343954470.53952</v>
      </c>
      <c r="GF36" s="10">
        <f t="shared" si="41"/>
        <v>115285163193.23993</v>
      </c>
      <c r="GG36" s="10">
        <f t="shared" si="41"/>
        <v>115434619975.48172</v>
      </c>
      <c r="GH36" s="10">
        <f t="shared" si="41"/>
        <v>115500250007.11908</v>
      </c>
      <c r="GI36" s="10">
        <f t="shared" si="41"/>
        <v>115436483576.30948</v>
      </c>
      <c r="GJ36" s="10">
        <f t="shared" si="41"/>
        <v>115335033161.66344</v>
      </c>
      <c r="GK36" s="10">
        <f t="shared" si="41"/>
        <v>115335964975.92639</v>
      </c>
      <c r="GL36" s="10">
        <f t="shared" si="41"/>
        <v>115396623630.76001</v>
      </c>
      <c r="GM36" s="10">
        <f t="shared" si="41"/>
        <v>115274491721.1154</v>
      </c>
      <c r="GN36" s="10">
        <f t="shared" si="41"/>
        <v>114781767098.84303</v>
      </c>
      <c r="GO36" s="10">
        <f t="shared" si="41"/>
        <v>116970450129.65039</v>
      </c>
      <c r="GP36" s="10">
        <f t="shared" si="41"/>
        <v>116630345527.53958</v>
      </c>
      <c r="GQ36" s="10">
        <f t="shared" si="41"/>
        <v>114134540287.58002</v>
      </c>
      <c r="GR36" s="10">
        <f t="shared" si="41"/>
        <v>114109289320.58601</v>
      </c>
      <c r="GS36" s="10">
        <f t="shared" si="41"/>
        <v>114533744661.2084</v>
      </c>
      <c r="GT36" s="10">
        <f t="shared" si="41"/>
        <v>114546028648.34683</v>
      </c>
      <c r="GU36" s="10">
        <f t="shared" ref="GU36:JF36" si="42">SUM(GU30:GU35)</f>
        <v>114568152266.19519</v>
      </c>
      <c r="GV36" s="10">
        <f t="shared" si="42"/>
        <v>114648473104.49258</v>
      </c>
      <c r="GW36" s="10">
        <f t="shared" si="42"/>
        <v>114596815872.49146</v>
      </c>
      <c r="GX36" s="10">
        <f t="shared" si="42"/>
        <v>114739538866.50963</v>
      </c>
      <c r="GY36" s="10">
        <f t="shared" si="42"/>
        <v>114848066306.71333</v>
      </c>
      <c r="GZ36" s="10">
        <f t="shared" si="42"/>
        <v>114915958490.62534</v>
      </c>
      <c r="HA36" s="10">
        <f t="shared" si="42"/>
        <v>114938244501.67981</v>
      </c>
      <c r="HB36" s="10">
        <f t="shared" si="42"/>
        <v>114738062305.17534</v>
      </c>
      <c r="HC36" s="10">
        <f t="shared" si="42"/>
        <v>114894427838.47548</v>
      </c>
      <c r="HD36" s="10">
        <f t="shared" si="42"/>
        <v>114895142406.54341</v>
      </c>
      <c r="HE36" s="10">
        <f t="shared" si="42"/>
        <v>114592262252.62187</v>
      </c>
      <c r="HF36" s="10">
        <f t="shared" si="42"/>
        <v>114173222454.30211</v>
      </c>
      <c r="HG36" s="10">
        <f t="shared" si="42"/>
        <v>114344551879.57095</v>
      </c>
      <c r="HH36" s="10">
        <f t="shared" si="42"/>
        <v>114280736998.05449</v>
      </c>
      <c r="HI36" s="10">
        <f t="shared" si="42"/>
        <v>114686292620.72058</v>
      </c>
      <c r="HJ36" s="10">
        <f t="shared" si="42"/>
        <v>114600224956.13409</v>
      </c>
      <c r="HK36" s="10">
        <f t="shared" si="42"/>
        <v>114927324420.65921</v>
      </c>
      <c r="HL36" s="10">
        <f t="shared" si="42"/>
        <v>114532322771.39256</v>
      </c>
      <c r="HM36" s="10">
        <f t="shared" si="42"/>
        <v>114316824367.90947</v>
      </c>
      <c r="HN36" s="10">
        <f t="shared" si="42"/>
        <v>114314308069.22818</v>
      </c>
      <c r="HO36" s="10">
        <f t="shared" si="42"/>
        <v>114262659713.5891</v>
      </c>
      <c r="HP36" s="10">
        <f t="shared" si="42"/>
        <v>114504917220.72885</v>
      </c>
      <c r="HQ36" s="10">
        <f t="shared" si="42"/>
        <v>114450775390.5555</v>
      </c>
      <c r="HR36" s="10">
        <f t="shared" si="42"/>
        <v>114991661022.29575</v>
      </c>
      <c r="HS36" s="10">
        <f t="shared" si="42"/>
        <v>114601105868.99518</v>
      </c>
      <c r="HT36" s="10">
        <f t="shared" si="42"/>
        <v>114660638323.69629</v>
      </c>
      <c r="HU36" s="10">
        <f t="shared" si="42"/>
        <v>114456627046.92715</v>
      </c>
      <c r="HV36" s="10">
        <f t="shared" si="42"/>
        <v>114747116768.65321</v>
      </c>
      <c r="HW36" s="10">
        <f t="shared" si="42"/>
        <v>114578397888.44086</v>
      </c>
      <c r="HX36" s="10">
        <f t="shared" si="42"/>
        <v>114785351018.55009</v>
      </c>
      <c r="HY36" s="10">
        <f t="shared" si="42"/>
        <v>114987088037.48267</v>
      </c>
      <c r="HZ36" s="10">
        <f t="shared" si="42"/>
        <v>114676459910.63789</v>
      </c>
      <c r="IA36" s="10">
        <f t="shared" si="42"/>
        <v>114868716959.98495</v>
      </c>
      <c r="IB36" s="10">
        <f t="shared" si="42"/>
        <v>114924763069.61084</v>
      </c>
      <c r="IC36" s="10">
        <f t="shared" si="42"/>
        <v>114921256920.44888</v>
      </c>
      <c r="ID36" s="10">
        <f t="shared" si="42"/>
        <v>114801126613.86047</v>
      </c>
      <c r="IE36" s="10">
        <f t="shared" si="42"/>
        <v>114664367567.94182</v>
      </c>
      <c r="IF36" s="10">
        <f t="shared" si="42"/>
        <v>114852792183.45486</v>
      </c>
      <c r="IG36" s="10">
        <f t="shared" si="42"/>
        <v>114769501710.49828</v>
      </c>
      <c r="IH36" s="10">
        <f t="shared" si="42"/>
        <v>114892284930.22327</v>
      </c>
      <c r="II36" s="10">
        <f t="shared" si="42"/>
        <v>114951942672.42189</v>
      </c>
      <c r="IJ36" s="10">
        <f t="shared" si="42"/>
        <v>114918048399.14285</v>
      </c>
      <c r="IK36" s="10">
        <f t="shared" si="42"/>
        <v>115081028253.93147</v>
      </c>
      <c r="IL36" s="10">
        <f t="shared" si="42"/>
        <v>115250070338.42038</v>
      </c>
      <c r="IM36" s="10">
        <f t="shared" si="42"/>
        <v>115272157328.52588</v>
      </c>
      <c r="IN36" s="10">
        <f t="shared" si="42"/>
        <v>115270034525.90036</v>
      </c>
      <c r="IO36" s="10">
        <f t="shared" si="42"/>
        <v>115352858405.83353</v>
      </c>
      <c r="IP36" s="10">
        <f t="shared" si="42"/>
        <v>115318802175.60019</v>
      </c>
      <c r="IQ36" s="10">
        <f t="shared" si="42"/>
        <v>115118556079.52257</v>
      </c>
      <c r="IR36" s="10">
        <f t="shared" si="42"/>
        <v>115164236879.00555</v>
      </c>
      <c r="IS36" s="10">
        <f t="shared" si="42"/>
        <v>115219577807.3253</v>
      </c>
      <c r="IT36" s="10">
        <f t="shared" si="42"/>
        <v>115337127062.96246</v>
      </c>
      <c r="IU36" s="10">
        <f t="shared" si="42"/>
        <v>115289394389.87967</v>
      </c>
      <c r="IV36" s="10">
        <f t="shared" si="42"/>
        <v>115236169639.80609</v>
      </c>
      <c r="IW36" s="10">
        <f t="shared" si="42"/>
        <v>115258200121.29671</v>
      </c>
      <c r="IX36" s="10">
        <f t="shared" si="42"/>
        <v>115375370595.79126</v>
      </c>
      <c r="IY36" s="10">
        <f t="shared" si="42"/>
        <v>115324060110.6539</v>
      </c>
      <c r="IZ36" s="10">
        <f t="shared" si="42"/>
        <v>115127872546.86298</v>
      </c>
      <c r="JA36" s="10">
        <f t="shared" si="42"/>
        <v>114848272475.77042</v>
      </c>
      <c r="JB36" s="10">
        <f t="shared" si="42"/>
        <v>114964461193.6835</v>
      </c>
      <c r="JC36" s="10">
        <f t="shared" si="42"/>
        <v>115149644523.58926</v>
      </c>
      <c r="JD36" s="10">
        <f t="shared" si="42"/>
        <v>115307787511.53629</v>
      </c>
      <c r="JE36" s="10">
        <f t="shared" si="42"/>
        <v>115299484764.02542</v>
      </c>
      <c r="JF36" s="10">
        <f t="shared" si="42"/>
        <v>115212627266.09702</v>
      </c>
      <c r="JG36" s="10">
        <f t="shared" ref="JG36:LR36" si="43">SUM(JG30:JG35)</f>
        <v>114958951673.3457</v>
      </c>
      <c r="JH36" s="10">
        <f t="shared" si="43"/>
        <v>115216158267.66417</v>
      </c>
      <c r="JI36" s="10">
        <f t="shared" si="43"/>
        <v>115229503023.88269</v>
      </c>
      <c r="JJ36" s="10">
        <f t="shared" si="43"/>
        <v>115311714189.03981</v>
      </c>
      <c r="JK36" s="10">
        <f t="shared" si="43"/>
        <v>115377357048.44135</v>
      </c>
      <c r="JL36" s="10">
        <f t="shared" si="43"/>
        <v>115452369360.92058</v>
      </c>
      <c r="JM36" s="10">
        <f t="shared" si="43"/>
        <v>115423846402.45163</v>
      </c>
      <c r="JN36" s="10">
        <f t="shared" si="43"/>
        <v>115178931712.76088</v>
      </c>
      <c r="JO36" s="10">
        <f t="shared" si="43"/>
        <v>115079968720.40723</v>
      </c>
      <c r="JP36" s="10">
        <f t="shared" si="43"/>
        <v>115318966226.93626</v>
      </c>
      <c r="JQ36" s="10">
        <f t="shared" si="43"/>
        <v>115525507081.34048</v>
      </c>
      <c r="JR36" s="10">
        <f t="shared" si="43"/>
        <v>115542047346.87819</v>
      </c>
      <c r="JS36" s="10">
        <f t="shared" si="43"/>
        <v>115199808383.99911</v>
      </c>
      <c r="JT36" s="10">
        <f t="shared" si="43"/>
        <v>114985861305.48125</v>
      </c>
      <c r="JU36" s="10">
        <f t="shared" si="43"/>
        <v>115279548607.01494</v>
      </c>
      <c r="JV36" s="10">
        <f t="shared" si="43"/>
        <v>115372870450.9223</v>
      </c>
      <c r="JW36" s="10">
        <f t="shared" si="43"/>
        <v>115194117867.77957</v>
      </c>
      <c r="JX36" s="10">
        <f t="shared" si="43"/>
        <v>114694369562.44586</v>
      </c>
      <c r="JY36" s="10">
        <f t="shared" si="43"/>
        <v>115153544177.06404</v>
      </c>
      <c r="JZ36" s="10">
        <f t="shared" si="43"/>
        <v>115383067168.60338</v>
      </c>
      <c r="KA36" s="10">
        <f t="shared" si="43"/>
        <v>115483433606.00786</v>
      </c>
      <c r="KB36" s="10">
        <f t="shared" si="43"/>
        <v>115476807001.84885</v>
      </c>
      <c r="KC36" s="10">
        <f t="shared" si="43"/>
        <v>115579908576.88168</v>
      </c>
      <c r="KD36" s="10">
        <f t="shared" si="43"/>
        <v>115560392824.21185</v>
      </c>
      <c r="KE36" s="10">
        <f t="shared" si="43"/>
        <v>115601358255.81064</v>
      </c>
      <c r="KF36" s="10">
        <f t="shared" si="43"/>
        <v>115626416528.34207</v>
      </c>
      <c r="KG36" s="10">
        <f t="shared" si="43"/>
        <v>115653728856.85934</v>
      </c>
      <c r="KH36" s="10">
        <f t="shared" si="43"/>
        <v>115686039438.60298</v>
      </c>
      <c r="KI36" s="10">
        <f t="shared" si="43"/>
        <v>115505044060.28023</v>
      </c>
      <c r="KJ36" s="10">
        <f t="shared" si="43"/>
        <v>115737254543.01028</v>
      </c>
      <c r="KK36" s="10">
        <f t="shared" si="43"/>
        <v>115685837989.55588</v>
      </c>
      <c r="KL36" s="10">
        <f t="shared" si="43"/>
        <v>115507177547.41977</v>
      </c>
      <c r="KM36" s="10">
        <f t="shared" si="43"/>
        <v>115524639782.13107</v>
      </c>
      <c r="KN36" s="10">
        <f t="shared" si="43"/>
        <v>115592157703.4778</v>
      </c>
      <c r="KO36" s="10">
        <f t="shared" si="43"/>
        <v>115393126172.46689</v>
      </c>
      <c r="KP36" s="10">
        <f t="shared" si="43"/>
        <v>115153150477.4567</v>
      </c>
      <c r="KQ36" s="10">
        <f t="shared" si="43"/>
        <v>115219509917.11456</v>
      </c>
      <c r="KR36" s="10">
        <f t="shared" si="43"/>
        <v>115502376301.48862</v>
      </c>
      <c r="KS36" s="10">
        <f t="shared" si="43"/>
        <v>115635776059.49748</v>
      </c>
      <c r="KT36" s="10">
        <f t="shared" si="43"/>
        <v>115604727575.84229</v>
      </c>
      <c r="KU36" s="10">
        <f t="shared" si="43"/>
        <v>115470825695.39792</v>
      </c>
      <c r="KV36" s="10">
        <f t="shared" si="43"/>
        <v>115572056449.56499</v>
      </c>
      <c r="KW36" s="10">
        <f t="shared" si="43"/>
        <v>115325557869.11028</v>
      </c>
      <c r="KX36" s="10">
        <f t="shared" si="43"/>
        <v>115358119635.06252</v>
      </c>
      <c r="KY36" s="10">
        <f t="shared" si="43"/>
        <v>115585980584.13538</v>
      </c>
      <c r="KZ36" s="10">
        <f t="shared" si="43"/>
        <v>115671551904.11897</v>
      </c>
      <c r="LA36" s="10">
        <f t="shared" si="43"/>
        <v>115689465127.6983</v>
      </c>
      <c r="LB36" s="10">
        <f t="shared" si="43"/>
        <v>115615824688.5024</v>
      </c>
      <c r="LC36" s="10">
        <f t="shared" si="43"/>
        <v>115504409580.46643</v>
      </c>
      <c r="LD36" s="10">
        <f t="shared" si="43"/>
        <v>115262572204.92171</v>
      </c>
      <c r="LE36" s="10">
        <f t="shared" si="43"/>
        <v>115284538542.01817</v>
      </c>
      <c r="LF36" s="10">
        <f t="shared" si="43"/>
        <v>115465703987.62552</v>
      </c>
      <c r="LG36" s="10">
        <f t="shared" si="43"/>
        <v>115714082827.65973</v>
      </c>
      <c r="LH36" s="10">
        <f t="shared" si="43"/>
        <v>115673434737.5162</v>
      </c>
      <c r="LI36" s="10">
        <f t="shared" si="43"/>
        <v>115748751630.80739</v>
      </c>
      <c r="LJ36" s="10">
        <f t="shared" si="43"/>
        <v>115599714918.84898</v>
      </c>
      <c r="LK36" s="10">
        <f t="shared" si="43"/>
        <v>115588183025.29382</v>
      </c>
      <c r="LL36" s="10">
        <f t="shared" si="43"/>
        <v>115769373584.46776</v>
      </c>
      <c r="LM36" s="10">
        <f t="shared" si="43"/>
        <v>115854594235.16385</v>
      </c>
      <c r="LN36" s="10">
        <f t="shared" si="43"/>
        <v>115781917941.85614</v>
      </c>
      <c r="LO36" s="10">
        <f t="shared" si="43"/>
        <v>115855204037.34091</v>
      </c>
      <c r="LP36" s="10">
        <f t="shared" si="43"/>
        <v>115669167423.95221</v>
      </c>
      <c r="LQ36" s="10">
        <f t="shared" si="43"/>
        <v>115758241990.12515</v>
      </c>
      <c r="LR36" s="10">
        <f t="shared" si="43"/>
        <v>115825218788.12404</v>
      </c>
      <c r="LS36" s="10">
        <f t="shared" ref="LS36" si="44">SUM(LS30:LS35)</f>
        <v>115952851984.49883</v>
      </c>
      <c r="LT36" s="10">
        <f t="shared" ref="LT36:NK36" si="45">SUM(LT30:LT35)</f>
        <v>115893553799.76628</v>
      </c>
      <c r="LU36" s="10">
        <f t="shared" si="45"/>
        <v>115920176619.81134</v>
      </c>
      <c r="LV36" s="10">
        <f t="shared" si="45"/>
        <v>115921969583.56647</v>
      </c>
      <c r="LW36" s="10">
        <f t="shared" si="45"/>
        <v>115933296881.48119</v>
      </c>
      <c r="LX36" s="10">
        <f t="shared" si="45"/>
        <v>115908298140.60835</v>
      </c>
      <c r="LY36" s="10">
        <f t="shared" si="45"/>
        <v>115944725753.22678</v>
      </c>
      <c r="LZ36" s="10">
        <f t="shared" si="45"/>
        <v>115934206529.24319</v>
      </c>
      <c r="MA36" s="10">
        <f t="shared" si="45"/>
        <v>115825792278.81155</v>
      </c>
      <c r="MB36" s="10">
        <f t="shared" si="45"/>
        <v>115733351180.77979</v>
      </c>
      <c r="MC36" s="10">
        <f t="shared" si="45"/>
        <v>115849123475.81348</v>
      </c>
      <c r="MD36" s="10">
        <f t="shared" si="45"/>
        <v>115960205440.71255</v>
      </c>
      <c r="ME36" s="10">
        <f t="shared" si="45"/>
        <v>116035478962.4538</v>
      </c>
      <c r="MF36" s="10">
        <f t="shared" si="45"/>
        <v>116037251339.18658</v>
      </c>
      <c r="MG36" s="10">
        <f t="shared" si="45"/>
        <v>116112432677.46686</v>
      </c>
      <c r="MH36" s="10">
        <f t="shared" si="45"/>
        <v>116144461098.61852</v>
      </c>
      <c r="MI36" s="10">
        <f t="shared" si="45"/>
        <v>116095148481.66467</v>
      </c>
      <c r="MJ36" s="10">
        <f t="shared" si="45"/>
        <v>116037693517.47995</v>
      </c>
      <c r="MK36" s="10">
        <f t="shared" si="45"/>
        <v>116142619948.27519</v>
      </c>
      <c r="ML36" s="10">
        <f t="shared" si="45"/>
        <v>116118962803.42882</v>
      </c>
      <c r="MM36" s="10">
        <f t="shared" si="45"/>
        <v>115964840526.36139</v>
      </c>
      <c r="MN36" s="10">
        <f t="shared" si="45"/>
        <v>115987410081.71753</v>
      </c>
      <c r="MO36" s="10">
        <f t="shared" si="45"/>
        <v>115962834325.71019</v>
      </c>
      <c r="MP36" s="10">
        <f t="shared" si="45"/>
        <v>115973453471.01862</v>
      </c>
      <c r="MQ36" s="10">
        <f t="shared" si="45"/>
        <v>116007458712.64275</v>
      </c>
      <c r="MR36" s="10">
        <f t="shared" si="45"/>
        <v>116085199766.60808</v>
      </c>
      <c r="MS36" s="10">
        <f t="shared" si="45"/>
        <v>115921848768.83952</v>
      </c>
      <c r="MT36" s="10">
        <f t="shared" si="45"/>
        <v>116001573545.92844</v>
      </c>
      <c r="MU36" s="10">
        <f t="shared" si="45"/>
        <v>115971990114.33386</v>
      </c>
      <c r="MV36" s="10">
        <f t="shared" si="45"/>
        <v>116013697441.57898</v>
      </c>
      <c r="MW36" s="10">
        <f t="shared" si="45"/>
        <v>115947039817.33911</v>
      </c>
      <c r="MX36" s="10">
        <f t="shared" si="45"/>
        <v>115995052181.25534</v>
      </c>
      <c r="MY36" s="10">
        <f t="shared" si="45"/>
        <v>115930473654.254</v>
      </c>
      <c r="MZ36" s="10">
        <f t="shared" si="45"/>
        <v>115899386828.46118</v>
      </c>
      <c r="NA36" s="10">
        <f t="shared" si="45"/>
        <v>115965813098.43234</v>
      </c>
      <c r="NB36" s="10">
        <f t="shared" si="45"/>
        <v>116034884394.22058</v>
      </c>
      <c r="NC36" s="10">
        <f t="shared" si="45"/>
        <v>116070951296.59177</v>
      </c>
      <c r="ND36" s="10">
        <f t="shared" si="45"/>
        <v>116025298782.00429</v>
      </c>
      <c r="NE36" s="10">
        <f t="shared" si="45"/>
        <v>116019514419.15869</v>
      </c>
      <c r="NF36" s="10">
        <f t="shared" si="45"/>
        <v>116114411922.68123</v>
      </c>
      <c r="NG36" s="10">
        <f t="shared" si="45"/>
        <v>116145819134.84821</v>
      </c>
      <c r="NH36" s="10">
        <f t="shared" si="45"/>
        <v>116234314091.35135</v>
      </c>
      <c r="NI36" s="10">
        <f t="shared" si="45"/>
        <v>116283354580.06949</v>
      </c>
      <c r="NJ36" s="10">
        <f t="shared" si="45"/>
        <v>116220048294.03786</v>
      </c>
      <c r="NK36" s="10">
        <f t="shared" si="45"/>
        <v>116173698589.10608</v>
      </c>
    </row>
    <row r="37" spans="2:375" x14ac:dyDescent="0.25">
      <c r="B37" s="19" t="s">
        <v>99</v>
      </c>
      <c r="C37" s="13">
        <f>C36/1000000</f>
        <v>4534.3399077341883</v>
      </c>
      <c r="D37" s="19" t="s">
        <v>81</v>
      </c>
      <c r="E37" s="14" t="s">
        <v>95</v>
      </c>
      <c r="J3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D45"/>
  <sheetViews>
    <sheetView topLeftCell="A22" workbookViewId="0">
      <selection activeCell="C37" sqref="C37"/>
    </sheetView>
  </sheetViews>
  <sheetFormatPr defaultRowHeight="15" x14ac:dyDescent="0.25"/>
  <cols>
    <col min="1" max="1" width="9.140625" style="4"/>
    <col min="2" max="2" width="45.85546875" style="4" bestFit="1" customWidth="1"/>
    <col min="3" max="3" width="30.7109375" style="4" bestFit="1" customWidth="1"/>
    <col min="4" max="4" width="9.140625" style="4"/>
    <col min="5" max="5" width="7.28515625" style="4" customWidth="1"/>
    <col min="6" max="6" width="17" style="4" customWidth="1"/>
    <col min="7" max="7" width="9.140625" style="4"/>
    <col min="8" max="8" width="24.140625" style="4" bestFit="1" customWidth="1"/>
    <col min="9" max="9" width="9.140625" style="4"/>
    <col min="10" max="10" width="17.28515625" style="4" customWidth="1"/>
    <col min="11" max="11" width="12" style="4" bestFit="1" customWidth="1"/>
    <col min="12" max="12" width="12.5703125" style="4" customWidth="1"/>
    <col min="13" max="13" width="14.28515625" style="4" bestFit="1" customWidth="1"/>
    <col min="14" max="14" width="12.5703125" style="4" bestFit="1" customWidth="1"/>
    <col min="15" max="16384" width="9.140625" style="4"/>
  </cols>
  <sheetData>
    <row r="1" spans="2:375" x14ac:dyDescent="0.25">
      <c r="B1" s="6" t="s">
        <v>14</v>
      </c>
      <c r="C1" s="6" t="s">
        <v>16</v>
      </c>
      <c r="D1" s="6" t="s">
        <v>9</v>
      </c>
      <c r="E1" s="6" t="s">
        <v>10</v>
      </c>
      <c r="F1" s="6" t="s">
        <v>13</v>
      </c>
      <c r="G1" s="6" t="s">
        <v>10</v>
      </c>
      <c r="H1" s="6" t="s">
        <v>66</v>
      </c>
      <c r="J1" s="3" t="s">
        <v>68</v>
      </c>
    </row>
    <row r="2" spans="2:375" x14ac:dyDescent="0.25">
      <c r="B2" s="4" t="s">
        <v>8</v>
      </c>
      <c r="C2" s="4" t="s">
        <v>7</v>
      </c>
      <c r="D2" s="4">
        <v>861089</v>
      </c>
      <c r="E2" s="4" t="s">
        <v>6</v>
      </c>
      <c r="F2" s="4">
        <f>D2*(325851/1000000)</f>
        <v>280586.71173899999</v>
      </c>
      <c r="G2" s="4" t="s">
        <v>4</v>
      </c>
      <c r="H2" s="4" t="s">
        <v>67</v>
      </c>
      <c r="J2" t="s">
        <v>57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  <c r="AP2">
        <v>32</v>
      </c>
      <c r="AQ2">
        <v>33</v>
      </c>
      <c r="AR2">
        <v>34</v>
      </c>
      <c r="AS2">
        <v>35</v>
      </c>
      <c r="AT2">
        <v>36</v>
      </c>
      <c r="AU2">
        <v>37</v>
      </c>
      <c r="AV2">
        <v>38</v>
      </c>
      <c r="AW2">
        <v>39</v>
      </c>
      <c r="AX2">
        <v>40</v>
      </c>
      <c r="AY2">
        <v>41</v>
      </c>
      <c r="AZ2">
        <v>42</v>
      </c>
      <c r="BA2">
        <v>43</v>
      </c>
      <c r="BB2">
        <v>44</v>
      </c>
      <c r="BC2">
        <v>45</v>
      </c>
      <c r="BD2">
        <v>46</v>
      </c>
      <c r="BE2">
        <v>47</v>
      </c>
      <c r="BF2">
        <v>48</v>
      </c>
      <c r="BG2">
        <v>49</v>
      </c>
      <c r="BH2">
        <v>50</v>
      </c>
      <c r="BI2">
        <v>51</v>
      </c>
      <c r="BJ2">
        <v>52</v>
      </c>
      <c r="BK2">
        <v>53</v>
      </c>
      <c r="BL2">
        <v>54</v>
      </c>
      <c r="BM2">
        <v>55</v>
      </c>
      <c r="BN2">
        <v>56</v>
      </c>
      <c r="BO2">
        <v>57</v>
      </c>
      <c r="BP2">
        <v>58</v>
      </c>
      <c r="BQ2">
        <v>59</v>
      </c>
      <c r="BR2">
        <v>60</v>
      </c>
      <c r="BS2">
        <v>61</v>
      </c>
      <c r="BT2">
        <v>62</v>
      </c>
      <c r="BU2">
        <v>63</v>
      </c>
      <c r="BV2">
        <v>64</v>
      </c>
      <c r="BW2">
        <v>65</v>
      </c>
      <c r="BX2">
        <v>66</v>
      </c>
      <c r="BY2">
        <v>67</v>
      </c>
      <c r="BZ2">
        <v>68</v>
      </c>
      <c r="CA2">
        <v>69</v>
      </c>
      <c r="CB2">
        <v>70</v>
      </c>
      <c r="CC2">
        <v>71</v>
      </c>
      <c r="CD2">
        <v>72</v>
      </c>
      <c r="CE2">
        <v>73</v>
      </c>
      <c r="CF2">
        <v>74</v>
      </c>
      <c r="CG2">
        <v>75</v>
      </c>
      <c r="CH2">
        <v>76</v>
      </c>
      <c r="CI2">
        <v>77</v>
      </c>
      <c r="CJ2">
        <v>78</v>
      </c>
      <c r="CK2">
        <v>79</v>
      </c>
      <c r="CL2">
        <v>80</v>
      </c>
      <c r="CM2">
        <v>81</v>
      </c>
      <c r="CN2">
        <v>82</v>
      </c>
      <c r="CO2">
        <v>83</v>
      </c>
      <c r="CP2">
        <v>84</v>
      </c>
      <c r="CQ2">
        <v>85</v>
      </c>
      <c r="CR2">
        <v>86</v>
      </c>
      <c r="CS2">
        <v>87</v>
      </c>
      <c r="CT2">
        <v>88</v>
      </c>
      <c r="CU2">
        <v>89</v>
      </c>
      <c r="CV2">
        <v>90</v>
      </c>
      <c r="CW2">
        <v>91</v>
      </c>
      <c r="CX2">
        <v>92</v>
      </c>
      <c r="CY2">
        <v>93</v>
      </c>
      <c r="CZ2">
        <v>94</v>
      </c>
      <c r="DA2">
        <v>95</v>
      </c>
      <c r="DB2">
        <v>96</v>
      </c>
      <c r="DC2">
        <v>97</v>
      </c>
      <c r="DD2">
        <v>98</v>
      </c>
      <c r="DE2">
        <v>99</v>
      </c>
      <c r="DF2">
        <v>100</v>
      </c>
      <c r="DG2">
        <v>101</v>
      </c>
      <c r="DH2">
        <v>102</v>
      </c>
      <c r="DI2">
        <v>103</v>
      </c>
      <c r="DJ2">
        <v>104</v>
      </c>
      <c r="DK2">
        <v>105</v>
      </c>
      <c r="DL2">
        <v>106</v>
      </c>
      <c r="DM2">
        <v>107</v>
      </c>
      <c r="DN2">
        <v>108</v>
      </c>
      <c r="DO2">
        <v>109</v>
      </c>
      <c r="DP2">
        <v>110</v>
      </c>
      <c r="DQ2">
        <v>111</v>
      </c>
      <c r="DR2">
        <v>112</v>
      </c>
      <c r="DS2">
        <v>113</v>
      </c>
      <c r="DT2">
        <v>114</v>
      </c>
      <c r="DU2">
        <v>115</v>
      </c>
      <c r="DV2">
        <v>116</v>
      </c>
      <c r="DW2">
        <v>117</v>
      </c>
      <c r="DX2">
        <v>118</v>
      </c>
      <c r="DY2">
        <v>119</v>
      </c>
      <c r="DZ2">
        <v>120</v>
      </c>
      <c r="EA2">
        <v>121</v>
      </c>
      <c r="EB2">
        <v>122</v>
      </c>
      <c r="EC2">
        <v>123</v>
      </c>
      <c r="ED2">
        <v>124</v>
      </c>
      <c r="EE2">
        <v>125</v>
      </c>
      <c r="EF2">
        <v>126</v>
      </c>
      <c r="EG2">
        <v>127</v>
      </c>
      <c r="EH2">
        <v>128</v>
      </c>
      <c r="EI2">
        <v>129</v>
      </c>
      <c r="EJ2">
        <v>130</v>
      </c>
      <c r="EK2">
        <v>131</v>
      </c>
      <c r="EL2">
        <v>132</v>
      </c>
      <c r="EM2">
        <v>133</v>
      </c>
      <c r="EN2">
        <v>134</v>
      </c>
      <c r="EO2">
        <v>135</v>
      </c>
      <c r="EP2">
        <v>136</v>
      </c>
      <c r="EQ2">
        <v>137</v>
      </c>
      <c r="ER2">
        <v>138</v>
      </c>
      <c r="ES2">
        <v>139</v>
      </c>
      <c r="ET2">
        <v>140</v>
      </c>
      <c r="EU2">
        <v>141</v>
      </c>
      <c r="EV2">
        <v>142</v>
      </c>
      <c r="EW2">
        <v>143</v>
      </c>
      <c r="EX2">
        <v>144</v>
      </c>
      <c r="EY2">
        <v>145</v>
      </c>
      <c r="EZ2">
        <v>146</v>
      </c>
      <c r="FA2">
        <v>147</v>
      </c>
      <c r="FB2">
        <v>148</v>
      </c>
      <c r="FC2">
        <v>149</v>
      </c>
      <c r="FD2">
        <v>150</v>
      </c>
      <c r="FE2">
        <v>151</v>
      </c>
      <c r="FF2">
        <v>152</v>
      </c>
      <c r="FG2">
        <v>153</v>
      </c>
      <c r="FH2">
        <v>154</v>
      </c>
      <c r="FI2">
        <v>155</v>
      </c>
      <c r="FJ2">
        <v>156</v>
      </c>
      <c r="FK2">
        <v>157</v>
      </c>
      <c r="FL2">
        <v>158</v>
      </c>
      <c r="FM2">
        <v>159</v>
      </c>
      <c r="FN2">
        <v>160</v>
      </c>
      <c r="FO2">
        <v>161</v>
      </c>
      <c r="FP2">
        <v>162</v>
      </c>
      <c r="FQ2">
        <v>163</v>
      </c>
      <c r="FR2">
        <v>164</v>
      </c>
      <c r="FS2">
        <v>165</v>
      </c>
      <c r="FT2">
        <v>166</v>
      </c>
      <c r="FU2">
        <v>167</v>
      </c>
      <c r="FV2">
        <v>168</v>
      </c>
      <c r="FW2">
        <v>169</v>
      </c>
      <c r="FX2">
        <v>170</v>
      </c>
      <c r="FY2">
        <v>171</v>
      </c>
      <c r="FZ2">
        <v>172</v>
      </c>
      <c r="GA2">
        <v>173</v>
      </c>
      <c r="GB2">
        <v>174</v>
      </c>
      <c r="GC2">
        <v>175</v>
      </c>
      <c r="GD2">
        <v>176</v>
      </c>
      <c r="GE2">
        <v>177</v>
      </c>
      <c r="GF2">
        <v>178</v>
      </c>
      <c r="GG2">
        <v>179</v>
      </c>
      <c r="GH2">
        <v>180</v>
      </c>
      <c r="GI2">
        <v>181</v>
      </c>
      <c r="GJ2">
        <v>182</v>
      </c>
      <c r="GK2">
        <v>183</v>
      </c>
      <c r="GL2">
        <v>184</v>
      </c>
      <c r="GM2">
        <v>185</v>
      </c>
      <c r="GN2">
        <v>186</v>
      </c>
      <c r="GO2">
        <v>187</v>
      </c>
      <c r="GP2">
        <v>188</v>
      </c>
      <c r="GQ2">
        <v>189</v>
      </c>
      <c r="GR2">
        <v>190</v>
      </c>
      <c r="GS2">
        <v>191</v>
      </c>
      <c r="GT2">
        <v>192</v>
      </c>
      <c r="GU2">
        <v>193</v>
      </c>
      <c r="GV2">
        <v>194</v>
      </c>
      <c r="GW2">
        <v>195</v>
      </c>
      <c r="GX2">
        <v>196</v>
      </c>
      <c r="GY2">
        <v>197</v>
      </c>
      <c r="GZ2">
        <v>198</v>
      </c>
      <c r="HA2">
        <v>199</v>
      </c>
      <c r="HB2">
        <v>200</v>
      </c>
      <c r="HC2">
        <v>201</v>
      </c>
      <c r="HD2">
        <v>202</v>
      </c>
      <c r="HE2">
        <v>203</v>
      </c>
      <c r="HF2">
        <v>204</v>
      </c>
      <c r="HG2">
        <v>205</v>
      </c>
      <c r="HH2">
        <v>206</v>
      </c>
      <c r="HI2">
        <v>207</v>
      </c>
      <c r="HJ2">
        <v>208</v>
      </c>
      <c r="HK2">
        <v>209</v>
      </c>
      <c r="HL2">
        <v>210</v>
      </c>
      <c r="HM2">
        <v>211</v>
      </c>
      <c r="HN2">
        <v>212</v>
      </c>
      <c r="HO2">
        <v>213</v>
      </c>
      <c r="HP2">
        <v>214</v>
      </c>
      <c r="HQ2">
        <v>215</v>
      </c>
      <c r="HR2">
        <v>216</v>
      </c>
      <c r="HS2">
        <v>217</v>
      </c>
      <c r="HT2">
        <v>218</v>
      </c>
      <c r="HU2">
        <v>219</v>
      </c>
      <c r="HV2">
        <v>220</v>
      </c>
      <c r="HW2">
        <v>221</v>
      </c>
      <c r="HX2">
        <v>222</v>
      </c>
      <c r="HY2">
        <v>223</v>
      </c>
      <c r="HZ2">
        <v>224</v>
      </c>
      <c r="IA2">
        <v>225</v>
      </c>
      <c r="IB2">
        <v>226</v>
      </c>
      <c r="IC2">
        <v>227</v>
      </c>
      <c r="ID2">
        <v>228</v>
      </c>
      <c r="IE2">
        <v>229</v>
      </c>
      <c r="IF2">
        <v>230</v>
      </c>
      <c r="IG2">
        <v>231</v>
      </c>
      <c r="IH2">
        <v>232</v>
      </c>
      <c r="II2">
        <v>233</v>
      </c>
      <c r="IJ2">
        <v>234</v>
      </c>
      <c r="IK2">
        <v>235</v>
      </c>
      <c r="IL2">
        <v>236</v>
      </c>
      <c r="IM2">
        <v>237</v>
      </c>
      <c r="IN2">
        <v>238</v>
      </c>
      <c r="IO2">
        <v>239</v>
      </c>
      <c r="IP2">
        <v>240</v>
      </c>
      <c r="IQ2">
        <v>241</v>
      </c>
      <c r="IR2">
        <v>242</v>
      </c>
      <c r="IS2">
        <v>243</v>
      </c>
      <c r="IT2">
        <v>244</v>
      </c>
      <c r="IU2">
        <v>245</v>
      </c>
      <c r="IV2">
        <v>246</v>
      </c>
      <c r="IW2">
        <v>247</v>
      </c>
      <c r="IX2">
        <v>248</v>
      </c>
      <c r="IY2">
        <v>249</v>
      </c>
      <c r="IZ2">
        <v>250</v>
      </c>
      <c r="JA2">
        <v>251</v>
      </c>
      <c r="JB2">
        <v>252</v>
      </c>
      <c r="JC2">
        <v>253</v>
      </c>
      <c r="JD2">
        <v>254</v>
      </c>
      <c r="JE2">
        <v>255</v>
      </c>
      <c r="JF2">
        <v>256</v>
      </c>
      <c r="JG2">
        <v>257</v>
      </c>
      <c r="JH2">
        <v>258</v>
      </c>
      <c r="JI2">
        <v>259</v>
      </c>
      <c r="JJ2">
        <v>260</v>
      </c>
      <c r="JK2">
        <v>261</v>
      </c>
      <c r="JL2">
        <v>262</v>
      </c>
      <c r="JM2">
        <v>263</v>
      </c>
      <c r="JN2">
        <v>264</v>
      </c>
      <c r="JO2">
        <v>265</v>
      </c>
      <c r="JP2">
        <v>266</v>
      </c>
      <c r="JQ2">
        <v>267</v>
      </c>
      <c r="JR2">
        <v>268</v>
      </c>
      <c r="JS2">
        <v>269</v>
      </c>
      <c r="JT2">
        <v>270</v>
      </c>
      <c r="JU2">
        <v>271</v>
      </c>
      <c r="JV2">
        <v>272</v>
      </c>
      <c r="JW2">
        <v>273</v>
      </c>
      <c r="JX2">
        <v>274</v>
      </c>
      <c r="JY2">
        <v>275</v>
      </c>
      <c r="JZ2">
        <v>276</v>
      </c>
      <c r="KA2">
        <v>277</v>
      </c>
      <c r="KB2">
        <v>278</v>
      </c>
      <c r="KC2">
        <v>279</v>
      </c>
      <c r="KD2">
        <v>280</v>
      </c>
      <c r="KE2">
        <v>281</v>
      </c>
      <c r="KF2">
        <v>282</v>
      </c>
      <c r="KG2">
        <v>283</v>
      </c>
      <c r="KH2">
        <v>284</v>
      </c>
      <c r="KI2">
        <v>285</v>
      </c>
      <c r="KJ2">
        <v>286</v>
      </c>
      <c r="KK2">
        <v>287</v>
      </c>
      <c r="KL2">
        <v>288</v>
      </c>
      <c r="KM2">
        <v>289</v>
      </c>
      <c r="KN2">
        <v>290</v>
      </c>
      <c r="KO2">
        <v>291</v>
      </c>
      <c r="KP2">
        <v>292</v>
      </c>
      <c r="KQ2">
        <v>293</v>
      </c>
      <c r="KR2">
        <v>294</v>
      </c>
      <c r="KS2">
        <v>295</v>
      </c>
      <c r="KT2">
        <v>296</v>
      </c>
      <c r="KU2">
        <v>297</v>
      </c>
      <c r="KV2">
        <v>298</v>
      </c>
      <c r="KW2">
        <v>299</v>
      </c>
      <c r="KX2">
        <v>300</v>
      </c>
      <c r="KY2">
        <v>301</v>
      </c>
      <c r="KZ2">
        <v>302</v>
      </c>
      <c r="LA2">
        <v>303</v>
      </c>
      <c r="LB2">
        <v>304</v>
      </c>
      <c r="LC2">
        <v>305</v>
      </c>
      <c r="LD2">
        <v>306</v>
      </c>
      <c r="LE2">
        <v>307</v>
      </c>
      <c r="LF2">
        <v>308</v>
      </c>
      <c r="LG2">
        <v>309</v>
      </c>
      <c r="LH2">
        <v>310</v>
      </c>
      <c r="LI2">
        <v>311</v>
      </c>
      <c r="LJ2">
        <v>312</v>
      </c>
      <c r="LK2">
        <v>313</v>
      </c>
      <c r="LL2">
        <v>314</v>
      </c>
      <c r="LM2">
        <v>315</v>
      </c>
      <c r="LN2">
        <v>316</v>
      </c>
      <c r="LO2">
        <v>317</v>
      </c>
      <c r="LP2">
        <v>318</v>
      </c>
      <c r="LQ2">
        <v>319</v>
      </c>
      <c r="LR2">
        <v>320</v>
      </c>
      <c r="LS2">
        <v>321</v>
      </c>
      <c r="LT2">
        <v>322</v>
      </c>
      <c r="LU2">
        <v>323</v>
      </c>
      <c r="LV2">
        <v>324</v>
      </c>
      <c r="LW2">
        <v>325</v>
      </c>
      <c r="LX2">
        <v>326</v>
      </c>
      <c r="LY2">
        <v>327</v>
      </c>
      <c r="LZ2">
        <v>328</v>
      </c>
      <c r="MA2">
        <v>329</v>
      </c>
      <c r="MB2">
        <v>330</v>
      </c>
      <c r="MC2">
        <v>331</v>
      </c>
      <c r="MD2">
        <v>332</v>
      </c>
      <c r="ME2">
        <v>333</v>
      </c>
      <c r="MF2">
        <v>334</v>
      </c>
      <c r="MG2">
        <v>335</v>
      </c>
      <c r="MH2">
        <v>336</v>
      </c>
      <c r="MI2">
        <v>337</v>
      </c>
      <c r="MJ2">
        <v>338</v>
      </c>
      <c r="MK2">
        <v>339</v>
      </c>
      <c r="ML2">
        <v>340</v>
      </c>
      <c r="MM2">
        <v>341</v>
      </c>
      <c r="MN2">
        <v>342</v>
      </c>
      <c r="MO2">
        <v>343</v>
      </c>
      <c r="MP2">
        <v>344</v>
      </c>
      <c r="MQ2">
        <v>345</v>
      </c>
      <c r="MR2">
        <v>346</v>
      </c>
      <c r="MS2">
        <v>347</v>
      </c>
      <c r="MT2">
        <v>348</v>
      </c>
      <c r="MU2">
        <v>349</v>
      </c>
      <c r="MV2">
        <v>350</v>
      </c>
      <c r="MW2">
        <v>351</v>
      </c>
      <c r="MX2">
        <v>352</v>
      </c>
      <c r="MY2">
        <v>353</v>
      </c>
      <c r="MZ2">
        <v>354</v>
      </c>
      <c r="NA2">
        <v>355</v>
      </c>
      <c r="NB2">
        <v>356</v>
      </c>
      <c r="NC2">
        <v>357</v>
      </c>
      <c r="ND2">
        <v>358</v>
      </c>
      <c r="NE2">
        <v>359</v>
      </c>
      <c r="NF2">
        <v>360</v>
      </c>
      <c r="NG2">
        <v>361</v>
      </c>
      <c r="NH2">
        <v>362</v>
      </c>
      <c r="NI2">
        <v>363</v>
      </c>
      <c r="NJ2">
        <v>364</v>
      </c>
      <c r="NK2">
        <v>365</v>
      </c>
    </row>
    <row r="3" spans="2:375" x14ac:dyDescent="0.25">
      <c r="B3" s="4" t="s">
        <v>11</v>
      </c>
      <c r="C3" s="4" t="s">
        <v>12</v>
      </c>
      <c r="D3" s="4">
        <v>1399</v>
      </c>
      <c r="E3" s="4" t="s">
        <v>6</v>
      </c>
      <c r="F3" s="4">
        <f t="shared" ref="F3:F6" si="0">D3*(325851/1000000)</f>
        <v>455.86554899999999</v>
      </c>
      <c r="G3" s="4" t="s">
        <v>4</v>
      </c>
      <c r="J3" t="s">
        <v>49</v>
      </c>
      <c r="K3" s="7">
        <v>43101</v>
      </c>
      <c r="L3" s="7">
        <v>43102</v>
      </c>
      <c r="M3" s="7">
        <v>43103</v>
      </c>
      <c r="N3" s="7">
        <v>43104</v>
      </c>
      <c r="O3" s="7">
        <v>43105</v>
      </c>
      <c r="P3" s="7">
        <v>43106</v>
      </c>
      <c r="Q3" s="7">
        <v>43107</v>
      </c>
      <c r="R3" s="7">
        <v>43108</v>
      </c>
      <c r="S3" s="7">
        <v>43109</v>
      </c>
      <c r="T3" s="7">
        <v>43110</v>
      </c>
      <c r="U3" s="7">
        <v>43111</v>
      </c>
      <c r="V3" s="7">
        <v>43112</v>
      </c>
      <c r="W3" s="7">
        <v>43113</v>
      </c>
      <c r="X3" s="7">
        <v>43114</v>
      </c>
      <c r="Y3" s="7">
        <v>43115</v>
      </c>
      <c r="Z3" s="7">
        <v>43116</v>
      </c>
      <c r="AA3" s="7">
        <v>43117</v>
      </c>
      <c r="AB3" s="7">
        <v>43118</v>
      </c>
      <c r="AC3" s="7">
        <v>43119</v>
      </c>
      <c r="AD3" s="7">
        <v>43120</v>
      </c>
      <c r="AE3" s="7">
        <v>43121</v>
      </c>
      <c r="AF3" s="7">
        <v>43122</v>
      </c>
      <c r="AG3" s="7">
        <v>43123</v>
      </c>
      <c r="AH3" s="7">
        <v>43124</v>
      </c>
      <c r="AI3" s="7">
        <v>43125</v>
      </c>
      <c r="AJ3" s="7">
        <v>43126</v>
      </c>
      <c r="AK3" s="7">
        <v>43127</v>
      </c>
      <c r="AL3" s="7">
        <v>43128</v>
      </c>
      <c r="AM3" s="7">
        <v>43129</v>
      </c>
      <c r="AN3" s="7">
        <v>43130</v>
      </c>
      <c r="AO3" s="7">
        <v>43131</v>
      </c>
      <c r="AP3" s="7">
        <v>43132</v>
      </c>
      <c r="AQ3" s="7">
        <v>43133</v>
      </c>
      <c r="AR3" s="7">
        <v>43134</v>
      </c>
      <c r="AS3" s="7">
        <v>43135</v>
      </c>
      <c r="AT3" s="7">
        <v>43136</v>
      </c>
      <c r="AU3" s="7">
        <v>43137</v>
      </c>
      <c r="AV3" s="7">
        <v>43138</v>
      </c>
      <c r="AW3" s="7">
        <v>43139</v>
      </c>
      <c r="AX3" s="7">
        <v>43140</v>
      </c>
      <c r="AY3" s="7">
        <v>43141</v>
      </c>
      <c r="AZ3" s="7">
        <v>43142</v>
      </c>
      <c r="BA3" s="7">
        <v>43143</v>
      </c>
      <c r="BB3" s="7">
        <v>43144</v>
      </c>
      <c r="BC3" s="7">
        <v>43145</v>
      </c>
      <c r="BD3" s="7">
        <v>43146</v>
      </c>
      <c r="BE3" s="7">
        <v>43147</v>
      </c>
      <c r="BF3" s="7">
        <v>43148</v>
      </c>
      <c r="BG3" s="7">
        <v>43149</v>
      </c>
      <c r="BH3" s="7">
        <v>43150</v>
      </c>
      <c r="BI3" s="7">
        <v>43151</v>
      </c>
      <c r="BJ3" s="7">
        <v>43152</v>
      </c>
      <c r="BK3" s="7">
        <v>43153</v>
      </c>
      <c r="BL3" s="7">
        <v>43154</v>
      </c>
      <c r="BM3" s="7">
        <v>43155</v>
      </c>
      <c r="BN3" s="7">
        <v>43156</v>
      </c>
      <c r="BO3" s="7">
        <v>43157</v>
      </c>
      <c r="BP3" s="7">
        <v>43158</v>
      </c>
      <c r="BQ3" s="7">
        <v>43159</v>
      </c>
      <c r="BR3" s="7">
        <v>43160</v>
      </c>
      <c r="BS3" s="7">
        <v>43161</v>
      </c>
      <c r="BT3" s="7">
        <v>43162</v>
      </c>
      <c r="BU3" s="7">
        <v>43163</v>
      </c>
      <c r="BV3" s="7">
        <v>43164</v>
      </c>
      <c r="BW3" s="7">
        <v>43165</v>
      </c>
      <c r="BX3" s="7">
        <v>43166</v>
      </c>
      <c r="BY3" s="7">
        <v>43167</v>
      </c>
      <c r="BZ3" s="7">
        <v>43168</v>
      </c>
      <c r="CA3" s="7">
        <v>43169</v>
      </c>
      <c r="CB3" s="7">
        <v>43170</v>
      </c>
      <c r="CC3" s="7">
        <v>43171</v>
      </c>
      <c r="CD3" s="7">
        <v>43172</v>
      </c>
      <c r="CE3" s="7">
        <v>43173</v>
      </c>
      <c r="CF3" s="7">
        <v>43174</v>
      </c>
      <c r="CG3" s="7">
        <v>43175</v>
      </c>
      <c r="CH3" s="7">
        <v>43176</v>
      </c>
      <c r="CI3" s="7">
        <v>43177</v>
      </c>
      <c r="CJ3" s="7">
        <v>43178</v>
      </c>
      <c r="CK3" s="7">
        <v>43179</v>
      </c>
      <c r="CL3" s="7">
        <v>43180</v>
      </c>
      <c r="CM3" s="7">
        <v>43181</v>
      </c>
      <c r="CN3" s="7">
        <v>43182</v>
      </c>
      <c r="CO3" s="7">
        <v>43183</v>
      </c>
      <c r="CP3" s="7">
        <v>43184</v>
      </c>
      <c r="CQ3" s="7">
        <v>43185</v>
      </c>
      <c r="CR3" s="7">
        <v>43186</v>
      </c>
      <c r="CS3" s="7">
        <v>43187</v>
      </c>
      <c r="CT3" s="7">
        <v>43188</v>
      </c>
      <c r="CU3" s="7">
        <v>43189</v>
      </c>
      <c r="CV3" s="7">
        <v>43190</v>
      </c>
      <c r="CW3" s="7">
        <v>43191</v>
      </c>
      <c r="CX3" s="7">
        <v>43192</v>
      </c>
      <c r="CY3" s="7">
        <v>43193</v>
      </c>
      <c r="CZ3" s="7">
        <v>43194</v>
      </c>
      <c r="DA3" s="7">
        <v>43195</v>
      </c>
      <c r="DB3" s="7">
        <v>43196</v>
      </c>
      <c r="DC3" s="7">
        <v>43197</v>
      </c>
      <c r="DD3" s="7">
        <v>43198</v>
      </c>
      <c r="DE3" s="7">
        <v>43199</v>
      </c>
      <c r="DF3" s="7">
        <v>43200</v>
      </c>
      <c r="DG3" s="7">
        <v>43201</v>
      </c>
      <c r="DH3" s="7">
        <v>43202</v>
      </c>
      <c r="DI3" s="7">
        <v>43203</v>
      </c>
      <c r="DJ3" s="7">
        <v>43204</v>
      </c>
      <c r="DK3" s="7">
        <v>43205</v>
      </c>
      <c r="DL3" s="7">
        <v>43206</v>
      </c>
      <c r="DM3" s="7">
        <v>43207</v>
      </c>
      <c r="DN3" s="7">
        <v>43208</v>
      </c>
      <c r="DO3" s="7">
        <v>43209</v>
      </c>
      <c r="DP3" s="7">
        <v>43210</v>
      </c>
      <c r="DQ3" s="7">
        <v>43211</v>
      </c>
      <c r="DR3" s="7">
        <v>43212</v>
      </c>
      <c r="DS3" s="7">
        <v>43213</v>
      </c>
      <c r="DT3" s="7">
        <v>43214</v>
      </c>
      <c r="DU3" s="7">
        <v>43215</v>
      </c>
      <c r="DV3" s="7">
        <v>43216</v>
      </c>
      <c r="DW3" s="7">
        <v>43217</v>
      </c>
      <c r="DX3" s="7">
        <v>43218</v>
      </c>
      <c r="DY3" s="7">
        <v>43219</v>
      </c>
      <c r="DZ3" s="7">
        <v>43220</v>
      </c>
      <c r="EA3" s="7">
        <v>43221</v>
      </c>
      <c r="EB3" s="7">
        <v>43222</v>
      </c>
      <c r="EC3" s="7">
        <v>43223</v>
      </c>
      <c r="ED3" s="7">
        <v>43224</v>
      </c>
      <c r="EE3" s="7">
        <v>43225</v>
      </c>
      <c r="EF3" s="7">
        <v>43226</v>
      </c>
      <c r="EG3" s="7">
        <v>43227</v>
      </c>
      <c r="EH3" s="7">
        <v>43228</v>
      </c>
      <c r="EI3" s="7">
        <v>43229</v>
      </c>
      <c r="EJ3" s="7">
        <v>43230</v>
      </c>
      <c r="EK3" s="7">
        <v>43231</v>
      </c>
      <c r="EL3" s="7">
        <v>43232</v>
      </c>
      <c r="EM3" s="7">
        <v>43233</v>
      </c>
      <c r="EN3" s="7">
        <v>43234</v>
      </c>
      <c r="EO3" s="7">
        <v>43235</v>
      </c>
      <c r="EP3" s="7">
        <v>43236</v>
      </c>
      <c r="EQ3" s="7">
        <v>43237</v>
      </c>
      <c r="ER3" s="7">
        <v>43238</v>
      </c>
      <c r="ES3" s="7">
        <v>43239</v>
      </c>
      <c r="ET3" s="7">
        <v>43240</v>
      </c>
      <c r="EU3" s="7">
        <v>43241</v>
      </c>
      <c r="EV3" s="7">
        <v>43242</v>
      </c>
      <c r="EW3" s="7">
        <v>43243</v>
      </c>
      <c r="EX3" s="7">
        <v>43244</v>
      </c>
      <c r="EY3" s="7">
        <v>43245</v>
      </c>
      <c r="EZ3" s="7">
        <v>43246</v>
      </c>
      <c r="FA3" s="7">
        <v>43247</v>
      </c>
      <c r="FB3" s="7">
        <v>43248</v>
      </c>
      <c r="FC3" s="7">
        <v>43249</v>
      </c>
      <c r="FD3" s="7">
        <v>43250</v>
      </c>
      <c r="FE3" s="7">
        <v>43251</v>
      </c>
      <c r="FF3" s="7">
        <v>43252</v>
      </c>
      <c r="FG3" s="7">
        <v>43253</v>
      </c>
      <c r="FH3" s="7">
        <v>43254</v>
      </c>
      <c r="FI3" s="7">
        <v>43255</v>
      </c>
      <c r="FJ3" s="7">
        <v>43256</v>
      </c>
      <c r="FK3" s="7">
        <v>43257</v>
      </c>
      <c r="FL3" s="7">
        <v>43258</v>
      </c>
      <c r="FM3" s="7">
        <v>43259</v>
      </c>
      <c r="FN3" s="7">
        <v>43260</v>
      </c>
      <c r="FO3" s="7">
        <v>43261</v>
      </c>
      <c r="FP3" s="7">
        <v>43262</v>
      </c>
      <c r="FQ3" s="7">
        <v>43263</v>
      </c>
      <c r="FR3" s="7">
        <v>43264</v>
      </c>
      <c r="FS3" s="7">
        <v>43265</v>
      </c>
      <c r="FT3" s="7">
        <v>43266</v>
      </c>
      <c r="FU3" s="7">
        <v>43267</v>
      </c>
      <c r="FV3" s="7">
        <v>43268</v>
      </c>
      <c r="FW3" s="7">
        <v>43269</v>
      </c>
      <c r="FX3" s="7">
        <v>43270</v>
      </c>
      <c r="FY3" s="7">
        <v>43271</v>
      </c>
      <c r="FZ3" s="7">
        <v>43272</v>
      </c>
      <c r="GA3" s="7">
        <v>43273</v>
      </c>
      <c r="GB3" s="7">
        <v>43274</v>
      </c>
      <c r="GC3" s="7">
        <v>43275</v>
      </c>
      <c r="GD3" s="7">
        <v>43276</v>
      </c>
      <c r="GE3" s="7">
        <v>43277</v>
      </c>
      <c r="GF3" s="7">
        <v>43278</v>
      </c>
      <c r="GG3" s="7">
        <v>43279</v>
      </c>
      <c r="GH3" s="7">
        <v>43280</v>
      </c>
      <c r="GI3" s="7">
        <v>43281</v>
      </c>
      <c r="GJ3" s="7">
        <v>43282</v>
      </c>
      <c r="GK3" s="7">
        <v>43283</v>
      </c>
      <c r="GL3" s="7">
        <v>43284</v>
      </c>
      <c r="GM3" s="7">
        <v>43285</v>
      </c>
      <c r="GN3" s="7">
        <v>43286</v>
      </c>
      <c r="GO3" s="7">
        <v>43287</v>
      </c>
      <c r="GP3" s="7">
        <v>43288</v>
      </c>
      <c r="GQ3" s="7">
        <v>43289</v>
      </c>
      <c r="GR3" s="7">
        <v>43290</v>
      </c>
      <c r="GS3" s="7">
        <v>43291</v>
      </c>
      <c r="GT3" s="7">
        <v>43292</v>
      </c>
      <c r="GU3" s="7">
        <v>43293</v>
      </c>
      <c r="GV3" s="7">
        <v>43294</v>
      </c>
      <c r="GW3" s="7">
        <v>43295</v>
      </c>
      <c r="GX3" s="7">
        <v>43296</v>
      </c>
      <c r="GY3" s="7">
        <v>43297</v>
      </c>
      <c r="GZ3" s="7">
        <v>43298</v>
      </c>
      <c r="HA3" s="7">
        <v>43299</v>
      </c>
      <c r="HB3" s="7">
        <v>43300</v>
      </c>
      <c r="HC3" s="7">
        <v>43301</v>
      </c>
      <c r="HD3" s="7">
        <v>43302</v>
      </c>
      <c r="HE3" s="7">
        <v>43303</v>
      </c>
      <c r="HF3" s="7">
        <v>43304</v>
      </c>
      <c r="HG3" s="7">
        <v>43305</v>
      </c>
      <c r="HH3" s="7">
        <v>43306</v>
      </c>
      <c r="HI3" s="7">
        <v>43307</v>
      </c>
      <c r="HJ3" s="7">
        <v>43308</v>
      </c>
      <c r="HK3" s="7">
        <v>43309</v>
      </c>
      <c r="HL3" s="7">
        <v>43310</v>
      </c>
      <c r="HM3" s="7">
        <v>43311</v>
      </c>
      <c r="HN3" s="7">
        <v>43312</v>
      </c>
      <c r="HO3" s="7">
        <v>43313</v>
      </c>
      <c r="HP3" s="7">
        <v>43314</v>
      </c>
      <c r="HQ3" s="7">
        <v>43315</v>
      </c>
      <c r="HR3" s="7">
        <v>43316</v>
      </c>
      <c r="HS3" s="7">
        <v>43317</v>
      </c>
      <c r="HT3" s="7">
        <v>43318</v>
      </c>
      <c r="HU3" s="7">
        <v>43319</v>
      </c>
      <c r="HV3" s="7">
        <v>43320</v>
      </c>
      <c r="HW3" s="7">
        <v>43321</v>
      </c>
      <c r="HX3" s="7">
        <v>43322</v>
      </c>
      <c r="HY3" s="7">
        <v>43323</v>
      </c>
      <c r="HZ3" s="7">
        <v>43324</v>
      </c>
      <c r="IA3" s="7">
        <v>43325</v>
      </c>
      <c r="IB3" s="7">
        <v>43326</v>
      </c>
      <c r="IC3" s="7">
        <v>43327</v>
      </c>
      <c r="ID3" s="7">
        <v>43328</v>
      </c>
      <c r="IE3" s="7">
        <v>43329</v>
      </c>
      <c r="IF3" s="7">
        <v>43330</v>
      </c>
      <c r="IG3" s="7">
        <v>43331</v>
      </c>
      <c r="IH3" s="7">
        <v>43332</v>
      </c>
      <c r="II3" s="7">
        <v>43333</v>
      </c>
      <c r="IJ3" s="7">
        <v>43334</v>
      </c>
      <c r="IK3" s="7">
        <v>43335</v>
      </c>
      <c r="IL3" s="7">
        <v>43336</v>
      </c>
      <c r="IM3" s="7">
        <v>43337</v>
      </c>
      <c r="IN3" s="7">
        <v>43338</v>
      </c>
      <c r="IO3" s="7">
        <v>43339</v>
      </c>
      <c r="IP3" s="7">
        <v>43340</v>
      </c>
      <c r="IQ3" s="7">
        <v>43341</v>
      </c>
      <c r="IR3" s="7">
        <v>43342</v>
      </c>
      <c r="IS3" s="7">
        <v>43343</v>
      </c>
      <c r="IT3" s="7">
        <v>43344</v>
      </c>
      <c r="IU3" s="7">
        <v>43345</v>
      </c>
      <c r="IV3" s="7">
        <v>43346</v>
      </c>
      <c r="IW3" s="7">
        <v>43347</v>
      </c>
      <c r="IX3" s="7">
        <v>43348</v>
      </c>
      <c r="IY3" s="7">
        <v>43349</v>
      </c>
      <c r="IZ3" s="7">
        <v>43350</v>
      </c>
      <c r="JA3" s="7">
        <v>43351</v>
      </c>
      <c r="JB3" s="7">
        <v>43352</v>
      </c>
      <c r="JC3" s="7">
        <v>43353</v>
      </c>
      <c r="JD3" s="7">
        <v>43354</v>
      </c>
      <c r="JE3" s="7">
        <v>43355</v>
      </c>
      <c r="JF3" s="7">
        <v>43356</v>
      </c>
      <c r="JG3" s="7">
        <v>43357</v>
      </c>
      <c r="JH3" s="7">
        <v>43358</v>
      </c>
      <c r="JI3" s="7">
        <v>43359</v>
      </c>
      <c r="JJ3" s="7">
        <v>43360</v>
      </c>
      <c r="JK3" s="7">
        <v>43361</v>
      </c>
      <c r="JL3" s="7">
        <v>43362</v>
      </c>
      <c r="JM3" s="7">
        <v>43363</v>
      </c>
      <c r="JN3" s="7">
        <v>43364</v>
      </c>
      <c r="JO3" s="7">
        <v>43365</v>
      </c>
      <c r="JP3" s="7">
        <v>43366</v>
      </c>
      <c r="JQ3" s="7">
        <v>43367</v>
      </c>
      <c r="JR3" s="7">
        <v>43368</v>
      </c>
      <c r="JS3" s="7">
        <v>43369</v>
      </c>
      <c r="JT3" s="7">
        <v>43370</v>
      </c>
      <c r="JU3" s="7">
        <v>43371</v>
      </c>
      <c r="JV3" s="7">
        <v>43372</v>
      </c>
      <c r="JW3" s="7">
        <v>43373</v>
      </c>
      <c r="JX3" s="7">
        <v>43374</v>
      </c>
      <c r="JY3" s="7">
        <v>43375</v>
      </c>
      <c r="JZ3" s="7">
        <v>43376</v>
      </c>
      <c r="KA3" s="7">
        <v>43377</v>
      </c>
      <c r="KB3" s="7">
        <v>43378</v>
      </c>
      <c r="KC3" s="7">
        <v>43379</v>
      </c>
      <c r="KD3" s="7">
        <v>43380</v>
      </c>
      <c r="KE3" s="7">
        <v>43381</v>
      </c>
      <c r="KF3" s="7">
        <v>43382</v>
      </c>
      <c r="KG3" s="7">
        <v>43383</v>
      </c>
      <c r="KH3" s="7">
        <v>43384</v>
      </c>
      <c r="KI3" s="7">
        <v>43385</v>
      </c>
      <c r="KJ3" s="7">
        <v>43386</v>
      </c>
      <c r="KK3" s="7">
        <v>43387</v>
      </c>
      <c r="KL3" s="7">
        <v>43388</v>
      </c>
      <c r="KM3" s="7">
        <v>43389</v>
      </c>
      <c r="KN3" s="7">
        <v>43390</v>
      </c>
      <c r="KO3" s="7">
        <v>43391</v>
      </c>
      <c r="KP3" s="7">
        <v>43392</v>
      </c>
      <c r="KQ3" s="7">
        <v>43393</v>
      </c>
      <c r="KR3" s="7">
        <v>43394</v>
      </c>
      <c r="KS3" s="7">
        <v>43395</v>
      </c>
      <c r="KT3" s="7">
        <v>43396</v>
      </c>
      <c r="KU3" s="7">
        <v>43397</v>
      </c>
      <c r="KV3" s="7">
        <v>43398</v>
      </c>
      <c r="KW3" s="7">
        <v>43399</v>
      </c>
      <c r="KX3" s="7">
        <v>43400</v>
      </c>
      <c r="KY3" s="7">
        <v>43401</v>
      </c>
      <c r="KZ3" s="7">
        <v>43402</v>
      </c>
      <c r="LA3" s="7">
        <v>43403</v>
      </c>
      <c r="LB3" s="7">
        <v>43404</v>
      </c>
      <c r="LC3" s="7">
        <v>43405</v>
      </c>
      <c r="LD3" s="7">
        <v>43406</v>
      </c>
      <c r="LE3" s="7">
        <v>43407</v>
      </c>
      <c r="LF3" s="7">
        <v>43408</v>
      </c>
      <c r="LG3" s="7">
        <v>43409</v>
      </c>
      <c r="LH3" s="7">
        <v>43410</v>
      </c>
      <c r="LI3" s="7">
        <v>43411</v>
      </c>
      <c r="LJ3" s="7">
        <v>43412</v>
      </c>
      <c r="LK3" s="7">
        <v>43413</v>
      </c>
      <c r="LL3" s="7">
        <v>43414</v>
      </c>
      <c r="LM3" s="7">
        <v>43415</v>
      </c>
      <c r="LN3" s="7">
        <v>43416</v>
      </c>
      <c r="LO3" s="7">
        <v>43417</v>
      </c>
      <c r="LP3" s="7">
        <v>43418</v>
      </c>
      <c r="LQ3" s="7">
        <v>43419</v>
      </c>
      <c r="LR3" s="7">
        <v>43420</v>
      </c>
      <c r="LS3" s="7">
        <v>43421</v>
      </c>
      <c r="LT3" s="7">
        <v>43422</v>
      </c>
      <c r="LU3" s="7">
        <v>43423</v>
      </c>
      <c r="LV3" s="7">
        <v>43424</v>
      </c>
      <c r="LW3" s="7">
        <v>43425</v>
      </c>
      <c r="LX3" s="7">
        <v>43426</v>
      </c>
      <c r="LY3" s="7">
        <v>43427</v>
      </c>
      <c r="LZ3" s="7">
        <v>43428</v>
      </c>
      <c r="MA3" s="7">
        <v>43429</v>
      </c>
      <c r="MB3" s="7">
        <v>43430</v>
      </c>
      <c r="MC3" s="7">
        <v>43431</v>
      </c>
      <c r="MD3" s="7">
        <v>43432</v>
      </c>
      <c r="ME3" s="7">
        <v>43433</v>
      </c>
      <c r="MF3" s="7">
        <v>43434</v>
      </c>
      <c r="MG3" s="7">
        <v>43435</v>
      </c>
      <c r="MH3" s="7">
        <v>43436</v>
      </c>
      <c r="MI3" s="7">
        <v>43437</v>
      </c>
      <c r="MJ3" s="7">
        <v>43438</v>
      </c>
      <c r="MK3" s="7">
        <v>43439</v>
      </c>
      <c r="ML3" s="7">
        <v>43440</v>
      </c>
      <c r="MM3" s="7">
        <v>43441</v>
      </c>
      <c r="MN3" s="7">
        <v>43442</v>
      </c>
      <c r="MO3" s="7">
        <v>43443</v>
      </c>
      <c r="MP3" s="7">
        <v>43444</v>
      </c>
      <c r="MQ3" s="7">
        <v>43445</v>
      </c>
      <c r="MR3" s="7">
        <v>43446</v>
      </c>
      <c r="MS3" s="7">
        <v>43447</v>
      </c>
      <c r="MT3" s="7">
        <v>43448</v>
      </c>
      <c r="MU3" s="7">
        <v>43449</v>
      </c>
      <c r="MV3" s="7">
        <v>43450</v>
      </c>
      <c r="MW3" s="7">
        <v>43451</v>
      </c>
      <c r="MX3" s="7">
        <v>43452</v>
      </c>
      <c r="MY3" s="7">
        <v>43453</v>
      </c>
      <c r="MZ3" s="7">
        <v>43454</v>
      </c>
      <c r="NA3" s="7">
        <v>43455</v>
      </c>
      <c r="NB3" s="7">
        <v>43456</v>
      </c>
      <c r="NC3" s="7">
        <v>43457</v>
      </c>
      <c r="ND3" s="7">
        <v>43458</v>
      </c>
      <c r="NE3" s="7">
        <v>43459</v>
      </c>
      <c r="NF3" s="7">
        <v>43460</v>
      </c>
      <c r="NG3" s="7">
        <v>43461</v>
      </c>
      <c r="NH3" s="7">
        <v>43462</v>
      </c>
      <c r="NI3" s="7">
        <v>43463</v>
      </c>
      <c r="NJ3" s="7">
        <v>43464</v>
      </c>
      <c r="NK3" s="7">
        <v>43465</v>
      </c>
    </row>
    <row r="4" spans="2:375" x14ac:dyDescent="0.25">
      <c r="B4" s="4" t="s">
        <v>8</v>
      </c>
      <c r="C4" s="4" t="s">
        <v>12</v>
      </c>
      <c r="D4" s="4">
        <f>D3*365</f>
        <v>510635</v>
      </c>
      <c r="E4" s="4" t="s">
        <v>6</v>
      </c>
      <c r="F4" s="4">
        <f t="shared" si="0"/>
        <v>166390.92538500001</v>
      </c>
      <c r="G4" s="4" t="s">
        <v>4</v>
      </c>
      <c r="J4" t="s">
        <v>50</v>
      </c>
      <c r="K4">
        <v>56.7</v>
      </c>
      <c r="L4">
        <v>59.6</v>
      </c>
      <c r="M4">
        <v>63</v>
      </c>
      <c r="N4">
        <v>60.6</v>
      </c>
      <c r="O4">
        <v>61.4</v>
      </c>
      <c r="P4">
        <v>60.8</v>
      </c>
      <c r="Q4">
        <v>60.5</v>
      </c>
      <c r="R4">
        <v>61.2</v>
      </c>
      <c r="S4">
        <v>54.3</v>
      </c>
      <c r="T4">
        <v>53.7</v>
      </c>
      <c r="U4">
        <v>55.9</v>
      </c>
      <c r="V4">
        <v>60.1</v>
      </c>
      <c r="W4">
        <v>64.400000000000006</v>
      </c>
      <c r="X4">
        <v>64.099999999999994</v>
      </c>
      <c r="Y4">
        <v>58.9</v>
      </c>
      <c r="Z4">
        <v>58.4</v>
      </c>
      <c r="AA4">
        <v>61.5</v>
      </c>
      <c r="AB4">
        <v>60.9</v>
      </c>
      <c r="AC4">
        <v>54.4</v>
      </c>
      <c r="AD4">
        <v>51.4</v>
      </c>
      <c r="AE4">
        <v>47</v>
      </c>
      <c r="AF4">
        <v>51.4</v>
      </c>
      <c r="AG4">
        <v>55.3</v>
      </c>
      <c r="AH4">
        <v>56</v>
      </c>
      <c r="AI4">
        <v>48.8</v>
      </c>
      <c r="AJ4">
        <v>50.2</v>
      </c>
      <c r="AK4">
        <v>55.2</v>
      </c>
      <c r="AL4">
        <v>62.3</v>
      </c>
      <c r="AM4">
        <v>67.599999999999994</v>
      </c>
      <c r="AN4">
        <v>63.1</v>
      </c>
      <c r="AO4">
        <v>62.4</v>
      </c>
      <c r="AP4">
        <v>62.8</v>
      </c>
      <c r="AQ4">
        <v>64.2</v>
      </c>
      <c r="AR4">
        <v>64.2</v>
      </c>
      <c r="AS4">
        <v>63.8</v>
      </c>
      <c r="AT4">
        <v>63</v>
      </c>
      <c r="AU4">
        <v>58.7</v>
      </c>
      <c r="AV4">
        <v>62.5</v>
      </c>
      <c r="AW4">
        <v>64.3</v>
      </c>
      <c r="AX4">
        <v>60.8</v>
      </c>
      <c r="AY4">
        <v>56.1</v>
      </c>
      <c r="AZ4">
        <v>56.4</v>
      </c>
      <c r="BA4">
        <v>53.7</v>
      </c>
      <c r="BB4">
        <v>53.3</v>
      </c>
      <c r="BC4">
        <v>58.6</v>
      </c>
      <c r="BD4">
        <v>57.9</v>
      </c>
      <c r="BE4">
        <v>56.8</v>
      </c>
      <c r="BF4">
        <v>58.7</v>
      </c>
      <c r="BG4">
        <v>54.8</v>
      </c>
      <c r="BH4">
        <v>49.7</v>
      </c>
      <c r="BI4">
        <v>44.8</v>
      </c>
      <c r="BJ4">
        <v>47.1</v>
      </c>
      <c r="BK4">
        <v>48</v>
      </c>
      <c r="BL4">
        <v>47.1</v>
      </c>
      <c r="BM4">
        <v>46.3</v>
      </c>
      <c r="BN4">
        <v>51</v>
      </c>
      <c r="BO4">
        <v>52.4</v>
      </c>
      <c r="BP4">
        <v>46.5</v>
      </c>
      <c r="BQ4">
        <v>47.4</v>
      </c>
      <c r="BR4">
        <v>51</v>
      </c>
      <c r="BS4">
        <v>51.5</v>
      </c>
      <c r="BT4">
        <v>52.4</v>
      </c>
      <c r="BU4">
        <v>48.8</v>
      </c>
      <c r="BV4">
        <v>54.5</v>
      </c>
      <c r="BW4">
        <v>59.4</v>
      </c>
      <c r="BX4">
        <v>57.6</v>
      </c>
      <c r="BY4">
        <v>58.6</v>
      </c>
      <c r="BZ4">
        <v>59</v>
      </c>
      <c r="CA4">
        <v>57.1</v>
      </c>
      <c r="CB4">
        <v>60.4</v>
      </c>
      <c r="CC4">
        <v>62.8</v>
      </c>
      <c r="CD4">
        <v>60.8</v>
      </c>
      <c r="CE4">
        <v>57.6</v>
      </c>
      <c r="CF4">
        <v>55.3</v>
      </c>
      <c r="CG4">
        <v>51.8</v>
      </c>
      <c r="CH4">
        <v>52.4</v>
      </c>
      <c r="CI4">
        <v>51.2</v>
      </c>
      <c r="CJ4">
        <v>57.1</v>
      </c>
      <c r="CK4">
        <v>61.8</v>
      </c>
      <c r="CL4">
        <v>58.7</v>
      </c>
      <c r="CM4">
        <v>58.9</v>
      </c>
      <c r="CN4">
        <v>59.4</v>
      </c>
      <c r="CO4">
        <v>55.2</v>
      </c>
      <c r="CP4">
        <v>53.9</v>
      </c>
      <c r="CQ4">
        <v>53.3</v>
      </c>
      <c r="CR4">
        <v>57.3</v>
      </c>
      <c r="CS4">
        <v>60</v>
      </c>
      <c r="CT4">
        <v>62.5</v>
      </c>
      <c r="CU4">
        <v>64.7</v>
      </c>
      <c r="CV4">
        <v>63</v>
      </c>
      <c r="CW4">
        <v>59.3</v>
      </c>
      <c r="CX4">
        <v>58.6</v>
      </c>
      <c r="CY4">
        <v>61</v>
      </c>
      <c r="CZ4">
        <v>58.8</v>
      </c>
      <c r="DA4">
        <v>60.7</v>
      </c>
      <c r="DB4">
        <v>60.9</v>
      </c>
      <c r="DC4">
        <v>63.2</v>
      </c>
      <c r="DD4">
        <v>64.099999999999994</v>
      </c>
      <c r="DE4">
        <v>72.7</v>
      </c>
      <c r="DF4">
        <v>72.2</v>
      </c>
      <c r="DG4">
        <v>65.599999999999994</v>
      </c>
      <c r="DH4">
        <v>59.7</v>
      </c>
      <c r="DI4">
        <v>61.3</v>
      </c>
      <c r="DJ4">
        <v>67.5</v>
      </c>
      <c r="DK4">
        <v>64.8</v>
      </c>
      <c r="DL4">
        <v>55.7</v>
      </c>
      <c r="DM4">
        <v>55.9</v>
      </c>
      <c r="DN4">
        <v>59.5</v>
      </c>
      <c r="DO4">
        <v>53.1</v>
      </c>
      <c r="DP4">
        <v>59.3</v>
      </c>
      <c r="DQ4">
        <v>68.099999999999994</v>
      </c>
      <c r="DR4">
        <v>69.400000000000006</v>
      </c>
      <c r="DS4">
        <v>66</v>
      </c>
      <c r="DT4">
        <v>64.099999999999994</v>
      </c>
      <c r="DU4">
        <v>64</v>
      </c>
      <c r="DV4">
        <v>61.5</v>
      </c>
      <c r="DW4">
        <v>60.4</v>
      </c>
      <c r="DX4">
        <v>59.8</v>
      </c>
      <c r="DY4">
        <v>59.1</v>
      </c>
      <c r="DZ4">
        <v>58.3</v>
      </c>
      <c r="EA4">
        <v>54.8</v>
      </c>
      <c r="EB4">
        <v>55</v>
      </c>
      <c r="EC4">
        <v>61.7</v>
      </c>
      <c r="ED4">
        <v>71.2</v>
      </c>
      <c r="EE4">
        <v>75.099999999999994</v>
      </c>
      <c r="EF4">
        <v>70.8</v>
      </c>
      <c r="EG4">
        <v>68.099999999999994</v>
      </c>
      <c r="EH4">
        <v>67.900000000000006</v>
      </c>
      <c r="EI4">
        <v>67.5</v>
      </c>
      <c r="EJ4">
        <v>66.3</v>
      </c>
      <c r="EK4">
        <v>59.6</v>
      </c>
      <c r="EL4">
        <v>59</v>
      </c>
      <c r="EM4">
        <v>60.2</v>
      </c>
      <c r="EN4">
        <v>61.7</v>
      </c>
      <c r="EO4">
        <v>61.2</v>
      </c>
      <c r="EP4">
        <v>62.2</v>
      </c>
      <c r="EQ4">
        <v>61.1</v>
      </c>
      <c r="ER4">
        <v>62</v>
      </c>
      <c r="ES4">
        <v>61.6</v>
      </c>
      <c r="ET4">
        <v>62.7</v>
      </c>
      <c r="EU4">
        <v>59.9</v>
      </c>
      <c r="EV4">
        <v>60.5</v>
      </c>
      <c r="EW4">
        <v>61.5</v>
      </c>
      <c r="EX4"/>
      <c r="EY4">
        <v>61.2</v>
      </c>
      <c r="EZ4">
        <v>58.7</v>
      </c>
      <c r="FA4">
        <v>62.2</v>
      </c>
      <c r="FB4">
        <v>64.8</v>
      </c>
      <c r="FC4">
        <v>65.2</v>
      </c>
      <c r="FD4">
        <v>63</v>
      </c>
      <c r="FE4">
        <v>63.1</v>
      </c>
      <c r="FF4">
        <v>65.099999999999994</v>
      </c>
      <c r="FG4">
        <v>69.099999999999994</v>
      </c>
      <c r="FH4">
        <v>70.400000000000006</v>
      </c>
      <c r="FI4">
        <v>68.2</v>
      </c>
      <c r="FJ4">
        <v>65.7</v>
      </c>
      <c r="FK4">
        <v>65.900000000000006</v>
      </c>
      <c r="FL4">
        <v>66.2</v>
      </c>
      <c r="FM4">
        <v>70.599999999999994</v>
      </c>
      <c r="FN4">
        <v>70.599999999999994</v>
      </c>
      <c r="FO4">
        <v>69.5</v>
      </c>
      <c r="FP4">
        <v>72.7</v>
      </c>
      <c r="FQ4">
        <v>72.599999999999994</v>
      </c>
      <c r="FR4">
        <v>73.2</v>
      </c>
      <c r="FS4">
        <v>72.2</v>
      </c>
      <c r="FT4">
        <v>70.7</v>
      </c>
      <c r="FU4">
        <v>64.3</v>
      </c>
      <c r="FV4">
        <v>62.9</v>
      </c>
      <c r="FW4">
        <v>65.3</v>
      </c>
      <c r="FX4">
        <v>66.8</v>
      </c>
      <c r="FY4">
        <v>68.3</v>
      </c>
      <c r="FZ4">
        <v>70.5</v>
      </c>
      <c r="GA4">
        <v>72.400000000000006</v>
      </c>
      <c r="GB4">
        <v>66.8</v>
      </c>
      <c r="GC4">
        <v>67.8</v>
      </c>
      <c r="GD4">
        <v>70.099999999999994</v>
      </c>
      <c r="GE4">
        <v>70.3</v>
      </c>
      <c r="GF4">
        <v>71.3</v>
      </c>
      <c r="GG4">
        <v>69</v>
      </c>
      <c r="GH4">
        <v>67.3</v>
      </c>
      <c r="GI4">
        <v>68.599999999999994</v>
      </c>
      <c r="GJ4">
        <v>70.7</v>
      </c>
      <c r="GK4">
        <v>70.900000000000006</v>
      </c>
      <c r="GL4">
        <v>70</v>
      </c>
      <c r="GM4">
        <v>72</v>
      </c>
      <c r="GN4">
        <v>76.900000000000006</v>
      </c>
      <c r="GO4"/>
      <c r="GP4"/>
      <c r="GQ4">
        <v>84.1</v>
      </c>
      <c r="GR4">
        <v>81.900000000000006</v>
      </c>
      <c r="GS4">
        <v>79.7</v>
      </c>
      <c r="GT4">
        <v>79.099999999999994</v>
      </c>
      <c r="GU4">
        <v>78.400000000000006</v>
      </c>
      <c r="GV4">
        <v>78.400000000000006</v>
      </c>
      <c r="GW4">
        <v>78.400000000000006</v>
      </c>
      <c r="GX4">
        <v>76.8</v>
      </c>
      <c r="GY4">
        <v>75.8</v>
      </c>
      <c r="GZ4">
        <v>75.599999999999994</v>
      </c>
      <c r="HA4">
        <v>75.2</v>
      </c>
      <c r="HB4">
        <v>77.400000000000006</v>
      </c>
      <c r="HC4">
        <v>75.599999999999994</v>
      </c>
      <c r="HD4">
        <v>75.599999999999994</v>
      </c>
      <c r="HE4">
        <v>78.3</v>
      </c>
      <c r="HF4">
        <v>81.5</v>
      </c>
      <c r="HG4">
        <v>82.2</v>
      </c>
      <c r="HH4">
        <v>81.5</v>
      </c>
      <c r="HI4">
        <v>78.099999999999994</v>
      </c>
      <c r="HJ4">
        <v>79.2</v>
      </c>
      <c r="HK4">
        <v>75.8</v>
      </c>
      <c r="HL4">
        <v>79.7</v>
      </c>
      <c r="HM4">
        <v>81.400000000000006</v>
      </c>
      <c r="HN4">
        <v>80.8</v>
      </c>
      <c r="HO4">
        <v>81.099999999999994</v>
      </c>
      <c r="HP4">
        <v>79.7</v>
      </c>
      <c r="HQ4">
        <v>80.3</v>
      </c>
      <c r="HR4">
        <v>78.5</v>
      </c>
      <c r="HS4">
        <v>78.2</v>
      </c>
      <c r="HT4">
        <v>80.599999999999994</v>
      </c>
      <c r="HU4">
        <v>82.1</v>
      </c>
      <c r="HV4">
        <v>80</v>
      </c>
      <c r="HW4">
        <v>81.599999999999994</v>
      </c>
      <c r="HX4">
        <v>80</v>
      </c>
      <c r="HY4">
        <v>77.8</v>
      </c>
      <c r="HZ4">
        <v>77.2</v>
      </c>
      <c r="IA4">
        <v>74.900000000000006</v>
      </c>
      <c r="IB4">
        <v>74.400000000000006</v>
      </c>
      <c r="IC4">
        <v>74.8</v>
      </c>
      <c r="ID4">
        <v>76.099999999999994</v>
      </c>
      <c r="IE4">
        <v>77.599999999999994</v>
      </c>
      <c r="IF4">
        <v>75.900000000000006</v>
      </c>
      <c r="IG4">
        <v>76.2</v>
      </c>
      <c r="IH4">
        <v>74.900000000000006</v>
      </c>
      <c r="II4">
        <v>75.3</v>
      </c>
      <c r="IJ4">
        <v>76.400000000000006</v>
      </c>
      <c r="IK4">
        <v>74.7</v>
      </c>
      <c r="IL4">
        <v>72.400000000000006</v>
      </c>
      <c r="IM4">
        <v>71.7</v>
      </c>
      <c r="IN4">
        <v>72</v>
      </c>
      <c r="IO4">
        <v>70.400000000000006</v>
      </c>
      <c r="IP4">
        <v>71.599999999999994</v>
      </c>
      <c r="IQ4">
        <v>73.8</v>
      </c>
      <c r="IR4">
        <v>72.8</v>
      </c>
      <c r="IS4">
        <v>71.8</v>
      </c>
      <c r="IT4">
        <v>70.099999999999994</v>
      </c>
      <c r="IU4">
        <v>70.599999999999994</v>
      </c>
      <c r="IV4">
        <v>71.8</v>
      </c>
      <c r="IW4">
        <v>72</v>
      </c>
      <c r="IX4">
        <v>69.599999999999994</v>
      </c>
      <c r="IY4">
        <v>70.5</v>
      </c>
      <c r="IZ4">
        <v>73.5</v>
      </c>
      <c r="JA4">
        <v>76.3</v>
      </c>
      <c r="JB4">
        <v>75.099999999999994</v>
      </c>
      <c r="JC4">
        <v>73</v>
      </c>
      <c r="JD4">
        <v>70</v>
      </c>
      <c r="JE4">
        <v>71</v>
      </c>
      <c r="JF4">
        <v>72.099999999999994</v>
      </c>
      <c r="JG4">
        <v>74.8</v>
      </c>
      <c r="JH4">
        <v>71.599999999999994</v>
      </c>
      <c r="JI4">
        <v>71.2</v>
      </c>
      <c r="JJ4">
        <v>69.900000000000006</v>
      </c>
      <c r="JK4">
        <v>69</v>
      </c>
      <c r="JL4">
        <v>67.5</v>
      </c>
      <c r="JM4">
        <v>67.599999999999994</v>
      </c>
      <c r="JN4">
        <v>71.8</v>
      </c>
      <c r="JO4">
        <v>73.2</v>
      </c>
      <c r="JP4">
        <v>70.3</v>
      </c>
      <c r="JQ4">
        <v>67.099999999999994</v>
      </c>
      <c r="JR4">
        <v>67.599999999999994</v>
      </c>
      <c r="JS4">
        <v>70.7</v>
      </c>
      <c r="JT4">
        <v>73.599999999999994</v>
      </c>
      <c r="JU4">
        <v>71.099999999999994</v>
      </c>
      <c r="JV4">
        <v>69.7</v>
      </c>
      <c r="JW4">
        <v>72.599999999999994</v>
      </c>
      <c r="JX4">
        <v>76.7</v>
      </c>
      <c r="JY4">
        <v>72.8</v>
      </c>
      <c r="JZ4">
        <v>68.7</v>
      </c>
      <c r="KA4">
        <v>67.2</v>
      </c>
      <c r="KB4">
        <v>67.5</v>
      </c>
      <c r="KC4">
        <v>64.5</v>
      </c>
      <c r="KD4">
        <v>66.099999999999994</v>
      </c>
      <c r="KE4">
        <v>65.900000000000006</v>
      </c>
      <c r="KF4">
        <v>65</v>
      </c>
      <c r="KG4">
        <v>64.599999999999994</v>
      </c>
      <c r="KH4">
        <v>64.3</v>
      </c>
      <c r="KI4">
        <v>67.099999999999994</v>
      </c>
      <c r="KJ4">
        <v>61.4</v>
      </c>
      <c r="KK4">
        <v>63.6</v>
      </c>
      <c r="KL4">
        <v>63.9</v>
      </c>
      <c r="KM4">
        <v>61.4</v>
      </c>
      <c r="KN4">
        <v>64.7</v>
      </c>
      <c r="KO4">
        <v>66.2</v>
      </c>
      <c r="KP4">
        <v>68.400000000000006</v>
      </c>
      <c r="KQ4">
        <v>69.400000000000006</v>
      </c>
      <c r="KR4">
        <v>66.400000000000006</v>
      </c>
      <c r="KS4">
        <v>64.599999999999994</v>
      </c>
      <c r="KT4">
        <v>64.8</v>
      </c>
      <c r="KU4">
        <v>65.900000000000006</v>
      </c>
      <c r="KV4">
        <v>65.5</v>
      </c>
      <c r="KW4">
        <v>70.5</v>
      </c>
      <c r="KX4">
        <v>69.8</v>
      </c>
      <c r="KY4">
        <v>66</v>
      </c>
      <c r="KZ4">
        <v>64</v>
      </c>
      <c r="LA4">
        <v>62.9</v>
      </c>
      <c r="LB4">
        <v>62.9</v>
      </c>
      <c r="LC4">
        <v>65.3</v>
      </c>
      <c r="LD4">
        <v>69.7</v>
      </c>
      <c r="LE4">
        <v>69.3</v>
      </c>
      <c r="LF4">
        <v>67.900000000000006</v>
      </c>
      <c r="LG4">
        <v>62.8</v>
      </c>
      <c r="LH4">
        <v>63.8</v>
      </c>
      <c r="LI4">
        <v>62.1</v>
      </c>
      <c r="LJ4">
        <v>62.6</v>
      </c>
      <c r="LK4">
        <v>59.5</v>
      </c>
      <c r="LL4">
        <v>57.7</v>
      </c>
      <c r="LM4">
        <v>56.8</v>
      </c>
      <c r="LN4">
        <v>55.6</v>
      </c>
      <c r="LO4">
        <v>55.4</v>
      </c>
      <c r="LP4">
        <v>60.8</v>
      </c>
      <c r="LQ4">
        <v>59.7</v>
      </c>
      <c r="LR4">
        <v>60</v>
      </c>
      <c r="LS4">
        <v>56.5</v>
      </c>
      <c r="LT4">
        <v>58</v>
      </c>
      <c r="LU4">
        <v>56.8</v>
      </c>
      <c r="LV4">
        <v>57.8</v>
      </c>
      <c r="LW4">
        <v>56.9</v>
      </c>
      <c r="LX4">
        <v>57.9</v>
      </c>
      <c r="LY4">
        <v>57.2</v>
      </c>
      <c r="LZ4">
        <v>56.4</v>
      </c>
      <c r="MA4">
        <v>59.4</v>
      </c>
      <c r="MB4">
        <v>60.8</v>
      </c>
      <c r="MC4">
        <v>59.8</v>
      </c>
      <c r="MD4">
        <v>57</v>
      </c>
      <c r="ME4">
        <v>55.3</v>
      </c>
      <c r="MF4">
        <v>53.7</v>
      </c>
      <c r="MG4">
        <v>51.1</v>
      </c>
      <c r="MH4">
        <v>49</v>
      </c>
      <c r="MI4">
        <v>52.8</v>
      </c>
      <c r="MJ4">
        <v>55.1</v>
      </c>
      <c r="MK4">
        <v>49.9</v>
      </c>
      <c r="ML4">
        <v>52.1</v>
      </c>
      <c r="MM4">
        <v>55.3</v>
      </c>
      <c r="MN4">
        <v>54.9</v>
      </c>
      <c r="MO4">
        <v>56.1</v>
      </c>
      <c r="MP4">
        <v>56.6</v>
      </c>
      <c r="MQ4">
        <v>54.3</v>
      </c>
      <c r="MR4">
        <v>52.8</v>
      </c>
      <c r="MS4">
        <v>57.9</v>
      </c>
      <c r="MT4">
        <v>56</v>
      </c>
      <c r="MU4">
        <v>56.5</v>
      </c>
      <c r="MV4">
        <v>54.8</v>
      </c>
      <c r="MW4">
        <v>57.5</v>
      </c>
      <c r="MX4">
        <v>56.5</v>
      </c>
      <c r="MY4">
        <v>57.5</v>
      </c>
      <c r="MZ4">
        <v>59.5</v>
      </c>
      <c r="NA4">
        <v>56.6</v>
      </c>
      <c r="NB4">
        <v>55</v>
      </c>
      <c r="NC4">
        <v>53.2</v>
      </c>
      <c r="ND4">
        <v>54.7</v>
      </c>
      <c r="NE4">
        <v>54</v>
      </c>
      <c r="NF4">
        <v>50.4</v>
      </c>
      <c r="NG4">
        <v>52.1</v>
      </c>
      <c r="NH4">
        <v>47.4</v>
      </c>
      <c r="NI4">
        <v>44.4</v>
      </c>
      <c r="NJ4">
        <v>48.7</v>
      </c>
      <c r="NK4">
        <v>49.5</v>
      </c>
    </row>
    <row r="5" spans="2:375" x14ac:dyDescent="0.25">
      <c r="B5" s="4" t="s">
        <v>44</v>
      </c>
      <c r="C5" s="4" t="s">
        <v>45</v>
      </c>
      <c r="D5" s="4">
        <f>D3*0.59</f>
        <v>825.41</v>
      </c>
      <c r="E5" s="4" t="s">
        <v>6</v>
      </c>
      <c r="F5" s="4">
        <f t="shared" si="0"/>
        <v>268.96067390999997</v>
      </c>
      <c r="G5" s="4" t="s">
        <v>4</v>
      </c>
      <c r="H5" t="s">
        <v>0</v>
      </c>
      <c r="J5" t="s">
        <v>52</v>
      </c>
      <c r="K5">
        <v>56</v>
      </c>
      <c r="L5">
        <v>59.8</v>
      </c>
      <c r="M5">
        <v>62.5</v>
      </c>
      <c r="N5">
        <v>61.5</v>
      </c>
      <c r="O5">
        <v>60.4</v>
      </c>
      <c r="P5">
        <v>58.4</v>
      </c>
      <c r="Q5">
        <v>60.5</v>
      </c>
      <c r="R5">
        <v>61.3</v>
      </c>
      <c r="S5">
        <v>55</v>
      </c>
      <c r="T5">
        <v>55.1</v>
      </c>
      <c r="U5">
        <v>56.7</v>
      </c>
      <c r="V5">
        <v>58.8</v>
      </c>
      <c r="W5">
        <v>71.900000000000006</v>
      </c>
      <c r="X5">
        <v>68.8</v>
      </c>
      <c r="Y5">
        <v>59.1</v>
      </c>
      <c r="Z5">
        <v>58.8</v>
      </c>
      <c r="AA5">
        <v>62.6</v>
      </c>
      <c r="AB5">
        <v>63.8</v>
      </c>
      <c r="AC5">
        <v>57.5</v>
      </c>
      <c r="AD5">
        <v>55.2</v>
      </c>
      <c r="AE5">
        <v>54.6</v>
      </c>
      <c r="AF5">
        <v>58.1</v>
      </c>
      <c r="AG5">
        <v>62.6</v>
      </c>
      <c r="AH5">
        <v>61</v>
      </c>
      <c r="AI5">
        <v>54.6</v>
      </c>
      <c r="AJ5">
        <v>56.6</v>
      </c>
      <c r="AK5">
        <v>63</v>
      </c>
      <c r="AL5">
        <v>73.599999999999994</v>
      </c>
      <c r="AM5">
        <v>76.599999999999994</v>
      </c>
      <c r="AN5">
        <v>69.400000000000006</v>
      </c>
      <c r="AO5">
        <v>64.599999999999994</v>
      </c>
      <c r="AP5">
        <v>63.4</v>
      </c>
      <c r="AQ5">
        <v>64.900000000000006</v>
      </c>
      <c r="AR5">
        <v>63.4</v>
      </c>
      <c r="AS5">
        <v>62.8</v>
      </c>
      <c r="AT5">
        <v>58.6</v>
      </c>
      <c r="AU5">
        <v>57.3</v>
      </c>
      <c r="AV5">
        <v>63.4</v>
      </c>
      <c r="AW5">
        <v>66.400000000000006</v>
      </c>
      <c r="AX5">
        <v>60.3</v>
      </c>
      <c r="AY5">
        <v>57.7</v>
      </c>
      <c r="AZ5">
        <v>57.2</v>
      </c>
      <c r="BA5">
        <v>55.1</v>
      </c>
      <c r="BB5">
        <v>55.1</v>
      </c>
      <c r="BC5">
        <v>59</v>
      </c>
      <c r="BD5">
        <v>60.5</v>
      </c>
      <c r="BE5">
        <v>61.4</v>
      </c>
      <c r="BF5">
        <v>60.4</v>
      </c>
      <c r="BG5">
        <v>55.6</v>
      </c>
      <c r="BH5">
        <v>50.4</v>
      </c>
      <c r="BI5">
        <v>49.6</v>
      </c>
      <c r="BJ5">
        <v>51</v>
      </c>
      <c r="BK5">
        <v>49.9</v>
      </c>
      <c r="BL5">
        <v>49.7</v>
      </c>
      <c r="BM5">
        <v>51.1</v>
      </c>
      <c r="BN5">
        <v>55.4</v>
      </c>
      <c r="BO5">
        <v>53.3</v>
      </c>
      <c r="BP5">
        <v>47.9</v>
      </c>
      <c r="BQ5">
        <v>50.2</v>
      </c>
      <c r="BR5">
        <v>52</v>
      </c>
      <c r="BS5">
        <v>52.6</v>
      </c>
      <c r="BT5">
        <v>52.3</v>
      </c>
      <c r="BU5">
        <v>51.5</v>
      </c>
      <c r="BV5">
        <v>60</v>
      </c>
      <c r="BW5">
        <v>63.5</v>
      </c>
      <c r="BX5">
        <v>59.1</v>
      </c>
      <c r="BY5">
        <v>58.3</v>
      </c>
      <c r="BZ5">
        <v>57.6</v>
      </c>
      <c r="CA5">
        <v>56.7</v>
      </c>
      <c r="CB5">
        <v>59.4</v>
      </c>
      <c r="CC5">
        <v>58.6</v>
      </c>
      <c r="CD5"/>
      <c r="CE5">
        <v>58.8</v>
      </c>
      <c r="CF5">
        <v>56</v>
      </c>
      <c r="CG5">
        <v>53.7</v>
      </c>
      <c r="CH5">
        <v>52.6</v>
      </c>
      <c r="CI5">
        <v>52.9</v>
      </c>
      <c r="CJ5">
        <v>58.7</v>
      </c>
      <c r="CK5">
        <v>59.9</v>
      </c>
      <c r="CL5">
        <v>58.8</v>
      </c>
      <c r="CM5">
        <v>58.4</v>
      </c>
      <c r="CN5">
        <v>58.5</v>
      </c>
      <c r="CO5">
        <v>55.9</v>
      </c>
      <c r="CP5">
        <v>55.3</v>
      </c>
      <c r="CQ5">
        <v>60.4</v>
      </c>
      <c r="CR5">
        <v>65.400000000000006</v>
      </c>
      <c r="CS5">
        <v>59.1</v>
      </c>
      <c r="CT5">
        <v>55.8</v>
      </c>
      <c r="CU5">
        <v>55.9</v>
      </c>
      <c r="CV5">
        <v>55</v>
      </c>
      <c r="CW5">
        <v>56.8</v>
      </c>
      <c r="CX5">
        <v>58.8</v>
      </c>
      <c r="CY5">
        <v>57.9</v>
      </c>
      <c r="CZ5">
        <v>55.7</v>
      </c>
      <c r="DA5">
        <v>57.3</v>
      </c>
      <c r="DB5">
        <v>58.8</v>
      </c>
      <c r="DC5">
        <v>60.5</v>
      </c>
      <c r="DD5">
        <v>60.5</v>
      </c>
      <c r="DE5">
        <v>69.8</v>
      </c>
      <c r="DF5">
        <v>67.5</v>
      </c>
      <c r="DG5">
        <v>62.3</v>
      </c>
      <c r="DH5">
        <v>60.3</v>
      </c>
      <c r="DI5">
        <v>65</v>
      </c>
      <c r="DJ5">
        <v>70.5</v>
      </c>
      <c r="DK5">
        <v>60.7</v>
      </c>
      <c r="DL5">
        <v>54.9</v>
      </c>
      <c r="DM5">
        <v>57.5</v>
      </c>
      <c r="DN5">
        <v>57.3</v>
      </c>
      <c r="DO5">
        <v>53.4</v>
      </c>
      <c r="DP5">
        <v>56.8</v>
      </c>
      <c r="DQ5">
        <v>61.1</v>
      </c>
      <c r="DR5">
        <v>61.9</v>
      </c>
      <c r="DS5">
        <v>57.7</v>
      </c>
      <c r="DT5">
        <v>56.3</v>
      </c>
      <c r="DU5">
        <v>57.3</v>
      </c>
      <c r="DV5">
        <v>57.1</v>
      </c>
      <c r="DW5">
        <v>58.1</v>
      </c>
      <c r="DX5">
        <v>58.2</v>
      </c>
      <c r="DY5">
        <v>58.3</v>
      </c>
      <c r="DZ5">
        <v>58</v>
      </c>
      <c r="EA5">
        <v>55.1</v>
      </c>
      <c r="EB5">
        <v>57</v>
      </c>
      <c r="EC5">
        <v>58.2</v>
      </c>
      <c r="ED5">
        <v>66.900000000000006</v>
      </c>
      <c r="EE5">
        <v>67.8</v>
      </c>
      <c r="EF5">
        <v>62.6</v>
      </c>
      <c r="EG5">
        <v>60</v>
      </c>
      <c r="EH5">
        <v>60.3</v>
      </c>
      <c r="EI5">
        <v>61.3</v>
      </c>
      <c r="EJ5">
        <v>61.2</v>
      </c>
      <c r="EK5">
        <v>59.6</v>
      </c>
      <c r="EL5">
        <v>59.3</v>
      </c>
      <c r="EM5">
        <v>59.9</v>
      </c>
      <c r="EN5">
        <v>59.1</v>
      </c>
      <c r="EO5">
        <v>59.1</v>
      </c>
      <c r="EP5">
        <v>61.1</v>
      </c>
      <c r="EQ5">
        <v>60.3</v>
      </c>
      <c r="ER5">
        <v>59.8</v>
      </c>
      <c r="ES5">
        <v>59.8</v>
      </c>
      <c r="ET5">
        <v>61.3</v>
      </c>
      <c r="EU5">
        <v>59.9</v>
      </c>
      <c r="EV5">
        <v>60.9</v>
      </c>
      <c r="EW5">
        <v>60.1</v>
      </c>
      <c r="EX5">
        <v>59.6</v>
      </c>
      <c r="EY5">
        <v>59.5</v>
      </c>
      <c r="EZ5">
        <v>60.4</v>
      </c>
      <c r="FA5">
        <v>60.4</v>
      </c>
      <c r="FB5">
        <v>60</v>
      </c>
      <c r="FC5">
        <v>61.1</v>
      </c>
      <c r="FD5">
        <v>61.5</v>
      </c>
      <c r="FE5">
        <v>62.8</v>
      </c>
      <c r="FF5">
        <v>61.1</v>
      </c>
      <c r="FG5">
        <v>63.4</v>
      </c>
      <c r="FH5">
        <v>62.5</v>
      </c>
      <c r="FI5">
        <v>62.9</v>
      </c>
      <c r="FJ5">
        <v>62.9</v>
      </c>
      <c r="FK5">
        <v>61.8</v>
      </c>
      <c r="FL5">
        <v>61.9</v>
      </c>
      <c r="FM5">
        <v>64.400000000000006</v>
      </c>
      <c r="FN5">
        <v>65.5</v>
      </c>
      <c r="FO5">
        <v>65.099999999999994</v>
      </c>
      <c r="FP5">
        <v>66</v>
      </c>
      <c r="FQ5">
        <v>65.7</v>
      </c>
      <c r="FR5">
        <v>63.8</v>
      </c>
      <c r="FS5">
        <v>64.400000000000006</v>
      </c>
      <c r="FT5">
        <v>63.9</v>
      </c>
      <c r="FU5">
        <v>62.9</v>
      </c>
      <c r="FV5">
        <v>61.9</v>
      </c>
      <c r="FW5">
        <v>62.3</v>
      </c>
      <c r="FX5">
        <v>62.3</v>
      </c>
      <c r="FY5">
        <v>63.6</v>
      </c>
      <c r="FZ5">
        <v>65.099999999999994</v>
      </c>
      <c r="GA5">
        <v>63.6</v>
      </c>
      <c r="GB5">
        <v>64.900000000000006</v>
      </c>
      <c r="GC5">
        <v>64.400000000000006</v>
      </c>
      <c r="GD5">
        <v>65.2</v>
      </c>
      <c r="GE5">
        <v>65.400000000000006</v>
      </c>
      <c r="GF5">
        <v>65</v>
      </c>
      <c r="GG5">
        <v>64.8</v>
      </c>
      <c r="GH5">
        <v>66</v>
      </c>
      <c r="GI5">
        <v>67</v>
      </c>
      <c r="GJ5">
        <v>66.5</v>
      </c>
      <c r="GK5">
        <v>65.7</v>
      </c>
      <c r="GL5">
        <v>65.900000000000006</v>
      </c>
      <c r="GM5">
        <v>66.5</v>
      </c>
      <c r="GN5">
        <v>70.900000000000006</v>
      </c>
      <c r="GO5"/>
      <c r="GP5"/>
      <c r="GQ5"/>
      <c r="GR5">
        <v>77.099999999999994</v>
      </c>
      <c r="GS5">
        <v>73.8</v>
      </c>
      <c r="GT5">
        <v>73.099999999999994</v>
      </c>
      <c r="GU5">
        <v>71</v>
      </c>
      <c r="GV5">
        <v>68.7</v>
      </c>
      <c r="GW5">
        <v>70</v>
      </c>
      <c r="GX5">
        <v>71</v>
      </c>
      <c r="GY5">
        <v>69.599999999999994</v>
      </c>
      <c r="GZ5">
        <v>68.2</v>
      </c>
      <c r="HA5">
        <v>68.7</v>
      </c>
      <c r="HB5">
        <v>69.7</v>
      </c>
      <c r="HC5">
        <v>68.599999999999994</v>
      </c>
      <c r="HD5">
        <v>69.3</v>
      </c>
      <c r="HE5">
        <v>73</v>
      </c>
      <c r="HF5">
        <v>73.900000000000006</v>
      </c>
      <c r="HG5">
        <v>76.5</v>
      </c>
      <c r="HH5">
        <v>71.2</v>
      </c>
      <c r="HI5">
        <v>70.2</v>
      </c>
      <c r="HJ5">
        <v>69.2</v>
      </c>
      <c r="HK5">
        <v>70.5</v>
      </c>
      <c r="HL5">
        <v>72.099999999999994</v>
      </c>
      <c r="HM5">
        <v>70.8</v>
      </c>
      <c r="HN5">
        <v>71.3</v>
      </c>
      <c r="HO5">
        <v>72.7</v>
      </c>
      <c r="HP5">
        <v>71.400000000000006</v>
      </c>
      <c r="HQ5">
        <v>71.599999999999994</v>
      </c>
      <c r="HR5">
        <v>70.8</v>
      </c>
      <c r="HS5">
        <v>70.099999999999994</v>
      </c>
      <c r="HT5">
        <v>73.5</v>
      </c>
      <c r="HU5">
        <v>74.7</v>
      </c>
      <c r="HV5">
        <v>77.2</v>
      </c>
      <c r="HW5">
        <v>75.3</v>
      </c>
      <c r="HX5">
        <v>75.599999999999994</v>
      </c>
      <c r="HY5">
        <v>74.5</v>
      </c>
      <c r="HZ5">
        <v>71.7</v>
      </c>
      <c r="IA5">
        <v>70.099999999999994</v>
      </c>
      <c r="IB5">
        <v>69.900000000000006</v>
      </c>
      <c r="IC5">
        <v>70.3</v>
      </c>
      <c r="ID5">
        <v>72.099999999999994</v>
      </c>
      <c r="IE5">
        <v>73</v>
      </c>
      <c r="IF5">
        <v>71.8</v>
      </c>
      <c r="IG5">
        <v>71.7</v>
      </c>
      <c r="IH5">
        <v>71.8</v>
      </c>
      <c r="II5">
        <v>73.099999999999994</v>
      </c>
      <c r="IJ5">
        <v>71</v>
      </c>
      <c r="IK5">
        <v>69.400000000000006</v>
      </c>
      <c r="IL5">
        <v>68.5</v>
      </c>
      <c r="IM5">
        <v>68.3</v>
      </c>
      <c r="IN5">
        <v>68.7</v>
      </c>
      <c r="IO5">
        <v>68</v>
      </c>
      <c r="IP5">
        <v>67.8</v>
      </c>
      <c r="IQ5">
        <v>69.599999999999994</v>
      </c>
      <c r="IR5">
        <v>68.599999999999994</v>
      </c>
      <c r="IS5">
        <v>69</v>
      </c>
      <c r="IT5">
        <v>68.5</v>
      </c>
      <c r="IU5">
        <v>70.2</v>
      </c>
      <c r="IV5">
        <v>68.7</v>
      </c>
      <c r="IW5">
        <v>66.599999999999994</v>
      </c>
      <c r="IX5">
        <v>65.900000000000006</v>
      </c>
      <c r="IY5">
        <v>65.8</v>
      </c>
      <c r="IZ5">
        <v>67.3</v>
      </c>
      <c r="JA5">
        <v>66.3</v>
      </c>
      <c r="JB5">
        <v>67.400000000000006</v>
      </c>
      <c r="JC5">
        <v>68.7</v>
      </c>
      <c r="JD5">
        <v>68.5</v>
      </c>
      <c r="JE5">
        <v>68.099999999999994</v>
      </c>
      <c r="JF5">
        <v>67.8</v>
      </c>
      <c r="JG5">
        <v>71.5</v>
      </c>
      <c r="JH5">
        <v>68.5</v>
      </c>
      <c r="JI5">
        <v>68.7</v>
      </c>
      <c r="JJ5">
        <v>67</v>
      </c>
      <c r="JK5">
        <v>66.2</v>
      </c>
      <c r="JL5">
        <v>64.3</v>
      </c>
      <c r="JM5">
        <v>66.099999999999994</v>
      </c>
      <c r="JN5">
        <v>67</v>
      </c>
      <c r="JO5">
        <v>67</v>
      </c>
      <c r="JP5">
        <v>66</v>
      </c>
      <c r="JQ5">
        <v>64.8</v>
      </c>
      <c r="JR5">
        <v>63.6</v>
      </c>
      <c r="JS5">
        <v>64.900000000000006</v>
      </c>
      <c r="JT5">
        <v>64.7</v>
      </c>
      <c r="JU5">
        <v>65.8</v>
      </c>
      <c r="JV5">
        <v>65.900000000000006</v>
      </c>
      <c r="JW5">
        <v>66.400000000000006</v>
      </c>
      <c r="JX5">
        <v>72.599999999999994</v>
      </c>
      <c r="JY5">
        <v>67.599999999999994</v>
      </c>
      <c r="JZ5">
        <v>68</v>
      </c>
      <c r="KA5">
        <v>66</v>
      </c>
      <c r="KB5">
        <v>65.099999999999994</v>
      </c>
      <c r="KC5">
        <v>65.5</v>
      </c>
      <c r="KD5">
        <v>64.3</v>
      </c>
      <c r="KE5">
        <v>65.2</v>
      </c>
      <c r="KF5">
        <v>64.400000000000006</v>
      </c>
      <c r="KG5">
        <v>63</v>
      </c>
      <c r="KH5">
        <v>63.3</v>
      </c>
      <c r="KI5">
        <v>64.900000000000006</v>
      </c>
      <c r="KJ5">
        <v>63.3</v>
      </c>
      <c r="KK5">
        <v>63.3</v>
      </c>
      <c r="KL5">
        <v>69.599999999999994</v>
      </c>
      <c r="KM5">
        <v>66.8</v>
      </c>
      <c r="KN5">
        <v>66.900000000000006</v>
      </c>
      <c r="KO5">
        <v>69.7</v>
      </c>
      <c r="KP5">
        <v>75.2</v>
      </c>
      <c r="KQ5">
        <v>73.8</v>
      </c>
      <c r="KR5">
        <v>65.5</v>
      </c>
      <c r="KS5">
        <v>64.099999999999994</v>
      </c>
      <c r="KT5">
        <v>62</v>
      </c>
      <c r="KU5">
        <v>64.2</v>
      </c>
      <c r="KV5">
        <v>64.599999999999994</v>
      </c>
      <c r="KW5">
        <v>64.5</v>
      </c>
      <c r="KX5">
        <v>64.099999999999994</v>
      </c>
      <c r="KY5">
        <v>60.8</v>
      </c>
      <c r="KZ5">
        <v>60.4</v>
      </c>
      <c r="LA5">
        <v>62.5</v>
      </c>
      <c r="LB5">
        <v>64</v>
      </c>
      <c r="LC5">
        <v>67.2</v>
      </c>
      <c r="LD5">
        <v>69.3</v>
      </c>
      <c r="LE5">
        <v>69</v>
      </c>
      <c r="LF5">
        <v>66.8</v>
      </c>
      <c r="LG5">
        <v>63.4</v>
      </c>
      <c r="LH5">
        <v>64.5</v>
      </c>
      <c r="LI5">
        <v>61.4</v>
      </c>
      <c r="LJ5">
        <v>64.8</v>
      </c>
      <c r="LK5">
        <v>70.7</v>
      </c>
      <c r="LL5">
        <v>62.7</v>
      </c>
      <c r="LM5">
        <v>62</v>
      </c>
      <c r="LN5">
        <v>65.599999999999994</v>
      </c>
      <c r="LO5">
        <v>64.900000000000006</v>
      </c>
      <c r="LP5">
        <v>67.599999999999994</v>
      </c>
      <c r="LQ5">
        <v>64.400000000000006</v>
      </c>
      <c r="LR5">
        <v>61.4</v>
      </c>
      <c r="LS5">
        <v>59.7</v>
      </c>
      <c r="LT5">
        <v>60.3</v>
      </c>
      <c r="LU5">
        <v>60.6</v>
      </c>
      <c r="LV5">
        <v>59.7</v>
      </c>
      <c r="LW5">
        <v>60.4</v>
      </c>
      <c r="LX5">
        <v>59.8</v>
      </c>
      <c r="LY5">
        <v>59.5</v>
      </c>
      <c r="LZ5">
        <v>60</v>
      </c>
      <c r="MA5">
        <v>62</v>
      </c>
      <c r="MB5">
        <v>66</v>
      </c>
      <c r="MC5">
        <v>63.4</v>
      </c>
      <c r="MD5">
        <v>60.6</v>
      </c>
      <c r="ME5">
        <v>57.9</v>
      </c>
      <c r="MF5">
        <v>58.1</v>
      </c>
      <c r="MG5">
        <v>57.6</v>
      </c>
      <c r="MH5">
        <v>57</v>
      </c>
      <c r="MI5">
        <v>57.7</v>
      </c>
      <c r="MJ5">
        <v>59.1</v>
      </c>
      <c r="MK5">
        <v>54.2</v>
      </c>
      <c r="ML5">
        <v>52.8</v>
      </c>
      <c r="MM5">
        <v>60.1</v>
      </c>
      <c r="MN5">
        <v>60.4</v>
      </c>
      <c r="MO5">
        <v>61.5</v>
      </c>
      <c r="MP5">
        <v>59.5</v>
      </c>
      <c r="MQ5">
        <v>57.6</v>
      </c>
      <c r="MR5">
        <v>56.5</v>
      </c>
      <c r="MS5">
        <v>63.3</v>
      </c>
      <c r="MT5">
        <v>61.1</v>
      </c>
      <c r="MU5">
        <v>59.2</v>
      </c>
      <c r="MV5">
        <v>56.9</v>
      </c>
      <c r="MW5">
        <v>58.7</v>
      </c>
      <c r="MX5">
        <v>56.3</v>
      </c>
      <c r="MY5">
        <v>59.5</v>
      </c>
      <c r="MZ5">
        <v>60.4</v>
      </c>
      <c r="NA5">
        <v>58.6</v>
      </c>
      <c r="NB5">
        <v>56.4</v>
      </c>
      <c r="NC5">
        <v>55.5</v>
      </c>
      <c r="ND5">
        <v>56.7</v>
      </c>
      <c r="NE5">
        <v>58.6</v>
      </c>
      <c r="NF5">
        <v>57.7</v>
      </c>
      <c r="NG5">
        <v>55.2</v>
      </c>
      <c r="NH5">
        <v>54.2</v>
      </c>
      <c r="NI5">
        <v>53</v>
      </c>
      <c r="NJ5">
        <v>53.2</v>
      </c>
      <c r="NK5">
        <v>55.3</v>
      </c>
    </row>
    <row r="6" spans="2:375" x14ac:dyDescent="0.25">
      <c r="B6" s="4" t="s">
        <v>43</v>
      </c>
      <c r="C6" s="4" t="s">
        <v>45</v>
      </c>
      <c r="D6" s="4">
        <f>D4*0.59</f>
        <v>301274.64999999997</v>
      </c>
      <c r="E6" s="4" t="s">
        <v>6</v>
      </c>
      <c r="F6" s="4">
        <f t="shared" si="0"/>
        <v>98170.645977149994</v>
      </c>
      <c r="G6" s="4" t="s">
        <v>4</v>
      </c>
      <c r="H6" t="s">
        <v>0</v>
      </c>
      <c r="J6" t="s">
        <v>51</v>
      </c>
      <c r="K6">
        <v>53.4</v>
      </c>
      <c r="L6">
        <v>58.5</v>
      </c>
      <c r="M6">
        <v>59.3</v>
      </c>
      <c r="N6">
        <v>59.9</v>
      </c>
      <c r="O6">
        <v>60.6</v>
      </c>
      <c r="P6">
        <v>60.6</v>
      </c>
      <c r="Q6">
        <v>61.5</v>
      </c>
      <c r="R6">
        <v>61.8</v>
      </c>
      <c r="S6">
        <v>57.3</v>
      </c>
      <c r="T6">
        <v>55.6</v>
      </c>
      <c r="U6">
        <v>56.2</v>
      </c>
      <c r="V6">
        <v>55.9</v>
      </c>
      <c r="W6">
        <v>64.7</v>
      </c>
      <c r="X6">
        <v>63.2</v>
      </c>
      <c r="Y6">
        <v>58.5</v>
      </c>
      <c r="Z6">
        <v>58.3</v>
      </c>
      <c r="AA6">
        <v>60.7</v>
      </c>
      <c r="AB6">
        <v>60.9</v>
      </c>
      <c r="AC6">
        <v>60.4</v>
      </c>
      <c r="AD6">
        <v>56.7</v>
      </c>
      <c r="AE6">
        <v>49.7</v>
      </c>
      <c r="AF6">
        <v>54.1</v>
      </c>
      <c r="AG6">
        <v>57.8</v>
      </c>
      <c r="AH6">
        <v>58.2</v>
      </c>
      <c r="AI6">
        <v>53.3</v>
      </c>
      <c r="AJ6">
        <v>54.5</v>
      </c>
      <c r="AK6">
        <v>58.3</v>
      </c>
      <c r="AL6">
        <v>65.900000000000006</v>
      </c>
      <c r="AM6"/>
      <c r="AN6">
        <v>65.3</v>
      </c>
      <c r="AO6">
        <v>60.9</v>
      </c>
      <c r="AP6">
        <v>60.1</v>
      </c>
      <c r="AQ6">
        <v>62.7</v>
      </c>
      <c r="AR6">
        <v>63.9</v>
      </c>
      <c r="AS6">
        <v>62.7</v>
      </c>
      <c r="AT6">
        <v>58.3</v>
      </c>
      <c r="AU6">
        <v>59.3</v>
      </c>
      <c r="AV6">
        <v>62.1</v>
      </c>
      <c r="AW6">
        <v>66.8</v>
      </c>
      <c r="AX6">
        <v>59.5</v>
      </c>
      <c r="AY6">
        <v>60.3</v>
      </c>
      <c r="AZ6">
        <v>59.4</v>
      </c>
      <c r="BA6">
        <v>56.9</v>
      </c>
      <c r="BB6">
        <v>56.8</v>
      </c>
      <c r="BC6">
        <v>60.8</v>
      </c>
      <c r="BD6">
        <v>59.5</v>
      </c>
      <c r="BE6">
        <v>62.2</v>
      </c>
      <c r="BF6">
        <v>60.7</v>
      </c>
      <c r="BG6">
        <v>58.3</v>
      </c>
      <c r="BH6">
        <v>55.1</v>
      </c>
      <c r="BI6">
        <v>49.5</v>
      </c>
      <c r="BJ6">
        <v>51</v>
      </c>
      <c r="BK6">
        <v>52.1</v>
      </c>
      <c r="BL6">
        <v>52.5</v>
      </c>
      <c r="BM6">
        <v>48.6</v>
      </c>
      <c r="BN6">
        <v>52.9</v>
      </c>
      <c r="BO6">
        <v>53.3</v>
      </c>
      <c r="BP6">
        <v>50.5</v>
      </c>
      <c r="BQ6">
        <v>49.8</v>
      </c>
      <c r="BR6">
        <v>52.2</v>
      </c>
      <c r="BS6">
        <v>55.5</v>
      </c>
      <c r="BT6">
        <v>55.1</v>
      </c>
      <c r="BU6">
        <v>51.7</v>
      </c>
      <c r="BV6">
        <v>57.6</v>
      </c>
      <c r="BW6">
        <v>61.1</v>
      </c>
      <c r="BX6">
        <v>57.6</v>
      </c>
      <c r="BY6">
        <v>58.2</v>
      </c>
      <c r="BZ6">
        <v>59.1</v>
      </c>
      <c r="CA6">
        <v>59.3</v>
      </c>
      <c r="CB6">
        <v>61.1</v>
      </c>
      <c r="CC6">
        <v>62.8</v>
      </c>
      <c r="CD6">
        <v>62.7</v>
      </c>
      <c r="CE6">
        <v>60.5</v>
      </c>
      <c r="CF6">
        <v>58.8</v>
      </c>
      <c r="CG6">
        <v>55.9</v>
      </c>
      <c r="CH6">
        <v>56.1</v>
      </c>
      <c r="CI6">
        <v>53.5</v>
      </c>
      <c r="CJ6">
        <v>59.2</v>
      </c>
      <c r="CK6">
        <v>61.3</v>
      </c>
      <c r="CL6">
        <v>61.8</v>
      </c>
      <c r="CM6">
        <v>61.6</v>
      </c>
      <c r="CN6">
        <v>60.5</v>
      </c>
      <c r="CO6">
        <v>59.2</v>
      </c>
      <c r="CP6">
        <v>56.3</v>
      </c>
      <c r="CQ6">
        <v>57</v>
      </c>
      <c r="CR6">
        <v>59.4</v>
      </c>
      <c r="CS6">
        <v>59.2</v>
      </c>
      <c r="CT6">
        <v>59.2</v>
      </c>
      <c r="CU6">
        <v>59.8</v>
      </c>
      <c r="CV6">
        <v>58.6</v>
      </c>
      <c r="CW6">
        <v>58.4</v>
      </c>
      <c r="CX6">
        <v>60.3</v>
      </c>
      <c r="CY6">
        <v>60.8</v>
      </c>
      <c r="CZ6">
        <v>57.9</v>
      </c>
      <c r="DA6">
        <v>58.9</v>
      </c>
      <c r="DB6">
        <v>60.3</v>
      </c>
      <c r="DC6">
        <v>60.9</v>
      </c>
      <c r="DD6">
        <v>61.7</v>
      </c>
      <c r="DE6">
        <v>69.2</v>
      </c>
      <c r="DF6">
        <v>69.7</v>
      </c>
      <c r="DG6">
        <v>65.7</v>
      </c>
      <c r="DH6">
        <v>65.3</v>
      </c>
      <c r="DI6">
        <v>67.900000000000006</v>
      </c>
      <c r="DJ6">
        <v>71.900000000000006</v>
      </c>
      <c r="DK6">
        <v>65.2</v>
      </c>
      <c r="DL6">
        <v>61.2</v>
      </c>
      <c r="DM6">
        <v>61.2</v>
      </c>
      <c r="DN6">
        <v>61.5</v>
      </c>
      <c r="DO6">
        <v>58.1</v>
      </c>
      <c r="DP6">
        <v>62.2</v>
      </c>
      <c r="DQ6">
        <v>70.099999999999994</v>
      </c>
      <c r="DR6">
        <v>70.099999999999994</v>
      </c>
      <c r="DS6">
        <v>66.2</v>
      </c>
      <c r="DT6">
        <v>64</v>
      </c>
      <c r="DU6">
        <v>64.599999999999994</v>
      </c>
      <c r="DV6">
        <v>62</v>
      </c>
      <c r="DW6">
        <v>61.7</v>
      </c>
      <c r="DX6">
        <v>61.5</v>
      </c>
      <c r="DY6">
        <v>62.2</v>
      </c>
      <c r="DZ6">
        <v>61.2</v>
      </c>
      <c r="EA6">
        <v>59.4</v>
      </c>
      <c r="EB6">
        <v>58.8</v>
      </c>
      <c r="EC6">
        <v>62.3</v>
      </c>
      <c r="ED6">
        <v>72.8</v>
      </c>
      <c r="EE6">
        <v>78</v>
      </c>
      <c r="EF6">
        <v>72.5</v>
      </c>
      <c r="EG6">
        <v>66.3</v>
      </c>
      <c r="EH6">
        <v>65.599999999999994</v>
      </c>
      <c r="EI6">
        <v>68.2</v>
      </c>
      <c r="EJ6">
        <v>67.5</v>
      </c>
      <c r="EK6">
        <v>64.099999999999994</v>
      </c>
      <c r="EL6">
        <v>63.6</v>
      </c>
      <c r="EM6">
        <v>64.900000000000006</v>
      </c>
      <c r="EN6">
        <v>63.2</v>
      </c>
      <c r="EO6">
        <v>62.1</v>
      </c>
      <c r="EP6">
        <v>63.8</v>
      </c>
      <c r="EQ6">
        <v>62.3</v>
      </c>
      <c r="ER6">
        <v>63.9</v>
      </c>
      <c r="ES6">
        <v>64.099999999999994</v>
      </c>
      <c r="ET6">
        <v>64.7</v>
      </c>
      <c r="EU6">
        <v>63.2</v>
      </c>
      <c r="EV6">
        <v>63.7</v>
      </c>
      <c r="EW6">
        <v>63.3</v>
      </c>
      <c r="EX6">
        <v>63</v>
      </c>
      <c r="EY6">
        <v>63.9</v>
      </c>
      <c r="EZ6">
        <v>63.5</v>
      </c>
      <c r="FA6">
        <v>64.2</v>
      </c>
      <c r="FB6">
        <v>64.7</v>
      </c>
      <c r="FC6">
        <v>63.7</v>
      </c>
      <c r="FD6">
        <v>64.3</v>
      </c>
      <c r="FE6">
        <v>65.8</v>
      </c>
      <c r="FF6">
        <v>65.2</v>
      </c>
      <c r="FG6">
        <v>67.5</v>
      </c>
      <c r="FH6">
        <v>69.5</v>
      </c>
      <c r="FI6">
        <v>67.8</v>
      </c>
      <c r="FJ6">
        <v>67.3</v>
      </c>
      <c r="FK6">
        <v>67</v>
      </c>
      <c r="FL6">
        <v>69.2</v>
      </c>
      <c r="FM6">
        <v>73.2</v>
      </c>
      <c r="FN6">
        <v>73.2</v>
      </c>
      <c r="FO6">
        <v>73.5</v>
      </c>
      <c r="FP6">
        <v>74.5</v>
      </c>
      <c r="FQ6">
        <v>71.400000000000006</v>
      </c>
      <c r="FR6">
        <v>71.099999999999994</v>
      </c>
      <c r="FS6">
        <v>71.8</v>
      </c>
      <c r="FT6">
        <v>72.2</v>
      </c>
      <c r="FU6">
        <v>68</v>
      </c>
      <c r="FV6">
        <v>67</v>
      </c>
      <c r="FW6">
        <v>69</v>
      </c>
      <c r="FX6">
        <v>69</v>
      </c>
      <c r="FY6">
        <v>67.7</v>
      </c>
      <c r="FZ6">
        <v>68.400000000000006</v>
      </c>
      <c r="GA6">
        <v>70.5</v>
      </c>
      <c r="GB6">
        <v>67.8</v>
      </c>
      <c r="GC6">
        <v>67.8</v>
      </c>
      <c r="GD6">
        <v>70.8</v>
      </c>
      <c r="GE6">
        <v>71.8</v>
      </c>
      <c r="GF6">
        <v>72.5</v>
      </c>
      <c r="GG6">
        <v>70.2</v>
      </c>
      <c r="GH6">
        <v>69.5</v>
      </c>
      <c r="GI6">
        <v>68.7</v>
      </c>
      <c r="GJ6">
        <v>69.099999999999994</v>
      </c>
      <c r="GK6">
        <v>70.2</v>
      </c>
      <c r="GL6">
        <v>69.599999999999994</v>
      </c>
      <c r="GM6">
        <v>71.400000000000006</v>
      </c>
      <c r="GN6">
        <v>75.400000000000006</v>
      </c>
      <c r="GO6"/>
      <c r="GP6">
        <v>78.2</v>
      </c>
      <c r="GQ6">
        <v>78.5</v>
      </c>
      <c r="GR6">
        <v>79.7</v>
      </c>
      <c r="GS6">
        <v>77.5</v>
      </c>
      <c r="GT6">
        <v>77.8</v>
      </c>
      <c r="GU6">
        <v>81.599999999999994</v>
      </c>
      <c r="GV6">
        <v>79.400000000000006</v>
      </c>
      <c r="GW6">
        <v>81.099999999999994</v>
      </c>
      <c r="GX6">
        <v>77.599999999999994</v>
      </c>
      <c r="GY6">
        <v>78.3</v>
      </c>
      <c r="GZ6">
        <v>77.5</v>
      </c>
      <c r="HA6">
        <v>76.900000000000006</v>
      </c>
      <c r="HB6">
        <v>78.2</v>
      </c>
      <c r="HC6">
        <v>76.3</v>
      </c>
      <c r="HD6">
        <v>77.5</v>
      </c>
      <c r="HE6">
        <v>79</v>
      </c>
      <c r="HF6">
        <v>77.3</v>
      </c>
      <c r="HG6">
        <v>81.7</v>
      </c>
      <c r="HH6">
        <v>75.400000000000006</v>
      </c>
      <c r="HI6">
        <v>73</v>
      </c>
      <c r="HJ6">
        <v>75.599999999999994</v>
      </c>
      <c r="HK6">
        <v>73.400000000000006</v>
      </c>
      <c r="HL6">
        <v>77</v>
      </c>
      <c r="HM6">
        <v>79.400000000000006</v>
      </c>
      <c r="HN6">
        <v>80</v>
      </c>
      <c r="HO6">
        <v>82.1</v>
      </c>
      <c r="HP6">
        <v>79.2</v>
      </c>
      <c r="HQ6">
        <v>80</v>
      </c>
      <c r="HR6"/>
      <c r="HS6">
        <v>81.2</v>
      </c>
      <c r="HT6"/>
      <c r="HU6"/>
      <c r="HV6"/>
      <c r="HW6"/>
      <c r="HX6"/>
      <c r="HY6"/>
      <c r="HZ6">
        <v>81.8</v>
      </c>
      <c r="IA6">
        <v>81.2</v>
      </c>
      <c r="IB6">
        <v>80.8</v>
      </c>
      <c r="IC6">
        <v>78.900000000000006</v>
      </c>
      <c r="ID6">
        <v>78.2</v>
      </c>
      <c r="IE6">
        <v>80.2</v>
      </c>
      <c r="IF6">
        <v>77.2</v>
      </c>
      <c r="IG6">
        <v>80.3</v>
      </c>
      <c r="IH6">
        <v>79.400000000000006</v>
      </c>
      <c r="II6">
        <v>74.5</v>
      </c>
      <c r="IJ6">
        <v>74</v>
      </c>
      <c r="IK6">
        <v>73</v>
      </c>
      <c r="IL6">
        <v>71.099999999999994</v>
      </c>
      <c r="IM6">
        <v>70.900000000000006</v>
      </c>
      <c r="IN6">
        <v>71.3</v>
      </c>
      <c r="IO6">
        <v>70.599999999999994</v>
      </c>
      <c r="IP6">
        <v>70.2</v>
      </c>
      <c r="IQ6">
        <v>72.3</v>
      </c>
      <c r="IR6">
        <v>71.900000000000006</v>
      </c>
      <c r="IS6">
        <v>70.099999999999994</v>
      </c>
      <c r="IT6">
        <v>70.400000000000006</v>
      </c>
      <c r="IU6">
        <v>70.8</v>
      </c>
      <c r="IV6">
        <v>72</v>
      </c>
      <c r="IW6">
        <v>71.3</v>
      </c>
      <c r="IX6">
        <v>71.400000000000006</v>
      </c>
      <c r="IY6">
        <v>70.3</v>
      </c>
      <c r="IZ6">
        <v>71.400000000000006</v>
      </c>
      <c r="JA6">
        <v>71.400000000000006</v>
      </c>
      <c r="JB6">
        <v>71.7</v>
      </c>
      <c r="JC6">
        <v>71.900000000000006</v>
      </c>
      <c r="JD6">
        <v>71.2</v>
      </c>
      <c r="JE6">
        <v>71.8</v>
      </c>
      <c r="JF6">
        <v>72.099999999999994</v>
      </c>
      <c r="JG6">
        <v>73.599999999999994</v>
      </c>
      <c r="JH6">
        <v>72.7</v>
      </c>
      <c r="JI6">
        <v>72.8</v>
      </c>
      <c r="JJ6">
        <v>72.8</v>
      </c>
      <c r="JK6">
        <v>73.3</v>
      </c>
      <c r="JL6">
        <v>72.7</v>
      </c>
      <c r="JM6">
        <v>71.2</v>
      </c>
      <c r="JN6">
        <v>75.900000000000006</v>
      </c>
      <c r="JO6">
        <v>75.599999999999994</v>
      </c>
      <c r="JP6">
        <v>71.900000000000006</v>
      </c>
      <c r="JQ6">
        <v>69.7</v>
      </c>
      <c r="JR6">
        <v>69.5</v>
      </c>
      <c r="JS6">
        <v>78.7</v>
      </c>
      <c r="JT6">
        <v>74.099999999999994</v>
      </c>
      <c r="JU6">
        <v>74.900000000000006</v>
      </c>
      <c r="JV6">
        <v>74.099999999999994</v>
      </c>
      <c r="JW6">
        <v>76</v>
      </c>
      <c r="JX6">
        <v>82.4</v>
      </c>
      <c r="JY6">
        <v>74.599999999999994</v>
      </c>
      <c r="JZ6">
        <v>74.5</v>
      </c>
      <c r="KA6">
        <v>74</v>
      </c>
      <c r="KB6">
        <v>73.7</v>
      </c>
      <c r="KC6">
        <v>73.5</v>
      </c>
      <c r="KD6">
        <v>72.3</v>
      </c>
      <c r="KE6">
        <v>69.599999999999994</v>
      </c>
      <c r="KF6">
        <v>70</v>
      </c>
      <c r="KG6">
        <v>70.2</v>
      </c>
      <c r="KH6">
        <v>69</v>
      </c>
      <c r="KI6">
        <v>71.900000000000006</v>
      </c>
      <c r="KJ6">
        <v>67.099999999999994</v>
      </c>
      <c r="KK6">
        <v>68.099999999999994</v>
      </c>
      <c r="KL6">
        <v>72.8</v>
      </c>
      <c r="KM6">
        <v>77.2</v>
      </c>
      <c r="KN6">
        <v>68.099999999999994</v>
      </c>
      <c r="KO6">
        <v>74.599999999999994</v>
      </c>
      <c r="KP6">
        <v>74.3</v>
      </c>
      <c r="KQ6">
        <v>71.900000000000006</v>
      </c>
      <c r="KR6">
        <v>71.7</v>
      </c>
      <c r="KS6">
        <v>69.8</v>
      </c>
      <c r="KT6">
        <v>70.2</v>
      </c>
      <c r="KU6">
        <v>76.900000000000006</v>
      </c>
      <c r="KV6">
        <v>70.599999999999994</v>
      </c>
      <c r="KW6">
        <v>71.3</v>
      </c>
      <c r="KX6">
        <v>70.2</v>
      </c>
      <c r="KY6">
        <v>65.7</v>
      </c>
      <c r="KZ6">
        <v>66.8</v>
      </c>
      <c r="LA6">
        <v>68.5</v>
      </c>
      <c r="LB6">
        <v>68.7</v>
      </c>
      <c r="LC6">
        <v>68.2</v>
      </c>
      <c r="LD6">
        <v>72.5</v>
      </c>
      <c r="LE6">
        <v>74</v>
      </c>
      <c r="LF6">
        <v>67.2</v>
      </c>
      <c r="LG6">
        <v>66.099999999999994</v>
      </c>
      <c r="LH6">
        <v>67.2</v>
      </c>
      <c r="LI6">
        <v>71.400000000000006</v>
      </c>
      <c r="LJ6">
        <v>71.099999999999994</v>
      </c>
      <c r="LK6">
        <v>73.5</v>
      </c>
      <c r="LL6">
        <v>75.8</v>
      </c>
      <c r="LM6">
        <v>69.2</v>
      </c>
      <c r="LN6">
        <v>70.599999999999994</v>
      </c>
      <c r="LO6">
        <v>63.7</v>
      </c>
      <c r="LP6">
        <v>68.599999999999994</v>
      </c>
      <c r="LQ6">
        <v>66.599999999999994</v>
      </c>
      <c r="LR6">
        <v>65.599999999999994</v>
      </c>
      <c r="LS6">
        <v>63.4</v>
      </c>
      <c r="LT6">
        <v>63.6</v>
      </c>
      <c r="LU6">
        <v>62.4</v>
      </c>
      <c r="LV6">
        <v>63.5</v>
      </c>
      <c r="LW6">
        <v>64.2</v>
      </c>
      <c r="LX6">
        <v>65.2</v>
      </c>
      <c r="LY6">
        <v>63.6</v>
      </c>
      <c r="LZ6">
        <v>64.5</v>
      </c>
      <c r="MA6">
        <v>67.2</v>
      </c>
      <c r="MB6">
        <v>68.599999999999994</v>
      </c>
      <c r="MC6">
        <v>60.8</v>
      </c>
      <c r="MD6">
        <v>61.5</v>
      </c>
      <c r="ME6">
        <v>61.6</v>
      </c>
      <c r="MF6">
        <v>60.4</v>
      </c>
      <c r="MG6">
        <v>57.7</v>
      </c>
      <c r="MH6">
        <v>58.5</v>
      </c>
      <c r="MI6">
        <v>56.6</v>
      </c>
      <c r="MJ6">
        <v>58.2</v>
      </c>
      <c r="MK6">
        <v>61.9</v>
      </c>
      <c r="ML6">
        <v>63.4</v>
      </c>
      <c r="MM6">
        <v>64.7</v>
      </c>
      <c r="MN6">
        <v>63.6</v>
      </c>
      <c r="MO6">
        <v>61.9</v>
      </c>
      <c r="MP6">
        <v>60.2</v>
      </c>
      <c r="MQ6">
        <v>61.8</v>
      </c>
      <c r="MR6">
        <v>60</v>
      </c>
      <c r="MS6">
        <v>61.4</v>
      </c>
      <c r="MT6">
        <v>58.2</v>
      </c>
      <c r="MU6">
        <v>60.4</v>
      </c>
      <c r="MV6">
        <v>61.2</v>
      </c>
      <c r="MW6">
        <v>64.400000000000006</v>
      </c>
      <c r="MX6">
        <v>63.9</v>
      </c>
      <c r="MY6">
        <v>61</v>
      </c>
      <c r="MZ6">
        <v>57.1</v>
      </c>
      <c r="NA6">
        <v>58.9</v>
      </c>
      <c r="NB6">
        <v>58.3</v>
      </c>
      <c r="NC6">
        <v>58.7</v>
      </c>
      <c r="ND6">
        <v>61</v>
      </c>
      <c r="NE6">
        <v>62.3</v>
      </c>
      <c r="NF6">
        <v>55.4</v>
      </c>
      <c r="NG6">
        <v>56.9</v>
      </c>
      <c r="NH6">
        <v>50.4</v>
      </c>
      <c r="NI6">
        <v>48.7</v>
      </c>
      <c r="NJ6">
        <v>51.5</v>
      </c>
      <c r="NK6">
        <v>56.9</v>
      </c>
    </row>
    <row r="7" spans="2:375" x14ac:dyDescent="0.25">
      <c r="B7" s="6" t="s">
        <v>83</v>
      </c>
      <c r="J7" t="s">
        <v>53</v>
      </c>
      <c r="K7">
        <v>58.1</v>
      </c>
      <c r="L7">
        <v>63.1</v>
      </c>
      <c r="M7">
        <v>62.5</v>
      </c>
      <c r="N7">
        <v>62.4</v>
      </c>
      <c r="O7">
        <v>61.6</v>
      </c>
      <c r="P7">
        <v>61</v>
      </c>
      <c r="Q7">
        <v>60.9</v>
      </c>
      <c r="R7">
        <v>60.1</v>
      </c>
      <c r="S7">
        <v>52.4</v>
      </c>
      <c r="T7">
        <v>52.7</v>
      </c>
      <c r="U7">
        <v>56.6</v>
      </c>
      <c r="V7">
        <v>63.5</v>
      </c>
      <c r="W7">
        <v>64.599999999999994</v>
      </c>
      <c r="X7">
        <v>64.2</v>
      </c>
      <c r="Y7">
        <v>61.3</v>
      </c>
      <c r="Z7">
        <v>60</v>
      </c>
      <c r="AA7">
        <v>64.3</v>
      </c>
      <c r="AB7">
        <v>63.3</v>
      </c>
      <c r="AC7">
        <v>55</v>
      </c>
      <c r="AD7">
        <v>51.4</v>
      </c>
      <c r="AE7">
        <v>49.9</v>
      </c>
      <c r="AF7">
        <v>54.1</v>
      </c>
      <c r="AG7">
        <v>57.8</v>
      </c>
      <c r="AH7">
        <v>57.3</v>
      </c>
      <c r="AI7">
        <v>51.7</v>
      </c>
      <c r="AJ7">
        <v>53.6</v>
      </c>
      <c r="AK7">
        <v>58.3</v>
      </c>
      <c r="AL7">
        <v>73.599999999999994</v>
      </c>
      <c r="AM7">
        <v>73.900000000000006</v>
      </c>
      <c r="AN7">
        <v>66.099999999999994</v>
      </c>
      <c r="AO7">
        <v>65.099999999999994</v>
      </c>
      <c r="AP7">
        <v>65.7</v>
      </c>
      <c r="AQ7">
        <v>67.8</v>
      </c>
      <c r="AR7">
        <v>66.099999999999994</v>
      </c>
      <c r="AS7">
        <v>66.599999999999994</v>
      </c>
      <c r="AT7">
        <v>63.9</v>
      </c>
      <c r="AU7">
        <v>59.1</v>
      </c>
      <c r="AV7">
        <v>64.2</v>
      </c>
      <c r="AW7">
        <v>67.099999999999994</v>
      </c>
      <c r="AX7">
        <v>63.7</v>
      </c>
      <c r="AY7">
        <v>55.5</v>
      </c>
      <c r="AZ7">
        <v>57.2</v>
      </c>
      <c r="BA7">
        <v>53.2</v>
      </c>
      <c r="BB7">
        <v>52</v>
      </c>
      <c r="BC7">
        <v>56.5</v>
      </c>
      <c r="BD7">
        <v>60.2</v>
      </c>
      <c r="BE7">
        <v>60.5</v>
      </c>
      <c r="BF7">
        <v>59.5</v>
      </c>
      <c r="BG7">
        <v>55.3</v>
      </c>
      <c r="BH7">
        <v>48.4</v>
      </c>
      <c r="BI7">
        <v>46.6</v>
      </c>
      <c r="BJ7">
        <v>48.1</v>
      </c>
      <c r="BK7">
        <v>46.7</v>
      </c>
      <c r="BL7">
        <v>46.4</v>
      </c>
      <c r="BM7">
        <v>48.4</v>
      </c>
      <c r="BN7">
        <v>53.7</v>
      </c>
      <c r="BO7">
        <v>51.2</v>
      </c>
      <c r="BP7">
        <v>44.6</v>
      </c>
      <c r="BQ7">
        <v>47.7</v>
      </c>
      <c r="BR7">
        <v>51.9</v>
      </c>
      <c r="BS7">
        <v>50.7</v>
      </c>
      <c r="BT7">
        <v>48.9</v>
      </c>
      <c r="BU7">
        <v>48.7</v>
      </c>
      <c r="BV7">
        <v>56.8</v>
      </c>
      <c r="BW7">
        <v>61.7</v>
      </c>
      <c r="BX7">
        <v>59.7</v>
      </c>
      <c r="BY7">
        <v>59.7</v>
      </c>
      <c r="BZ7">
        <v>58.9</v>
      </c>
      <c r="CA7">
        <v>55.5</v>
      </c>
      <c r="CB7">
        <v>57.2</v>
      </c>
      <c r="CC7">
        <v>60.2</v>
      </c>
      <c r="CD7">
        <v>58.5</v>
      </c>
      <c r="CE7">
        <v>54.7</v>
      </c>
      <c r="CF7">
        <v>53.5</v>
      </c>
      <c r="CG7">
        <v>50.3</v>
      </c>
      <c r="CH7">
        <v>49.1</v>
      </c>
      <c r="CI7">
        <v>50.5</v>
      </c>
      <c r="CJ7">
        <v>56.9</v>
      </c>
      <c r="CK7">
        <v>60.1</v>
      </c>
      <c r="CL7">
        <v>56</v>
      </c>
      <c r="CM7">
        <v>55.5</v>
      </c>
      <c r="CN7">
        <v>57.3</v>
      </c>
      <c r="CO7">
        <v>53.2</v>
      </c>
      <c r="CP7">
        <v>53.3</v>
      </c>
      <c r="CQ7">
        <v>55.7</v>
      </c>
      <c r="CR7">
        <v>62.1</v>
      </c>
      <c r="CS7">
        <v>61.4</v>
      </c>
      <c r="CT7">
        <v>63.5</v>
      </c>
      <c r="CU7">
        <v>66.5</v>
      </c>
      <c r="CV7">
        <v>64.2</v>
      </c>
      <c r="CW7">
        <v>59</v>
      </c>
      <c r="CX7">
        <v>57.1</v>
      </c>
      <c r="CY7">
        <v>58.4</v>
      </c>
      <c r="CZ7">
        <v>58.2</v>
      </c>
      <c r="DA7">
        <v>59.5</v>
      </c>
      <c r="DB7">
        <v>61.4</v>
      </c>
      <c r="DC7">
        <v>61.6</v>
      </c>
      <c r="DD7">
        <v>63.7</v>
      </c>
      <c r="DE7">
        <v>73.7</v>
      </c>
      <c r="DF7">
        <v>72.900000000000006</v>
      </c>
      <c r="DG7">
        <v>65.099999999999994</v>
      </c>
      <c r="DH7">
        <v>58.3</v>
      </c>
      <c r="DI7">
        <v>66.2</v>
      </c>
      <c r="DJ7">
        <v>68.400000000000006</v>
      </c>
      <c r="DK7">
        <v>63.8</v>
      </c>
      <c r="DL7">
        <v>54.2</v>
      </c>
      <c r="DM7">
        <v>56.8</v>
      </c>
      <c r="DN7">
        <v>59.2</v>
      </c>
      <c r="DO7">
        <v>53.9</v>
      </c>
      <c r="DP7">
        <v>58.8</v>
      </c>
      <c r="DQ7">
        <v>69.2</v>
      </c>
      <c r="DR7">
        <v>69.900000000000006</v>
      </c>
      <c r="DS7">
        <v>65.099999999999994</v>
      </c>
      <c r="DT7">
        <v>63.6</v>
      </c>
      <c r="DU7">
        <v>62.5</v>
      </c>
      <c r="DV7">
        <v>60</v>
      </c>
      <c r="DW7">
        <v>59</v>
      </c>
      <c r="DX7">
        <v>59</v>
      </c>
      <c r="DY7">
        <v>57.6</v>
      </c>
      <c r="DZ7">
        <v>56.7</v>
      </c>
      <c r="EA7">
        <v>53.3</v>
      </c>
      <c r="EB7">
        <v>55.7</v>
      </c>
      <c r="EC7">
        <v>62.7</v>
      </c>
      <c r="ED7">
        <v>71.400000000000006</v>
      </c>
      <c r="EE7">
        <v>76</v>
      </c>
      <c r="EF7">
        <v>71.099999999999994</v>
      </c>
      <c r="EG7">
        <v>66.599999999999994</v>
      </c>
      <c r="EH7">
        <v>67.400000000000006</v>
      </c>
      <c r="EI7">
        <v>66.400000000000006</v>
      </c>
      <c r="EJ7">
        <v>65.3</v>
      </c>
      <c r="EK7">
        <v>57.2</v>
      </c>
      <c r="EL7">
        <v>57.9</v>
      </c>
      <c r="EM7">
        <v>59</v>
      </c>
      <c r="EN7">
        <v>59</v>
      </c>
      <c r="EO7">
        <v>59.9</v>
      </c>
      <c r="EP7">
        <v>61.3</v>
      </c>
      <c r="EQ7">
        <v>60.7</v>
      </c>
      <c r="ER7">
        <v>60.6</v>
      </c>
      <c r="ES7">
        <v>59.3</v>
      </c>
      <c r="ET7">
        <v>62.3</v>
      </c>
      <c r="EU7">
        <v>58.3</v>
      </c>
      <c r="EV7">
        <v>60.5</v>
      </c>
      <c r="EW7">
        <v>61.2</v>
      </c>
      <c r="EX7">
        <v>59.5</v>
      </c>
      <c r="EY7">
        <v>59.9</v>
      </c>
      <c r="EZ7">
        <v>58.9</v>
      </c>
      <c r="FA7">
        <v>61.4</v>
      </c>
      <c r="FB7">
        <v>64.7</v>
      </c>
      <c r="FC7">
        <v>64.2</v>
      </c>
      <c r="FD7">
        <v>60.7</v>
      </c>
      <c r="FE7">
        <v>62.2</v>
      </c>
      <c r="FF7">
        <v>64.8</v>
      </c>
      <c r="FG7">
        <v>69.3</v>
      </c>
      <c r="FH7">
        <v>71.099999999999994</v>
      </c>
      <c r="FI7">
        <v>68.2</v>
      </c>
      <c r="FJ7">
        <v>65.400000000000006</v>
      </c>
      <c r="FK7">
        <v>64.400000000000006</v>
      </c>
      <c r="FL7">
        <v>64.3</v>
      </c>
      <c r="FM7">
        <v>70.5</v>
      </c>
      <c r="FN7">
        <v>70.400000000000006</v>
      </c>
      <c r="FO7">
        <v>69.400000000000006</v>
      </c>
      <c r="FP7">
        <v>72.7</v>
      </c>
      <c r="FQ7">
        <v>73.3</v>
      </c>
      <c r="FR7">
        <v>73.5</v>
      </c>
      <c r="FS7">
        <v>72.099999999999994</v>
      </c>
      <c r="FT7">
        <v>69.599999999999994</v>
      </c>
      <c r="FU7">
        <v>62.2</v>
      </c>
      <c r="FV7">
        <v>61</v>
      </c>
      <c r="FW7">
        <v>64.400000000000006</v>
      </c>
      <c r="FX7">
        <v>66.3</v>
      </c>
      <c r="FY7">
        <v>69.3</v>
      </c>
      <c r="FZ7">
        <v>69.8</v>
      </c>
      <c r="GA7">
        <v>70.2</v>
      </c>
      <c r="GB7">
        <v>66.099999999999994</v>
      </c>
      <c r="GC7">
        <v>66.7</v>
      </c>
      <c r="GD7">
        <v>69.5</v>
      </c>
      <c r="GE7">
        <v>69.8</v>
      </c>
      <c r="GF7">
        <v>70.400000000000006</v>
      </c>
      <c r="GG7">
        <v>67.8</v>
      </c>
      <c r="GH7">
        <v>67.3</v>
      </c>
      <c r="GI7">
        <v>68.599999999999994</v>
      </c>
      <c r="GJ7">
        <v>70.900000000000006</v>
      </c>
      <c r="GK7">
        <v>70.3</v>
      </c>
      <c r="GL7">
        <v>68.599999999999994</v>
      </c>
      <c r="GM7">
        <v>70.099999999999994</v>
      </c>
      <c r="GN7">
        <v>79.7</v>
      </c>
      <c r="GO7"/>
      <c r="GP7"/>
      <c r="GQ7">
        <v>85.3</v>
      </c>
      <c r="GR7">
        <v>83</v>
      </c>
      <c r="GS7">
        <v>79.099999999999994</v>
      </c>
      <c r="GT7">
        <v>80</v>
      </c>
      <c r="GU7">
        <v>78.7</v>
      </c>
      <c r="GV7">
        <v>78.2</v>
      </c>
      <c r="GW7">
        <v>77.8</v>
      </c>
      <c r="GX7">
        <v>77.599999999999994</v>
      </c>
      <c r="GY7">
        <v>76.099999999999994</v>
      </c>
      <c r="GZ7">
        <v>74.8</v>
      </c>
      <c r="HA7">
        <v>75.099999999999994</v>
      </c>
      <c r="HB7">
        <v>77.2</v>
      </c>
      <c r="HC7">
        <v>76</v>
      </c>
      <c r="HD7">
        <v>76</v>
      </c>
      <c r="HE7">
        <v>80</v>
      </c>
      <c r="HF7">
        <v>84.4</v>
      </c>
      <c r="HG7">
        <v>88.9</v>
      </c>
      <c r="HH7">
        <v>82.2</v>
      </c>
      <c r="HI7">
        <v>78.5</v>
      </c>
      <c r="HJ7">
        <v>79.599999999999994</v>
      </c>
      <c r="HK7">
        <v>75</v>
      </c>
      <c r="HL7">
        <v>79.7</v>
      </c>
      <c r="HM7">
        <v>81.3</v>
      </c>
      <c r="HN7">
        <v>81.8</v>
      </c>
      <c r="HO7">
        <v>81.7</v>
      </c>
      <c r="HP7">
        <v>79.7</v>
      </c>
      <c r="HQ7">
        <v>80.099999999999994</v>
      </c>
      <c r="HR7">
        <v>78.2</v>
      </c>
      <c r="HS7">
        <v>77.599999999999994</v>
      </c>
      <c r="HT7">
        <v>82.5</v>
      </c>
      <c r="HU7">
        <v>84.5</v>
      </c>
      <c r="HV7">
        <v>80.5</v>
      </c>
      <c r="HW7">
        <v>82.7</v>
      </c>
      <c r="HX7">
        <v>80</v>
      </c>
      <c r="HY7">
        <v>79.5</v>
      </c>
      <c r="HZ7">
        <v>76.8</v>
      </c>
      <c r="IA7">
        <v>75</v>
      </c>
      <c r="IB7">
        <v>73.7</v>
      </c>
      <c r="IC7">
        <v>74.5</v>
      </c>
      <c r="ID7">
        <v>76.5</v>
      </c>
      <c r="IE7">
        <v>77</v>
      </c>
      <c r="IF7">
        <v>75.599999999999994</v>
      </c>
      <c r="IG7">
        <v>75.900000000000006</v>
      </c>
      <c r="IH7">
        <v>74.599999999999994</v>
      </c>
      <c r="II7">
        <v>74.7</v>
      </c>
      <c r="IJ7">
        <v>75.400000000000006</v>
      </c>
      <c r="IK7">
        <v>73.099999999999994</v>
      </c>
      <c r="IL7">
        <v>70.400000000000006</v>
      </c>
      <c r="IM7">
        <v>70.2</v>
      </c>
      <c r="IN7">
        <v>70.099999999999994</v>
      </c>
      <c r="IO7">
        <v>68.8</v>
      </c>
      <c r="IP7">
        <v>69.5</v>
      </c>
      <c r="IQ7">
        <v>73.5</v>
      </c>
      <c r="IR7">
        <v>73.7</v>
      </c>
      <c r="IS7">
        <v>72.400000000000006</v>
      </c>
      <c r="IT7">
        <v>69.3</v>
      </c>
      <c r="IU7">
        <v>70.5</v>
      </c>
      <c r="IV7">
        <v>71.400000000000006</v>
      </c>
      <c r="IW7">
        <v>70.5</v>
      </c>
      <c r="IX7">
        <v>69.3</v>
      </c>
      <c r="IY7">
        <v>70.099999999999994</v>
      </c>
      <c r="IZ7">
        <v>73.2</v>
      </c>
      <c r="JA7">
        <v>79.099999999999994</v>
      </c>
      <c r="JB7">
        <v>76.900000000000006</v>
      </c>
      <c r="JC7">
        <v>73</v>
      </c>
      <c r="JD7">
        <v>70.8</v>
      </c>
      <c r="JE7">
        <v>69.7</v>
      </c>
      <c r="JF7">
        <v>73</v>
      </c>
      <c r="JG7">
        <v>77.2</v>
      </c>
      <c r="JH7">
        <v>72.900000000000006</v>
      </c>
      <c r="JI7">
        <v>73</v>
      </c>
      <c r="JJ7">
        <v>71.7</v>
      </c>
      <c r="JK7">
        <v>69.599999999999994</v>
      </c>
      <c r="JL7">
        <v>68.5</v>
      </c>
      <c r="JM7">
        <v>69.099999999999994</v>
      </c>
      <c r="JN7">
        <v>71.5</v>
      </c>
      <c r="JO7">
        <v>74.400000000000006</v>
      </c>
      <c r="JP7">
        <v>70.400000000000006</v>
      </c>
      <c r="JQ7">
        <v>66.2</v>
      </c>
      <c r="JR7">
        <v>65</v>
      </c>
      <c r="JS7">
        <v>70.599999999999994</v>
      </c>
      <c r="JT7">
        <v>73.8</v>
      </c>
      <c r="JU7">
        <v>69.3</v>
      </c>
      <c r="JV7">
        <v>67.900000000000006</v>
      </c>
      <c r="JW7">
        <v>71</v>
      </c>
      <c r="JX7">
        <v>78</v>
      </c>
      <c r="JY7">
        <v>72.400000000000006</v>
      </c>
      <c r="JZ7">
        <v>68</v>
      </c>
      <c r="KA7">
        <v>66.3</v>
      </c>
      <c r="KB7">
        <v>65.599999999999994</v>
      </c>
      <c r="KC7">
        <v>63.8</v>
      </c>
      <c r="KD7">
        <v>63.5</v>
      </c>
      <c r="KE7">
        <v>63.3</v>
      </c>
      <c r="KF7">
        <v>62.5</v>
      </c>
      <c r="KG7">
        <v>62.8</v>
      </c>
      <c r="KH7">
        <v>62.2</v>
      </c>
      <c r="KI7">
        <v>67.2</v>
      </c>
      <c r="KJ7">
        <v>63.2</v>
      </c>
      <c r="KK7">
        <v>62.9</v>
      </c>
      <c r="KL7">
        <v>66.3</v>
      </c>
      <c r="KM7">
        <v>67.400000000000006</v>
      </c>
      <c r="KN7">
        <v>66.8</v>
      </c>
      <c r="KO7">
        <v>70.599999999999994</v>
      </c>
      <c r="KP7">
        <v>74.3</v>
      </c>
      <c r="KQ7">
        <v>73</v>
      </c>
      <c r="KR7">
        <v>67.3</v>
      </c>
      <c r="KS7">
        <v>63.9</v>
      </c>
      <c r="KT7">
        <v>65.400000000000006</v>
      </c>
      <c r="KU7">
        <v>66.099999999999994</v>
      </c>
      <c r="KV7">
        <v>65.599999999999994</v>
      </c>
      <c r="KW7">
        <v>72.400000000000006</v>
      </c>
      <c r="KX7">
        <v>72.3</v>
      </c>
      <c r="KY7">
        <v>68.599999999999994</v>
      </c>
      <c r="KZ7">
        <v>65.400000000000006</v>
      </c>
      <c r="LA7">
        <v>61.2</v>
      </c>
      <c r="LB7">
        <v>64</v>
      </c>
      <c r="LC7">
        <v>67.900000000000006</v>
      </c>
      <c r="LD7">
        <v>72.099999999999994</v>
      </c>
      <c r="LE7">
        <v>71.3</v>
      </c>
      <c r="LF7">
        <v>70</v>
      </c>
      <c r="LG7">
        <v>63.6</v>
      </c>
      <c r="LH7">
        <v>63.1</v>
      </c>
      <c r="LI7">
        <v>59.2</v>
      </c>
      <c r="LJ7">
        <v>63.4</v>
      </c>
      <c r="LK7">
        <v>66.8</v>
      </c>
      <c r="LL7">
        <v>59.8</v>
      </c>
      <c r="LM7">
        <v>59.1</v>
      </c>
      <c r="LN7">
        <v>60.4</v>
      </c>
      <c r="LO7">
        <v>59.5</v>
      </c>
      <c r="LP7">
        <v>62.6</v>
      </c>
      <c r="LQ7">
        <v>62.9</v>
      </c>
      <c r="LR7">
        <v>61.4</v>
      </c>
      <c r="LS7">
        <v>56.9</v>
      </c>
      <c r="LT7">
        <v>60.3</v>
      </c>
      <c r="LU7">
        <v>61.2</v>
      </c>
      <c r="LV7">
        <v>58.6</v>
      </c>
      <c r="LW7">
        <v>57.9</v>
      </c>
      <c r="LX7">
        <v>58.1</v>
      </c>
      <c r="LY7">
        <v>57.2</v>
      </c>
      <c r="LZ7">
        <v>57.7</v>
      </c>
      <c r="MA7">
        <v>60.4</v>
      </c>
      <c r="MB7">
        <v>61.1</v>
      </c>
      <c r="MC7">
        <v>61.2</v>
      </c>
      <c r="MD7">
        <v>57</v>
      </c>
      <c r="ME7">
        <v>52.7</v>
      </c>
      <c r="MF7">
        <v>55.6</v>
      </c>
      <c r="MG7">
        <v>54</v>
      </c>
      <c r="MH7">
        <v>53.3</v>
      </c>
      <c r="MI7">
        <v>53.8</v>
      </c>
      <c r="MJ7">
        <v>54.8</v>
      </c>
      <c r="MK7">
        <v>51.5</v>
      </c>
      <c r="ML7">
        <v>49.5</v>
      </c>
      <c r="MM7">
        <v>57.7</v>
      </c>
      <c r="MN7">
        <v>56.2</v>
      </c>
      <c r="MO7">
        <v>57.3</v>
      </c>
      <c r="MP7">
        <v>57.7</v>
      </c>
      <c r="MQ7">
        <v>56.8</v>
      </c>
      <c r="MR7">
        <v>53</v>
      </c>
      <c r="MS7">
        <v>58.2</v>
      </c>
      <c r="MT7">
        <v>56.5</v>
      </c>
      <c r="MU7">
        <v>58.8</v>
      </c>
      <c r="MV7">
        <v>57.4</v>
      </c>
      <c r="MW7">
        <v>56.2</v>
      </c>
      <c r="MX7">
        <v>54.6</v>
      </c>
      <c r="MY7">
        <v>60.1</v>
      </c>
      <c r="MZ7">
        <v>62</v>
      </c>
      <c r="NA7">
        <v>59.1</v>
      </c>
      <c r="NB7">
        <v>57.1</v>
      </c>
      <c r="NC7">
        <v>55.9</v>
      </c>
      <c r="ND7">
        <v>55.6</v>
      </c>
      <c r="NE7">
        <v>55.3</v>
      </c>
      <c r="NF7">
        <v>55.4</v>
      </c>
      <c r="NG7">
        <v>50.4</v>
      </c>
      <c r="NH7">
        <v>50.6</v>
      </c>
      <c r="NI7">
        <v>46.7</v>
      </c>
      <c r="NJ7">
        <v>50.6</v>
      </c>
      <c r="NK7">
        <v>51.2</v>
      </c>
    </row>
    <row r="8" spans="2:375" x14ac:dyDescent="0.25">
      <c r="B8" s="3" t="s">
        <v>70</v>
      </c>
      <c r="F8" s="3" t="s">
        <v>30</v>
      </c>
      <c r="J8" t="s">
        <v>54</v>
      </c>
      <c r="K8">
        <v>56.5</v>
      </c>
      <c r="L8">
        <v>62</v>
      </c>
      <c r="M8">
        <v>60.3</v>
      </c>
      <c r="N8">
        <v>61.6</v>
      </c>
      <c r="O8">
        <v>61.3</v>
      </c>
      <c r="P8">
        <v>61.4</v>
      </c>
      <c r="Q8">
        <v>60.6</v>
      </c>
      <c r="R8">
        <v>58.8</v>
      </c>
      <c r="S8">
        <v>52.5</v>
      </c>
      <c r="T8">
        <v>53.2</v>
      </c>
      <c r="U8">
        <v>55.4</v>
      </c>
      <c r="V8">
        <v>63.8</v>
      </c>
      <c r="W8">
        <v>69.5</v>
      </c>
      <c r="X8">
        <v>66.5</v>
      </c>
      <c r="Y8">
        <v>60.7</v>
      </c>
      <c r="Z8">
        <v>59.5</v>
      </c>
      <c r="AA8">
        <v>63.1</v>
      </c>
      <c r="AB8">
        <v>62.4</v>
      </c>
      <c r="AC8">
        <v>53.9</v>
      </c>
      <c r="AD8">
        <v>51.8</v>
      </c>
      <c r="AE8">
        <v>53.2</v>
      </c>
      <c r="AF8">
        <v>57.4</v>
      </c>
      <c r="AG8">
        <v>60.1</v>
      </c>
      <c r="AH8">
        <v>56.4</v>
      </c>
      <c r="AI8">
        <v>50.6</v>
      </c>
      <c r="AJ8">
        <v>54.7</v>
      </c>
      <c r="AK8">
        <v>60</v>
      </c>
      <c r="AL8">
        <v>71.400000000000006</v>
      </c>
      <c r="AM8">
        <v>73.7</v>
      </c>
      <c r="AN8">
        <v>64.5</v>
      </c>
      <c r="AO8">
        <v>63</v>
      </c>
      <c r="AP8">
        <v>63.1</v>
      </c>
      <c r="AQ8">
        <v>64.599999999999994</v>
      </c>
      <c r="AR8">
        <v>65</v>
      </c>
      <c r="AS8">
        <v>67</v>
      </c>
      <c r="AT8">
        <v>63.5</v>
      </c>
      <c r="AU8">
        <v>58.8</v>
      </c>
      <c r="AV8">
        <v>66.5</v>
      </c>
      <c r="AW8">
        <v>68.900000000000006</v>
      </c>
      <c r="AX8">
        <v>63.8</v>
      </c>
      <c r="AY8">
        <v>55.8</v>
      </c>
      <c r="AZ8">
        <v>60.4</v>
      </c>
      <c r="BA8">
        <v>51.6</v>
      </c>
      <c r="BB8">
        <v>51.8</v>
      </c>
      <c r="BC8">
        <v>55.5</v>
      </c>
      <c r="BD8">
        <v>58.8</v>
      </c>
      <c r="BE8">
        <v>61</v>
      </c>
      <c r="BF8">
        <v>58</v>
      </c>
      <c r="BG8">
        <v>53.3</v>
      </c>
      <c r="BH8">
        <v>48.1</v>
      </c>
      <c r="BI8">
        <v>45.9</v>
      </c>
      <c r="BJ8">
        <v>46.5</v>
      </c>
      <c r="BK8">
        <v>45.5</v>
      </c>
      <c r="BL8">
        <v>45.9</v>
      </c>
      <c r="BM8">
        <v>49</v>
      </c>
      <c r="BN8">
        <v>54.1</v>
      </c>
      <c r="BO8">
        <v>50</v>
      </c>
      <c r="BP8">
        <v>44.3</v>
      </c>
      <c r="BQ8">
        <v>46.3</v>
      </c>
      <c r="BR8">
        <v>49</v>
      </c>
      <c r="BS8">
        <v>51.6</v>
      </c>
      <c r="BT8">
        <v>49.1</v>
      </c>
      <c r="BU8">
        <v>48.4</v>
      </c>
      <c r="BV8">
        <v>59.5</v>
      </c>
      <c r="BW8">
        <v>64</v>
      </c>
      <c r="BX8">
        <v>58.5</v>
      </c>
      <c r="BY8">
        <v>60.1</v>
      </c>
      <c r="BZ8">
        <v>59.6</v>
      </c>
      <c r="CA8">
        <v>56</v>
      </c>
      <c r="CB8">
        <v>59</v>
      </c>
      <c r="CC8">
        <v>60.7</v>
      </c>
      <c r="CD8">
        <v>59.4</v>
      </c>
      <c r="CE8">
        <v>55</v>
      </c>
      <c r="CF8">
        <v>53.1</v>
      </c>
      <c r="CG8">
        <v>50.4</v>
      </c>
      <c r="CH8">
        <v>51.4</v>
      </c>
      <c r="CI8">
        <v>50</v>
      </c>
      <c r="CJ8">
        <v>56.3</v>
      </c>
      <c r="CK8">
        <v>58.4</v>
      </c>
      <c r="CL8">
        <v>54.6</v>
      </c>
      <c r="CM8">
        <v>56.4</v>
      </c>
      <c r="CN8">
        <v>57.6</v>
      </c>
      <c r="CO8">
        <v>52.5</v>
      </c>
      <c r="CP8">
        <v>51.1</v>
      </c>
      <c r="CQ8">
        <v>55.9</v>
      </c>
      <c r="CR8">
        <v>59.6</v>
      </c>
      <c r="CS8">
        <v>61.7</v>
      </c>
      <c r="CT8">
        <v>63.4</v>
      </c>
      <c r="CU8">
        <v>65.3</v>
      </c>
      <c r="CV8">
        <v>65.099999999999994</v>
      </c>
      <c r="CW8">
        <v>61</v>
      </c>
      <c r="CX8">
        <v>57.8</v>
      </c>
      <c r="CY8">
        <v>58.9</v>
      </c>
      <c r="CZ8">
        <v>60</v>
      </c>
      <c r="DA8">
        <v>61</v>
      </c>
      <c r="DB8">
        <v>61.6</v>
      </c>
      <c r="DC8">
        <v>62.9</v>
      </c>
      <c r="DD8">
        <v>66.2</v>
      </c>
      <c r="DE8">
        <v>76.8</v>
      </c>
      <c r="DF8">
        <v>71.5</v>
      </c>
      <c r="DG8">
        <v>64</v>
      </c>
      <c r="DH8">
        <v>57.6</v>
      </c>
      <c r="DI8">
        <v>65</v>
      </c>
      <c r="DJ8">
        <v>67.5</v>
      </c>
      <c r="DK8">
        <v>62.8</v>
      </c>
      <c r="DL8">
        <v>54.2</v>
      </c>
      <c r="DM8">
        <v>56.9</v>
      </c>
      <c r="DN8">
        <v>58</v>
      </c>
      <c r="DO8">
        <v>53.1</v>
      </c>
      <c r="DP8">
        <v>60.2</v>
      </c>
      <c r="DQ8">
        <v>68.599999999999994</v>
      </c>
      <c r="DR8">
        <v>70.2</v>
      </c>
      <c r="DS8">
        <v>67.2</v>
      </c>
      <c r="DT8">
        <v>64.900000000000006</v>
      </c>
      <c r="DU8">
        <v>63.6</v>
      </c>
      <c r="DV8">
        <v>60.9</v>
      </c>
      <c r="DW8">
        <v>60</v>
      </c>
      <c r="DX8">
        <v>61.1</v>
      </c>
      <c r="DY8">
        <v>58.9</v>
      </c>
      <c r="DZ8">
        <v>57.1</v>
      </c>
      <c r="EA8">
        <v>52.3</v>
      </c>
      <c r="EB8">
        <v>56.1</v>
      </c>
      <c r="EC8">
        <v>63.5</v>
      </c>
      <c r="ED8">
        <v>70.3</v>
      </c>
      <c r="EE8">
        <v>73.2</v>
      </c>
      <c r="EF8">
        <v>70.400000000000006</v>
      </c>
      <c r="EG8">
        <v>67.7</v>
      </c>
      <c r="EH8">
        <v>69.2</v>
      </c>
      <c r="EI8">
        <v>69.5</v>
      </c>
      <c r="EJ8">
        <v>67.400000000000006</v>
      </c>
      <c r="EK8">
        <v>58.3</v>
      </c>
      <c r="EL8">
        <v>58.5</v>
      </c>
      <c r="EM8">
        <v>59.3</v>
      </c>
      <c r="EN8">
        <v>59.7</v>
      </c>
      <c r="EO8">
        <v>60</v>
      </c>
      <c r="EP8">
        <v>60.4</v>
      </c>
      <c r="EQ8">
        <v>60.7</v>
      </c>
      <c r="ER8">
        <v>61</v>
      </c>
      <c r="ES8">
        <v>61</v>
      </c>
      <c r="ET8">
        <v>61.9</v>
      </c>
      <c r="EU8">
        <v>60.5</v>
      </c>
      <c r="EV8">
        <v>61.6</v>
      </c>
      <c r="EW8">
        <v>61</v>
      </c>
      <c r="EX8">
        <v>59.4</v>
      </c>
      <c r="EY8">
        <v>59.5</v>
      </c>
      <c r="EZ8">
        <v>59.5</v>
      </c>
      <c r="FA8">
        <v>62.6</v>
      </c>
      <c r="FB8">
        <v>67</v>
      </c>
      <c r="FC8">
        <v>66.7</v>
      </c>
      <c r="FD8">
        <v>61.8</v>
      </c>
      <c r="FE8">
        <v>63.1</v>
      </c>
      <c r="FF8">
        <v>65.099999999999994</v>
      </c>
      <c r="FG8">
        <v>70.900000000000006</v>
      </c>
      <c r="FH8">
        <v>73.400000000000006</v>
      </c>
      <c r="FI8">
        <v>72</v>
      </c>
      <c r="FJ8">
        <v>66.2</v>
      </c>
      <c r="FK8">
        <v>64.7</v>
      </c>
      <c r="FL8">
        <v>64.400000000000006</v>
      </c>
      <c r="FM8">
        <v>72.2</v>
      </c>
      <c r="FN8">
        <v>72.099999999999994</v>
      </c>
      <c r="FO8">
        <v>72.599999999999994</v>
      </c>
      <c r="FP8">
        <v>74.099999999999994</v>
      </c>
      <c r="FQ8">
        <v>74.599999999999994</v>
      </c>
      <c r="FR8">
        <v>75.400000000000006</v>
      </c>
      <c r="FS8">
        <v>73.8</v>
      </c>
      <c r="FT8">
        <v>70.3</v>
      </c>
      <c r="FU8">
        <v>62.1</v>
      </c>
      <c r="FV8">
        <v>60.6</v>
      </c>
      <c r="FW8">
        <v>65.099999999999994</v>
      </c>
      <c r="FX8">
        <v>68.8</v>
      </c>
      <c r="FY8">
        <v>72.3</v>
      </c>
      <c r="FZ8">
        <v>73.099999999999994</v>
      </c>
      <c r="GA8">
        <v>73.599999999999994</v>
      </c>
      <c r="GB8">
        <v>66.5</v>
      </c>
      <c r="GC8">
        <v>67.599999999999994</v>
      </c>
      <c r="GD8">
        <v>70.400000000000006</v>
      </c>
      <c r="GE8">
        <v>70.900000000000006</v>
      </c>
      <c r="GF8">
        <v>72.400000000000006</v>
      </c>
      <c r="GG8">
        <v>69.7</v>
      </c>
      <c r="GH8">
        <v>67.8</v>
      </c>
      <c r="GI8">
        <v>69.599999999999994</v>
      </c>
      <c r="GJ8">
        <v>71.3</v>
      </c>
      <c r="GK8">
        <v>70.8</v>
      </c>
      <c r="GL8">
        <v>69.599999999999994</v>
      </c>
      <c r="GM8">
        <v>71.599999999999994</v>
      </c>
      <c r="GN8">
        <v>77.3</v>
      </c>
      <c r="GO8"/>
      <c r="GP8"/>
      <c r="GQ8">
        <v>87.4</v>
      </c>
      <c r="GR8">
        <v>84.9</v>
      </c>
      <c r="GS8">
        <v>80.099999999999994</v>
      </c>
      <c r="GT8">
        <v>80.5</v>
      </c>
      <c r="GU8">
        <v>80</v>
      </c>
      <c r="GV8">
        <v>79.8</v>
      </c>
      <c r="GW8">
        <v>80.400000000000006</v>
      </c>
      <c r="GX8">
        <v>80.099999999999994</v>
      </c>
      <c r="GY8">
        <v>78</v>
      </c>
      <c r="GZ8">
        <v>77.099999999999994</v>
      </c>
      <c r="HA8">
        <v>76.8</v>
      </c>
      <c r="HB8">
        <v>79.2</v>
      </c>
      <c r="HC8">
        <v>78.3</v>
      </c>
      <c r="HD8">
        <v>76.7</v>
      </c>
      <c r="HE8">
        <v>79.3</v>
      </c>
      <c r="HF8">
        <v>85.3</v>
      </c>
      <c r="HG8"/>
      <c r="HH8">
        <v>85.6</v>
      </c>
      <c r="HI8">
        <v>82.3</v>
      </c>
      <c r="HJ8">
        <v>81.599999999999994</v>
      </c>
      <c r="HK8">
        <v>77.900000000000006</v>
      </c>
      <c r="HL8">
        <v>81</v>
      </c>
      <c r="HM8">
        <v>83.2</v>
      </c>
      <c r="HN8">
        <v>83.7</v>
      </c>
      <c r="HO8">
        <v>82.7</v>
      </c>
      <c r="HP8">
        <v>80.900000000000006</v>
      </c>
      <c r="HQ8">
        <v>80.599999999999994</v>
      </c>
      <c r="HR8">
        <v>79.400000000000006</v>
      </c>
      <c r="HS8">
        <v>80.7</v>
      </c>
      <c r="HT8">
        <v>83.6</v>
      </c>
      <c r="HU8">
        <v>84.9</v>
      </c>
      <c r="HV8">
        <v>81.2</v>
      </c>
      <c r="HW8">
        <v>83.2</v>
      </c>
      <c r="HX8">
        <v>81</v>
      </c>
      <c r="HY8">
        <v>77.900000000000006</v>
      </c>
      <c r="HZ8">
        <v>78.400000000000006</v>
      </c>
      <c r="IA8">
        <v>76.2</v>
      </c>
      <c r="IB8">
        <v>75.599999999999994</v>
      </c>
      <c r="IC8">
        <v>76.3</v>
      </c>
      <c r="ID8">
        <v>78.2</v>
      </c>
      <c r="IE8">
        <v>78.900000000000006</v>
      </c>
      <c r="IF8">
        <v>77.599999999999994</v>
      </c>
      <c r="IG8">
        <v>78.3</v>
      </c>
      <c r="IH8">
        <v>76.2</v>
      </c>
      <c r="II8">
        <v>75.099999999999994</v>
      </c>
      <c r="IJ8">
        <v>75.599999999999994</v>
      </c>
      <c r="IK8">
        <v>73.099999999999994</v>
      </c>
      <c r="IL8">
        <v>71</v>
      </c>
      <c r="IM8">
        <v>71.7</v>
      </c>
      <c r="IN8">
        <v>70.3</v>
      </c>
      <c r="IO8">
        <v>69.8</v>
      </c>
      <c r="IP8">
        <v>69.3</v>
      </c>
      <c r="IQ8">
        <v>73</v>
      </c>
      <c r="IR8">
        <v>73.2</v>
      </c>
      <c r="IS8">
        <v>74</v>
      </c>
      <c r="IT8">
        <v>71.5</v>
      </c>
      <c r="IU8">
        <v>71.5</v>
      </c>
      <c r="IV8">
        <v>72.099999999999994</v>
      </c>
      <c r="IW8">
        <v>72.7</v>
      </c>
      <c r="IX8">
        <v>70.400000000000006</v>
      </c>
      <c r="IY8">
        <v>73</v>
      </c>
      <c r="IZ8">
        <v>75.8</v>
      </c>
      <c r="JA8">
        <v>80.8</v>
      </c>
      <c r="JB8">
        <v>78.7</v>
      </c>
      <c r="JC8">
        <v>74.400000000000006</v>
      </c>
      <c r="JD8">
        <v>72.3</v>
      </c>
      <c r="JE8">
        <v>71</v>
      </c>
      <c r="JF8">
        <v>72.3</v>
      </c>
      <c r="JG8">
        <v>75.599999999999994</v>
      </c>
      <c r="JH8">
        <v>72.400000000000006</v>
      </c>
      <c r="JI8">
        <v>72</v>
      </c>
      <c r="JJ8">
        <v>70.900000000000006</v>
      </c>
      <c r="JK8">
        <v>69.2</v>
      </c>
      <c r="JL8">
        <v>69</v>
      </c>
      <c r="JM8">
        <v>71.3</v>
      </c>
      <c r="JN8">
        <v>73.900000000000006</v>
      </c>
      <c r="JO8">
        <v>75.400000000000006</v>
      </c>
      <c r="JP8">
        <v>72.099999999999994</v>
      </c>
      <c r="JQ8">
        <v>67.400000000000006</v>
      </c>
      <c r="JR8">
        <v>66.3</v>
      </c>
      <c r="JS8">
        <v>73.599999999999994</v>
      </c>
      <c r="JT8">
        <v>82.3</v>
      </c>
      <c r="JU8">
        <v>71.2</v>
      </c>
      <c r="JV8">
        <v>68.400000000000006</v>
      </c>
      <c r="JW8">
        <v>71</v>
      </c>
      <c r="JX8">
        <v>76</v>
      </c>
      <c r="JY8">
        <v>73.400000000000006</v>
      </c>
      <c r="JZ8">
        <v>67.8</v>
      </c>
      <c r="KA8">
        <v>65.099999999999994</v>
      </c>
      <c r="KB8">
        <v>67</v>
      </c>
      <c r="KC8">
        <v>64.8</v>
      </c>
      <c r="KD8">
        <v>65.8</v>
      </c>
      <c r="KE8">
        <v>64.099999999999994</v>
      </c>
      <c r="KF8">
        <v>64.599999999999994</v>
      </c>
      <c r="KG8">
        <v>62.9</v>
      </c>
      <c r="KH8">
        <v>61.1</v>
      </c>
      <c r="KI8">
        <v>66</v>
      </c>
      <c r="KJ8">
        <v>63.9</v>
      </c>
      <c r="KK8">
        <v>63.9</v>
      </c>
      <c r="KL8">
        <v>69.400000000000006</v>
      </c>
      <c r="KM8">
        <v>68.3</v>
      </c>
      <c r="KN8">
        <v>65.5</v>
      </c>
      <c r="KO8">
        <v>69.2</v>
      </c>
      <c r="KP8">
        <v>76</v>
      </c>
      <c r="KQ8">
        <v>73.7</v>
      </c>
      <c r="KR8">
        <v>68</v>
      </c>
      <c r="KS8">
        <v>63.8</v>
      </c>
      <c r="KT8">
        <v>67.099999999999994</v>
      </c>
      <c r="KU8">
        <v>67.5</v>
      </c>
      <c r="KV8">
        <v>66.2</v>
      </c>
      <c r="KW8">
        <v>70.599999999999994</v>
      </c>
      <c r="KX8">
        <v>71</v>
      </c>
      <c r="KY8">
        <v>68.400000000000006</v>
      </c>
      <c r="KZ8">
        <v>66.2</v>
      </c>
      <c r="LA8">
        <v>67</v>
      </c>
      <c r="LB8">
        <v>71.400000000000006</v>
      </c>
      <c r="LC8">
        <v>72</v>
      </c>
      <c r="LD8">
        <v>73.8</v>
      </c>
      <c r="LE8">
        <v>72.400000000000006</v>
      </c>
      <c r="LF8">
        <v>68.7</v>
      </c>
      <c r="LG8">
        <v>63.9</v>
      </c>
      <c r="LH8">
        <v>64.7</v>
      </c>
      <c r="LI8">
        <v>59.6</v>
      </c>
      <c r="LJ8">
        <v>71.099999999999994</v>
      </c>
      <c r="LK8">
        <v>67.400000000000006</v>
      </c>
      <c r="LL8">
        <v>58.2</v>
      </c>
      <c r="LM8">
        <v>60.8</v>
      </c>
      <c r="LN8">
        <v>66.8</v>
      </c>
      <c r="LO8">
        <v>66.8</v>
      </c>
      <c r="LP8">
        <v>68.400000000000006</v>
      </c>
      <c r="LQ8">
        <v>65.099999999999994</v>
      </c>
      <c r="LR8">
        <v>60.2</v>
      </c>
      <c r="LS8">
        <v>57.5</v>
      </c>
      <c r="LT8">
        <v>59.4</v>
      </c>
      <c r="LU8">
        <v>58.3</v>
      </c>
      <c r="LV8">
        <v>57.5</v>
      </c>
      <c r="LW8">
        <v>57.1</v>
      </c>
      <c r="LX8">
        <v>57.8</v>
      </c>
      <c r="LY8">
        <v>56.6</v>
      </c>
      <c r="LZ8">
        <v>58.6</v>
      </c>
      <c r="MA8">
        <v>60.1</v>
      </c>
      <c r="MB8">
        <v>63.3</v>
      </c>
      <c r="MC8">
        <v>60.4</v>
      </c>
      <c r="MD8">
        <v>55.9</v>
      </c>
      <c r="ME8">
        <v>53.2</v>
      </c>
      <c r="MF8">
        <v>56.1</v>
      </c>
      <c r="MG8">
        <v>53.1</v>
      </c>
      <c r="MH8">
        <v>52.1</v>
      </c>
      <c r="MI8">
        <v>53.4</v>
      </c>
      <c r="MJ8">
        <v>54.2</v>
      </c>
      <c r="MK8">
        <v>50.3</v>
      </c>
      <c r="ML8">
        <v>50.4</v>
      </c>
      <c r="MM8">
        <v>55.6</v>
      </c>
      <c r="MN8">
        <v>55.1</v>
      </c>
      <c r="MO8">
        <v>56.2</v>
      </c>
      <c r="MP8">
        <v>56.7</v>
      </c>
      <c r="MQ8">
        <v>57.8</v>
      </c>
      <c r="MR8">
        <v>53.6</v>
      </c>
      <c r="MS8">
        <v>55.9</v>
      </c>
      <c r="MT8">
        <v>54.6</v>
      </c>
      <c r="MU8">
        <v>56.2</v>
      </c>
      <c r="MV8">
        <v>56.1</v>
      </c>
      <c r="MW8">
        <v>56</v>
      </c>
      <c r="MX8">
        <v>54.5</v>
      </c>
      <c r="MY8">
        <v>58.5</v>
      </c>
      <c r="MZ8">
        <v>58.9</v>
      </c>
      <c r="NA8">
        <v>59</v>
      </c>
      <c r="NB8">
        <v>55.6</v>
      </c>
      <c r="NC8">
        <v>55.2</v>
      </c>
      <c r="ND8">
        <v>56.4</v>
      </c>
      <c r="NE8">
        <v>56.1</v>
      </c>
      <c r="NF8">
        <v>55.5</v>
      </c>
      <c r="NG8">
        <v>49.9</v>
      </c>
      <c r="NH8">
        <v>50.5</v>
      </c>
      <c r="NI8">
        <v>52.8</v>
      </c>
      <c r="NJ8">
        <v>50.4</v>
      </c>
      <c r="NK8">
        <v>50.1</v>
      </c>
    </row>
    <row r="9" spans="2:375" x14ac:dyDescent="0.25">
      <c r="B9" s="6" t="s">
        <v>16</v>
      </c>
      <c r="C9" s="11" t="s">
        <v>9</v>
      </c>
      <c r="D9" s="6" t="s">
        <v>10</v>
      </c>
      <c r="F9" s="4" t="s">
        <v>31</v>
      </c>
      <c r="G9" s="4">
        <v>0.53</v>
      </c>
      <c r="J9" t="s">
        <v>55</v>
      </c>
      <c r="K9">
        <v>67</v>
      </c>
      <c r="L9">
        <v>61.3</v>
      </c>
      <c r="M9">
        <v>62.3</v>
      </c>
      <c r="N9">
        <v>64.5</v>
      </c>
      <c r="O9">
        <v>63.4</v>
      </c>
      <c r="P9">
        <v>63.4</v>
      </c>
      <c r="Q9">
        <v>61.3</v>
      </c>
      <c r="R9">
        <v>59.7</v>
      </c>
      <c r="S9">
        <v>62.5</v>
      </c>
      <c r="T9">
        <v>64</v>
      </c>
      <c r="U9">
        <v>61</v>
      </c>
      <c r="V9">
        <v>57.5</v>
      </c>
      <c r="W9">
        <v>57.7</v>
      </c>
      <c r="X9">
        <v>54.7</v>
      </c>
      <c r="Y9">
        <v>54.7</v>
      </c>
      <c r="Z9">
        <v>57.8</v>
      </c>
      <c r="AA9">
        <v>59.2</v>
      </c>
      <c r="AB9">
        <v>58</v>
      </c>
      <c r="AC9">
        <v>58.3</v>
      </c>
      <c r="AD9">
        <v>54.8</v>
      </c>
      <c r="AE9">
        <v>50.6</v>
      </c>
      <c r="AF9">
        <v>48.4</v>
      </c>
      <c r="AG9">
        <v>49.4</v>
      </c>
      <c r="AH9">
        <v>48.3</v>
      </c>
      <c r="AI9">
        <v>48.9</v>
      </c>
      <c r="AJ9">
        <v>48.9</v>
      </c>
      <c r="AK9">
        <v>53.1</v>
      </c>
      <c r="AL9">
        <v>51.9</v>
      </c>
      <c r="AM9">
        <v>46.5</v>
      </c>
      <c r="AN9">
        <v>48.5</v>
      </c>
      <c r="AO9">
        <v>51.6</v>
      </c>
      <c r="AP9">
        <v>52.5</v>
      </c>
      <c r="AQ9">
        <v>52.1</v>
      </c>
      <c r="AR9">
        <v>51</v>
      </c>
      <c r="AS9">
        <v>56.7</v>
      </c>
      <c r="AT9">
        <v>60.6</v>
      </c>
      <c r="AU9">
        <v>59.2</v>
      </c>
      <c r="AV9">
        <v>59.5</v>
      </c>
      <c r="AW9">
        <v>59.4</v>
      </c>
      <c r="AX9">
        <v>57.5</v>
      </c>
      <c r="AY9">
        <v>60.3</v>
      </c>
      <c r="AZ9">
        <v>61.7</v>
      </c>
      <c r="BA9">
        <v>61.3</v>
      </c>
      <c r="BB9">
        <v>57.7</v>
      </c>
      <c r="BC9">
        <v>56.2</v>
      </c>
      <c r="BD9">
        <v>53.9</v>
      </c>
      <c r="BE9">
        <v>53.1</v>
      </c>
      <c r="BF9">
        <v>52.9</v>
      </c>
      <c r="BG9">
        <v>58.6</v>
      </c>
      <c r="BH9">
        <v>61.2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</row>
    <row r="10" spans="2:375" x14ac:dyDescent="0.25">
      <c r="B10" s="4" t="s">
        <v>17</v>
      </c>
      <c r="C10" s="8">
        <f>F5*1000000</f>
        <v>268960673.90999997</v>
      </c>
      <c r="D10" s="4" t="s">
        <v>40</v>
      </c>
      <c r="F10" s="4" t="s">
        <v>32</v>
      </c>
      <c r="G10" s="4">
        <v>0.76</v>
      </c>
      <c r="H10" s="4">
        <v>0.55000000000000004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</row>
    <row r="11" spans="2:375" x14ac:dyDescent="0.25">
      <c r="B11" s="4" t="s">
        <v>15</v>
      </c>
      <c r="C11" s="5">
        <v>8.3454044520200004</v>
      </c>
      <c r="D11" s="4" t="s">
        <v>18</v>
      </c>
      <c r="F11" s="4" t="s">
        <v>33</v>
      </c>
      <c r="G11" s="4">
        <v>105</v>
      </c>
      <c r="J11" s="3" t="s">
        <v>58</v>
      </c>
    </row>
    <row r="12" spans="2:375" x14ac:dyDescent="0.25">
      <c r="B12" s="4" t="s">
        <v>19</v>
      </c>
      <c r="C12" s="4">
        <v>1</v>
      </c>
      <c r="D12" s="4" t="s">
        <v>20</v>
      </c>
      <c r="F12" s="4" t="s">
        <v>34</v>
      </c>
      <c r="G12" s="4">
        <v>75</v>
      </c>
      <c r="J12" t="s">
        <v>50</v>
      </c>
      <c r="K12" s="4">
        <f>((1/$G$9)-(1/$G$10))/(($G$11-K4)*((24/41094)-(1/($G$10*$G$13))))</f>
        <v>20.28984984791791</v>
      </c>
      <c r="L12" s="4">
        <f t="shared" ref="L12:BW16" si="1">((1/$G$9)-(1/$G$10))/(($G$11-L4)*((24/41094)-(1/($G$10*$G$13))))</f>
        <v>21.585897525428081</v>
      </c>
      <c r="M12" s="4">
        <f t="shared" si="1"/>
        <v>23.333327325105593</v>
      </c>
      <c r="N12" s="4">
        <f t="shared" si="1"/>
        <v>22.072066388613401</v>
      </c>
      <c r="O12" s="4">
        <f t="shared" si="1"/>
        <v>22.477058432441165</v>
      </c>
      <c r="P12" s="4">
        <f t="shared" si="1"/>
        <v>22.171939992181784</v>
      </c>
      <c r="Q12" s="4">
        <f t="shared" si="1"/>
        <v>22.022466239425505</v>
      </c>
      <c r="R12" s="4">
        <f t="shared" si="1"/>
        <v>22.374423462430023</v>
      </c>
      <c r="S12" s="4">
        <f t="shared" si="1"/>
        <v>19.329383582927708</v>
      </c>
      <c r="T12" s="4">
        <f t="shared" si="1"/>
        <v>19.103308921139082</v>
      </c>
      <c r="U12" s="4">
        <f t="shared" si="1"/>
        <v>19.959261663023113</v>
      </c>
      <c r="V12" s="4">
        <f t="shared" si="1"/>
        <v>21.82627500343953</v>
      </c>
      <c r="W12" s="4">
        <f t="shared" si="1"/>
        <v>24.137924819074755</v>
      </c>
      <c r="X12" s="4">
        <f t="shared" si="1"/>
        <v>23.9608740257808</v>
      </c>
      <c r="Y12" s="4">
        <f t="shared" si="1"/>
        <v>21.258129016365181</v>
      </c>
      <c r="Z12" s="4">
        <f t="shared" si="1"/>
        <v>21.030037503314052</v>
      </c>
      <c r="AA12" s="4">
        <f t="shared" si="1"/>
        <v>22.528729831136435</v>
      </c>
      <c r="AB12" s="4">
        <f t="shared" si="1"/>
        <v>22.222216500100565</v>
      </c>
      <c r="AC12" s="4">
        <f t="shared" si="1"/>
        <v>19.36758394573982</v>
      </c>
      <c r="AD12" s="4">
        <f t="shared" si="1"/>
        <v>18.283577381612591</v>
      </c>
      <c r="AE12" s="4">
        <f t="shared" si="1"/>
        <v>16.896547373352323</v>
      </c>
      <c r="AF12" s="4">
        <f t="shared" si="1"/>
        <v>18.283577381612591</v>
      </c>
      <c r="AG12" s="4">
        <f t="shared" si="1"/>
        <v>19.718304781779374</v>
      </c>
      <c r="AH12" s="4">
        <f t="shared" si="1"/>
        <v>19.999994850090509</v>
      </c>
      <c r="AI12" s="4">
        <f t="shared" si="1"/>
        <v>17.437717929794214</v>
      </c>
      <c r="AJ12" s="4">
        <f t="shared" si="1"/>
        <v>17.883207073986039</v>
      </c>
      <c r="AK12" s="4">
        <f t="shared" si="1"/>
        <v>19.678709792257731</v>
      </c>
      <c r="AL12" s="4">
        <f t="shared" si="1"/>
        <v>22.950813762398941</v>
      </c>
      <c r="AM12" s="4">
        <f t="shared" si="1"/>
        <v>26.203201808942104</v>
      </c>
      <c r="AN12" s="4">
        <f t="shared" si="1"/>
        <v>23.389015457146417</v>
      </c>
      <c r="AO12" s="4">
        <f t="shared" si="1"/>
        <v>23.004688912075935</v>
      </c>
      <c r="AP12" s="4">
        <f t="shared" si="1"/>
        <v>23.222742835413147</v>
      </c>
      <c r="AQ12" s="4">
        <f t="shared" si="1"/>
        <v>24.019601658196937</v>
      </c>
      <c r="AR12" s="4">
        <f t="shared" si="1"/>
        <v>24.019601658196937</v>
      </c>
      <c r="AS12" s="4">
        <f t="shared" si="1"/>
        <v>23.786401642097932</v>
      </c>
      <c r="AT12" s="4">
        <f t="shared" si="1"/>
        <v>23.333327325105593</v>
      </c>
      <c r="AU12" s="4">
        <f t="shared" si="1"/>
        <v>21.166301245236177</v>
      </c>
      <c r="AV12" s="4">
        <f t="shared" si="1"/>
        <v>23.058817591869055</v>
      </c>
      <c r="AW12" s="4">
        <f t="shared" si="1"/>
        <v>24.078617878487343</v>
      </c>
      <c r="AX12" s="4">
        <f t="shared" si="1"/>
        <v>22.171939992181784</v>
      </c>
      <c r="AY12" s="4">
        <f t="shared" si="1"/>
        <v>20.04089463506002</v>
      </c>
      <c r="AZ12" s="4">
        <f t="shared" si="1"/>
        <v>20.164603861202366</v>
      </c>
      <c r="BA12" s="4">
        <f t="shared" si="1"/>
        <v>19.103308921139082</v>
      </c>
      <c r="BB12" s="4">
        <f t="shared" si="1"/>
        <v>18.955507691575143</v>
      </c>
      <c r="BC12" s="4">
        <f t="shared" si="1"/>
        <v>21.120684216690407</v>
      </c>
      <c r="BD12" s="4">
        <f t="shared" si="1"/>
        <v>20.806788697546388</v>
      </c>
      <c r="BE12" s="4">
        <f t="shared" si="1"/>
        <v>20.331944972083708</v>
      </c>
      <c r="BF12" s="4">
        <f t="shared" si="1"/>
        <v>21.166301245236177</v>
      </c>
      <c r="BG12" s="4">
        <f t="shared" si="1"/>
        <v>19.521907323793524</v>
      </c>
      <c r="BH12" s="4">
        <f t="shared" si="1"/>
        <v>17.721514424130831</v>
      </c>
      <c r="BI12" s="4">
        <f t="shared" si="1"/>
        <v>16.279065575655064</v>
      </c>
      <c r="BJ12" s="4">
        <f t="shared" si="1"/>
        <v>16.925729665879707</v>
      </c>
      <c r="BK12" s="4">
        <f t="shared" si="1"/>
        <v>17.192978029025173</v>
      </c>
      <c r="BL12" s="4">
        <f t="shared" si="1"/>
        <v>16.925729665879707</v>
      </c>
      <c r="BM12" s="4">
        <f t="shared" si="1"/>
        <v>16.695055326310644</v>
      </c>
      <c r="BN12" s="4">
        <f t="shared" si="1"/>
        <v>18.148143475082129</v>
      </c>
      <c r="BO12" s="4">
        <f t="shared" si="1"/>
        <v>18.631173909780131</v>
      </c>
      <c r="BP12" s="4">
        <f t="shared" si="1"/>
        <v>16.752132438537348</v>
      </c>
      <c r="BQ12" s="4">
        <f t="shared" si="1"/>
        <v>17.013884507889497</v>
      </c>
      <c r="BR12" s="4">
        <f t="shared" si="1"/>
        <v>18.148143475082129</v>
      </c>
      <c r="BS12" s="4">
        <f t="shared" si="1"/>
        <v>18.317752292606261</v>
      </c>
      <c r="BT12" s="4">
        <f t="shared" si="1"/>
        <v>18.631173909780131</v>
      </c>
      <c r="BU12" s="4">
        <f t="shared" si="1"/>
        <v>17.437717929794214</v>
      </c>
      <c r="BV12" s="4">
        <f t="shared" si="1"/>
        <v>19.405935597117523</v>
      </c>
      <c r="BW12" s="4">
        <f t="shared" si="1"/>
        <v>21.491222536281466</v>
      </c>
      <c r="BX12" s="4">
        <f t="shared" ref="BX12:EI15" si="2">((1/$G$9)-(1/$G$10))/(($G$11-BX4)*((24/41094)-(1/($G$10*$G$13))))</f>
        <v>20.675100161485968</v>
      </c>
      <c r="BY12" s="4">
        <f t="shared" si="2"/>
        <v>21.120684216690407</v>
      </c>
      <c r="BZ12" s="4">
        <f t="shared" si="2"/>
        <v>21.304342340313802</v>
      </c>
      <c r="CA12" s="4">
        <f t="shared" si="2"/>
        <v>20.459284919716804</v>
      </c>
      <c r="CB12" s="4">
        <f t="shared" si="2"/>
        <v>21.973088512431275</v>
      </c>
      <c r="CC12" s="4">
        <f t="shared" si="2"/>
        <v>23.222742835413147</v>
      </c>
      <c r="CD12" s="4">
        <f t="shared" si="2"/>
        <v>22.171939992181784</v>
      </c>
      <c r="CE12" s="4">
        <f t="shared" si="2"/>
        <v>20.675100161485968</v>
      </c>
      <c r="CF12" s="4">
        <f t="shared" si="2"/>
        <v>19.718304781779374</v>
      </c>
      <c r="CG12" s="4">
        <f t="shared" si="2"/>
        <v>18.421047888241258</v>
      </c>
      <c r="CH12" s="4">
        <f t="shared" si="2"/>
        <v>18.631173909780131</v>
      </c>
      <c r="CI12" s="4">
        <f t="shared" si="2"/>
        <v>18.215608692461618</v>
      </c>
      <c r="CJ12" s="4">
        <f t="shared" si="2"/>
        <v>20.459284919716804</v>
      </c>
      <c r="CK12" s="4">
        <f t="shared" si="2"/>
        <v>22.685179343852656</v>
      </c>
      <c r="CL12" s="4">
        <f t="shared" si="2"/>
        <v>21.166301245236177</v>
      </c>
      <c r="CM12" s="4">
        <f t="shared" si="2"/>
        <v>21.258129016365181</v>
      </c>
      <c r="CN12" s="4">
        <f t="shared" si="2"/>
        <v>21.491222536281466</v>
      </c>
      <c r="CO12" s="4">
        <f t="shared" si="2"/>
        <v>19.678709792257731</v>
      </c>
      <c r="CP12" s="4">
        <f t="shared" si="2"/>
        <v>19.178077253511447</v>
      </c>
      <c r="CQ12" s="4">
        <f t="shared" si="2"/>
        <v>18.955507691575143</v>
      </c>
      <c r="CR12" s="4">
        <f t="shared" si="2"/>
        <v>20.545068084998633</v>
      </c>
      <c r="CS12" s="4">
        <f t="shared" si="2"/>
        <v>21.777772170098554</v>
      </c>
      <c r="CT12" s="4">
        <f t="shared" si="2"/>
        <v>23.058817591869055</v>
      </c>
      <c r="CU12" s="4">
        <f t="shared" si="2"/>
        <v>24.317611604328413</v>
      </c>
      <c r="CV12" s="4">
        <f t="shared" si="2"/>
        <v>23.333327325105593</v>
      </c>
      <c r="CW12" s="4">
        <f t="shared" si="2"/>
        <v>21.444195791125487</v>
      </c>
      <c r="CX12" s="4">
        <f t="shared" si="2"/>
        <v>21.120684216690407</v>
      </c>
      <c r="CY12" s="4">
        <f t="shared" si="2"/>
        <v>22.272721537600795</v>
      </c>
      <c r="CZ12" s="4">
        <f t="shared" si="2"/>
        <v>21.212115750095993</v>
      </c>
      <c r="DA12" s="4">
        <f t="shared" si="2"/>
        <v>22.121890466240067</v>
      </c>
      <c r="DB12" s="4">
        <f t="shared" si="2"/>
        <v>22.222216500100565</v>
      </c>
      <c r="DC12" s="4">
        <f t="shared" si="2"/>
        <v>23.444970039579783</v>
      </c>
      <c r="DD12" s="4">
        <f t="shared" si="2"/>
        <v>23.9608740257808</v>
      </c>
      <c r="DE12" s="4">
        <f t="shared" si="2"/>
        <v>30.340549462985603</v>
      </c>
      <c r="DF12" s="4">
        <f t="shared" si="2"/>
        <v>29.878041087025455</v>
      </c>
      <c r="DG12" s="4">
        <f t="shared" si="2"/>
        <v>24.873090041990729</v>
      </c>
      <c r="DH12" s="4">
        <f t="shared" si="2"/>
        <v>21.633548513342934</v>
      </c>
      <c r="DI12" s="4">
        <f t="shared" si="2"/>
        <v>22.425623516119789</v>
      </c>
      <c r="DJ12" s="4">
        <f t="shared" si="2"/>
        <v>26.133326604118263</v>
      </c>
      <c r="DK12" s="4">
        <f t="shared" si="2"/>
        <v>24.378103175483453</v>
      </c>
      <c r="DL12" s="4">
        <f t="shared" si="2"/>
        <v>19.878291027473328</v>
      </c>
      <c r="DM12" s="4">
        <f t="shared" si="2"/>
        <v>19.959261663023113</v>
      </c>
      <c r="DN12" s="4">
        <f t="shared" si="2"/>
        <v>21.538455992405162</v>
      </c>
      <c r="DO12" s="4">
        <f t="shared" si="2"/>
        <v>18.882461419160595</v>
      </c>
      <c r="DP12" s="4">
        <f t="shared" si="2"/>
        <v>21.444195791125487</v>
      </c>
      <c r="DQ12" s="4">
        <f t="shared" si="2"/>
        <v>26.558258744022623</v>
      </c>
      <c r="DR12" s="4">
        <f t="shared" si="2"/>
        <v>27.528082799281883</v>
      </c>
      <c r="DS12" s="4">
        <f t="shared" si="2"/>
        <v>25.128198657806024</v>
      </c>
      <c r="DT12" s="4">
        <f t="shared" si="2"/>
        <v>23.9608740257808</v>
      </c>
      <c r="DU12" s="4">
        <f t="shared" si="2"/>
        <v>23.902432869620363</v>
      </c>
      <c r="DV12" s="4">
        <f t="shared" si="2"/>
        <v>22.528729831136435</v>
      </c>
      <c r="DW12" s="4">
        <f t="shared" si="2"/>
        <v>21.973088512431275</v>
      </c>
      <c r="DX12" s="4">
        <f t="shared" si="2"/>
        <v>21.681410346337053</v>
      </c>
      <c r="DY12" s="4">
        <f t="shared" si="2"/>
        <v>21.350757029508387</v>
      </c>
      <c r="DZ12" s="4">
        <f t="shared" si="2"/>
        <v>20.985005303092823</v>
      </c>
      <c r="EA12" s="4">
        <f t="shared" si="2"/>
        <v>19.521907323793524</v>
      </c>
      <c r="EB12" s="4">
        <f t="shared" si="2"/>
        <v>19.599994953088697</v>
      </c>
      <c r="EC12" s="4">
        <f t="shared" si="2"/>
        <v>22.632788629432678</v>
      </c>
      <c r="ED12" s="4">
        <f t="shared" si="2"/>
        <v>28.994075374391564</v>
      </c>
      <c r="EE12" s="4">
        <f t="shared" si="2"/>
        <v>32.775911292790454</v>
      </c>
      <c r="EF12" s="4">
        <f t="shared" si="2"/>
        <v>28.654963381708619</v>
      </c>
      <c r="EG12" s="4">
        <f t="shared" si="2"/>
        <v>26.558258744022623</v>
      </c>
      <c r="EH12" s="4">
        <f t="shared" si="2"/>
        <v>26.415087537855392</v>
      </c>
      <c r="EI12" s="4">
        <f t="shared" si="2"/>
        <v>26.133326604118263</v>
      </c>
      <c r="EJ12" s="4">
        <f t="shared" ref="EJ12:GU17" si="3">((1/$G$9)-(1/$G$10))/(($G$11-EJ4)*((24/41094)-(1/($G$10*$G$13))))</f>
        <v>25.32299089546343</v>
      </c>
      <c r="EK12" s="4">
        <f t="shared" si="3"/>
        <v>21.585897525428081</v>
      </c>
      <c r="EL12" s="4">
        <f t="shared" si="3"/>
        <v>21.304342340313802</v>
      </c>
      <c r="EM12" s="4">
        <f t="shared" si="3"/>
        <v>21.874994367286494</v>
      </c>
      <c r="EN12" s="4">
        <f t="shared" si="3"/>
        <v>22.632788629432678</v>
      </c>
      <c r="EO12" s="4">
        <f t="shared" si="3"/>
        <v>22.374423462430023</v>
      </c>
      <c r="EP12" s="4">
        <f t="shared" si="3"/>
        <v>22.897190365757826</v>
      </c>
      <c r="EQ12" s="4">
        <f t="shared" si="3"/>
        <v>22.32345666638804</v>
      </c>
      <c r="ER12" s="4">
        <f t="shared" si="3"/>
        <v>22.790691805917088</v>
      </c>
      <c r="ES12" s="4">
        <f t="shared" si="3"/>
        <v>22.580639346876382</v>
      </c>
      <c r="ET12" s="4">
        <f t="shared" si="3"/>
        <v>23.167842734147399</v>
      </c>
      <c r="EU12" s="4">
        <f t="shared" si="3"/>
        <v>21.729484426927602</v>
      </c>
      <c r="EV12" s="4">
        <f t="shared" si="3"/>
        <v>22.022466239425505</v>
      </c>
      <c r="EW12" s="4">
        <f t="shared" si="3"/>
        <v>22.528729831136435</v>
      </c>
      <c r="EX12" s="4">
        <f t="shared" si="3"/>
        <v>9.3333309300422371</v>
      </c>
      <c r="EY12" s="4">
        <f t="shared" si="3"/>
        <v>22.374423462430023</v>
      </c>
      <c r="EZ12" s="4">
        <f t="shared" si="3"/>
        <v>21.166301245236177</v>
      </c>
      <c r="FA12" s="4">
        <f t="shared" si="3"/>
        <v>22.897190365757826</v>
      </c>
      <c r="FB12" s="4">
        <f t="shared" si="3"/>
        <v>24.378103175483453</v>
      </c>
      <c r="FC12" s="4">
        <f t="shared" si="3"/>
        <v>24.623109237548618</v>
      </c>
      <c r="FD12" s="4">
        <f t="shared" si="3"/>
        <v>23.333327325105593</v>
      </c>
      <c r="FE12" s="4">
        <f t="shared" si="3"/>
        <v>23.389015457146417</v>
      </c>
      <c r="FF12" s="4">
        <f t="shared" si="3"/>
        <v>24.561397184321674</v>
      </c>
      <c r="FG12" s="4">
        <f t="shared" si="3"/>
        <v>27.298043110151387</v>
      </c>
      <c r="FH12" s="4">
        <f t="shared" si="3"/>
        <v>28.323692128740898</v>
      </c>
      <c r="FI12" s="4">
        <f t="shared" si="3"/>
        <v>26.630427925392254</v>
      </c>
      <c r="FJ12" s="4">
        <f t="shared" si="3"/>
        <v>24.936380347441094</v>
      </c>
      <c r="FK12" s="4">
        <f t="shared" si="3"/>
        <v>25.063932165075066</v>
      </c>
      <c r="FL12" s="4">
        <f t="shared" si="3"/>
        <v>25.257725455011212</v>
      </c>
      <c r="FM12" s="4">
        <f t="shared" si="3"/>
        <v>28.488364757396358</v>
      </c>
      <c r="FN12" s="4">
        <f t="shared" si="3"/>
        <v>28.488364757396358</v>
      </c>
      <c r="FO12" s="4">
        <f t="shared" si="3"/>
        <v>27.605626694491125</v>
      </c>
      <c r="FP12" s="4">
        <f t="shared" si="3"/>
        <v>30.340549462985603</v>
      </c>
      <c r="FQ12" s="4">
        <f t="shared" si="3"/>
        <v>30.246905791803542</v>
      </c>
      <c r="FR12" s="4">
        <f t="shared" si="3"/>
        <v>30.817602127497956</v>
      </c>
      <c r="FS12" s="4">
        <f t="shared" si="3"/>
        <v>29.878041087025455</v>
      </c>
      <c r="FT12" s="4">
        <f t="shared" si="3"/>
        <v>28.571421214415015</v>
      </c>
      <c r="FU12" s="4">
        <f t="shared" si="3"/>
        <v>24.078617878487343</v>
      </c>
      <c r="FV12" s="4">
        <f t="shared" si="3"/>
        <v>23.277903744760923</v>
      </c>
      <c r="FW12" s="4">
        <f t="shared" si="3"/>
        <v>24.685132182731358</v>
      </c>
      <c r="FX12" s="4">
        <f t="shared" si="3"/>
        <v>25.654443655875255</v>
      </c>
      <c r="FY12" s="4">
        <f t="shared" si="3"/>
        <v>26.702990399303403</v>
      </c>
      <c r="FZ12" s="4">
        <f t="shared" si="3"/>
        <v>28.405789787085073</v>
      </c>
      <c r="GA12" s="4">
        <f t="shared" si="3"/>
        <v>30.061341952590031</v>
      </c>
      <c r="GB12" s="4">
        <f t="shared" si="3"/>
        <v>25.654443655875255</v>
      </c>
      <c r="GC12" s="4">
        <f t="shared" si="3"/>
        <v>26.344079238022442</v>
      </c>
      <c r="GD12" s="4">
        <f t="shared" si="3"/>
        <v>28.080221995829074</v>
      </c>
      <c r="GE12" s="4">
        <f t="shared" si="3"/>
        <v>28.242067655747405</v>
      </c>
      <c r="GF12" s="4">
        <f t="shared" si="3"/>
        <v>29.08011120636305</v>
      </c>
      <c r="GG12" s="4">
        <f t="shared" si="3"/>
        <v>27.222215212623194</v>
      </c>
      <c r="GH12" s="4">
        <f t="shared" si="3"/>
        <v>25.994688266695885</v>
      </c>
      <c r="GI12" s="4">
        <f t="shared" si="3"/>
        <v>26.923069990506448</v>
      </c>
      <c r="GJ12" s="4">
        <f t="shared" si="3"/>
        <v>28.571421214415015</v>
      </c>
      <c r="GK12" s="4">
        <f t="shared" si="3"/>
        <v>28.738995532388127</v>
      </c>
      <c r="GL12" s="4">
        <f t="shared" si="3"/>
        <v>27.999992790126715</v>
      </c>
      <c r="GM12" s="4">
        <f t="shared" si="3"/>
        <v>29.696962050134388</v>
      </c>
      <c r="GN12" s="4">
        <f t="shared" si="3"/>
        <v>34.875435859588436</v>
      </c>
      <c r="GO12" s="4">
        <f t="shared" si="3"/>
        <v>9.3333309300422371</v>
      </c>
      <c r="GP12" s="4">
        <f t="shared" si="3"/>
        <v>9.3333309300422371</v>
      </c>
      <c r="GQ12" s="4">
        <f t="shared" si="3"/>
        <v>46.889940079159551</v>
      </c>
      <c r="GR12" s="4">
        <f t="shared" si="3"/>
        <v>42.424231500191993</v>
      </c>
      <c r="GS12" s="4">
        <f t="shared" si="3"/>
        <v>38.735167891479641</v>
      </c>
      <c r="GT12" s="4">
        <f t="shared" si="3"/>
        <v>37.837828094765818</v>
      </c>
      <c r="GU12" s="4">
        <f t="shared" si="3"/>
        <v>36.842095776482523</v>
      </c>
      <c r="GV12" s="4">
        <f t="shared" ref="GV12:JG15" si="4">((1/$G$9)-(1/$G$10))/(($G$11-GV4)*((24/41094)-(1/($G$10*$G$13))))</f>
        <v>36.842095776482523</v>
      </c>
      <c r="GW12" s="4">
        <f t="shared" si="4"/>
        <v>36.842095776482523</v>
      </c>
      <c r="GX12" s="4">
        <f t="shared" si="4"/>
        <v>34.751764101221092</v>
      </c>
      <c r="GY12" s="4">
        <f t="shared" si="4"/>
        <v>33.561635193645024</v>
      </c>
      <c r="GZ12" s="4">
        <f t="shared" si="4"/>
        <v>33.333324750150837</v>
      </c>
      <c r="HA12" s="4">
        <f t="shared" si="4"/>
        <v>32.885897572296479</v>
      </c>
      <c r="HB12" s="4">
        <f t="shared" si="4"/>
        <v>35.507237233856344</v>
      </c>
      <c r="HC12" s="4">
        <f t="shared" si="4"/>
        <v>33.333324750150837</v>
      </c>
      <c r="HD12" s="4">
        <f t="shared" si="4"/>
        <v>33.333324750150837</v>
      </c>
      <c r="HE12" s="4">
        <f t="shared" si="4"/>
        <v>36.704110399042506</v>
      </c>
      <c r="HF12" s="4">
        <f t="shared" si="4"/>
        <v>41.702116921465311</v>
      </c>
      <c r="HG12" s="4">
        <f t="shared" si="4"/>
        <v>42.982445072562939</v>
      </c>
      <c r="HH12" s="4">
        <f t="shared" si="4"/>
        <v>41.702116921465311</v>
      </c>
      <c r="HI12" s="4">
        <f t="shared" si="4"/>
        <v>36.431217384923222</v>
      </c>
      <c r="HJ12" s="4">
        <f t="shared" si="4"/>
        <v>37.984486343195151</v>
      </c>
      <c r="HK12" s="4">
        <f t="shared" si="4"/>
        <v>33.561635193645024</v>
      </c>
      <c r="HL12" s="4">
        <f t="shared" si="4"/>
        <v>38.735167891479641</v>
      </c>
      <c r="HM12" s="4">
        <f t="shared" si="4"/>
        <v>41.525413036204881</v>
      </c>
      <c r="HN12" s="4">
        <f t="shared" si="4"/>
        <v>40.495857341092346</v>
      </c>
      <c r="HO12" s="4">
        <f t="shared" si="4"/>
        <v>41.004173542026557</v>
      </c>
      <c r="HP12" s="4">
        <f t="shared" si="4"/>
        <v>38.735167891479641</v>
      </c>
      <c r="HQ12" s="4">
        <f t="shared" si="4"/>
        <v>39.676103143904243</v>
      </c>
      <c r="HR12" s="4">
        <f t="shared" si="4"/>
        <v>36.981122552997547</v>
      </c>
      <c r="HS12" s="4">
        <f t="shared" si="4"/>
        <v>36.56715476322519</v>
      </c>
      <c r="HT12" s="4">
        <f t="shared" si="4"/>
        <v>40.163924084198143</v>
      </c>
      <c r="HU12" s="4">
        <f t="shared" si="4"/>
        <v>42.794748805870512</v>
      </c>
      <c r="HV12" s="4">
        <f t="shared" si="4"/>
        <v>39.199989906177393</v>
      </c>
      <c r="HW12" s="4">
        <f t="shared" si="4"/>
        <v>41.880331096343362</v>
      </c>
      <c r="HX12" s="4">
        <f t="shared" si="4"/>
        <v>39.199989906177393</v>
      </c>
      <c r="HY12" s="4">
        <f t="shared" si="4"/>
        <v>36.0294024872954</v>
      </c>
      <c r="HZ12" s="4">
        <f t="shared" si="4"/>
        <v>35.25178948397248</v>
      </c>
      <c r="IA12" s="4">
        <f t="shared" si="4"/>
        <v>32.558131151310135</v>
      </c>
      <c r="IB12" s="4">
        <f t="shared" si="4"/>
        <v>32.026135544262587</v>
      </c>
      <c r="IC12" s="4">
        <f t="shared" si="4"/>
        <v>32.450322770014402</v>
      </c>
      <c r="ID12" s="4">
        <f t="shared" si="4"/>
        <v>33.910025870395664</v>
      </c>
      <c r="IE12" s="4">
        <f t="shared" si="4"/>
        <v>35.766414147972071</v>
      </c>
      <c r="IF12" s="4">
        <f t="shared" si="4"/>
        <v>33.676967273348289</v>
      </c>
      <c r="IG12" s="4">
        <f t="shared" si="4"/>
        <v>34.027769015778993</v>
      </c>
      <c r="IH12" s="4">
        <f t="shared" si="4"/>
        <v>32.558131151310135</v>
      </c>
      <c r="II12" s="4">
        <f t="shared" si="4"/>
        <v>32.996624500149316</v>
      </c>
      <c r="IJ12" s="4">
        <f t="shared" si="4"/>
        <v>34.26572544246276</v>
      </c>
      <c r="IK12" s="4">
        <f t="shared" si="4"/>
        <v>32.34322599519588</v>
      </c>
      <c r="IL12" s="4">
        <f t="shared" si="4"/>
        <v>30.061341952590031</v>
      </c>
      <c r="IM12" s="4">
        <f t="shared" si="4"/>
        <v>29.429421851484534</v>
      </c>
      <c r="IN12" s="4">
        <f t="shared" si="4"/>
        <v>29.696962050134388</v>
      </c>
      <c r="IO12" s="4">
        <f t="shared" si="4"/>
        <v>28.323692128740898</v>
      </c>
      <c r="IP12" s="4">
        <f t="shared" si="4"/>
        <v>29.341309810013016</v>
      </c>
      <c r="IQ12" s="4">
        <f t="shared" si="4"/>
        <v>31.410248322257527</v>
      </c>
      <c r="IR12" s="4">
        <f t="shared" si="4"/>
        <v>30.434774771876857</v>
      </c>
      <c r="IS12" s="4">
        <f t="shared" si="4"/>
        <v>29.518064688386591</v>
      </c>
      <c r="IT12" s="4">
        <f t="shared" si="4"/>
        <v>28.080221995829074</v>
      </c>
      <c r="IU12" s="4">
        <f t="shared" si="4"/>
        <v>28.488364757396358</v>
      </c>
      <c r="IV12" s="4">
        <f t="shared" si="4"/>
        <v>29.518064688386591</v>
      </c>
      <c r="IW12" s="4">
        <f t="shared" si="4"/>
        <v>29.696962050134388</v>
      </c>
      <c r="IX12" s="4">
        <f t="shared" si="4"/>
        <v>27.683608690803243</v>
      </c>
      <c r="IY12" s="4">
        <f t="shared" si="4"/>
        <v>28.405789787085073</v>
      </c>
      <c r="IZ12" s="4">
        <f t="shared" si="4"/>
        <v>31.111103100140792</v>
      </c>
      <c r="JA12" s="4">
        <f t="shared" si="4"/>
        <v>34.146332670886231</v>
      </c>
      <c r="JB12" s="4">
        <f t="shared" si="4"/>
        <v>32.775911292790454</v>
      </c>
      <c r="JC12" s="4">
        <f t="shared" si="4"/>
        <v>30.624992114201092</v>
      </c>
      <c r="JD12" s="4">
        <f t="shared" si="4"/>
        <v>27.999992790126715</v>
      </c>
      <c r="JE12" s="4">
        <f t="shared" si="4"/>
        <v>28.823521989836319</v>
      </c>
      <c r="JF12" s="4">
        <f t="shared" si="4"/>
        <v>29.787226372475221</v>
      </c>
      <c r="JG12" s="4">
        <f t="shared" si="4"/>
        <v>32.450322770014402</v>
      </c>
      <c r="JH12" s="4">
        <f t="shared" ref="JH12:LS17" si="5">((1/$G$9)-(1/$G$10))/(($G$11-JH4)*((24/41094)-(1/($G$10*$G$13))))</f>
        <v>29.341309810013016</v>
      </c>
      <c r="JI12" s="4">
        <f t="shared" si="5"/>
        <v>28.994075374391564</v>
      </c>
      <c r="JJ12" s="4">
        <f t="shared" si="5"/>
        <v>27.920220730895586</v>
      </c>
      <c r="JK12" s="4">
        <f t="shared" si="5"/>
        <v>27.222215212623194</v>
      </c>
      <c r="JL12" s="4">
        <f t="shared" si="5"/>
        <v>26.133326604118263</v>
      </c>
      <c r="JM12" s="4">
        <f t="shared" si="5"/>
        <v>26.203201808942104</v>
      </c>
      <c r="JN12" s="4">
        <f t="shared" si="5"/>
        <v>29.518064688386591</v>
      </c>
      <c r="JO12" s="4">
        <f t="shared" si="5"/>
        <v>30.817602127497956</v>
      </c>
      <c r="JP12" s="4">
        <f t="shared" si="5"/>
        <v>28.242067655747405</v>
      </c>
      <c r="JQ12" s="4">
        <f t="shared" si="5"/>
        <v>25.857513130723873</v>
      </c>
      <c r="JR12" s="4">
        <f t="shared" si="5"/>
        <v>26.203201808942104</v>
      </c>
      <c r="JS12" s="4">
        <f t="shared" si="5"/>
        <v>28.571421214415015</v>
      </c>
      <c r="JT12" s="4">
        <f t="shared" si="5"/>
        <v>31.210183046319578</v>
      </c>
      <c r="JU12" s="4">
        <f t="shared" si="5"/>
        <v>28.908547128449403</v>
      </c>
      <c r="JV12" s="4">
        <f t="shared" si="5"/>
        <v>27.762032511457083</v>
      </c>
      <c r="JW12" s="4">
        <f t="shared" si="5"/>
        <v>30.246905791803542</v>
      </c>
      <c r="JX12" s="4">
        <f t="shared" si="5"/>
        <v>34.628966348213247</v>
      </c>
      <c r="JY12" s="4">
        <f t="shared" si="5"/>
        <v>30.434774771876857</v>
      </c>
      <c r="JZ12" s="4">
        <f t="shared" si="5"/>
        <v>26.997238227394902</v>
      </c>
      <c r="KA12" s="4">
        <f t="shared" si="5"/>
        <v>25.925919250117325</v>
      </c>
      <c r="KB12" s="4">
        <f t="shared" si="5"/>
        <v>26.133326604118263</v>
      </c>
      <c r="KC12" s="4">
        <f t="shared" si="5"/>
        <v>24.197524633442839</v>
      </c>
      <c r="KD12" s="4">
        <f t="shared" si="5"/>
        <v>25.192795569522744</v>
      </c>
      <c r="KE12" s="4">
        <f t="shared" si="5"/>
        <v>25.063932165075066</v>
      </c>
      <c r="KF12" s="4">
        <f t="shared" si="5"/>
        <v>24.499993691360874</v>
      </c>
      <c r="KG12" s="4">
        <f t="shared" si="5"/>
        <v>24.257419496396903</v>
      </c>
      <c r="KH12" s="4">
        <f t="shared" si="5"/>
        <v>24.078617878487343</v>
      </c>
      <c r="KI12" s="4">
        <f t="shared" si="5"/>
        <v>25.857513130723873</v>
      </c>
      <c r="KJ12" s="4">
        <f t="shared" si="5"/>
        <v>22.477058432441165</v>
      </c>
      <c r="KK12" s="4">
        <f t="shared" si="5"/>
        <v>23.67149148923756</v>
      </c>
      <c r="KL12" s="4">
        <f t="shared" si="5"/>
        <v>23.844276098648052</v>
      </c>
      <c r="KM12" s="4">
        <f t="shared" si="5"/>
        <v>22.477058432441165</v>
      </c>
      <c r="KN12" s="4">
        <f t="shared" si="5"/>
        <v>24.317611604328413</v>
      </c>
      <c r="KO12" s="4">
        <f t="shared" si="5"/>
        <v>25.257725455011212</v>
      </c>
      <c r="KP12" s="4">
        <f t="shared" si="5"/>
        <v>26.775949389465438</v>
      </c>
      <c r="KQ12" s="4">
        <f t="shared" si="5"/>
        <v>27.528082799281883</v>
      </c>
      <c r="KR12" s="4">
        <f t="shared" si="5"/>
        <v>25.388594498819561</v>
      </c>
      <c r="KS12" s="4">
        <f t="shared" si="5"/>
        <v>24.257419496396903</v>
      </c>
      <c r="KT12" s="4">
        <f t="shared" si="5"/>
        <v>24.378103175483453</v>
      </c>
      <c r="KU12" s="4">
        <f t="shared" si="5"/>
        <v>25.063932165075066</v>
      </c>
      <c r="KV12" s="4">
        <f t="shared" si="5"/>
        <v>24.810120193783163</v>
      </c>
      <c r="KW12" s="4">
        <f t="shared" si="5"/>
        <v>28.405789787085073</v>
      </c>
      <c r="KX12" s="4">
        <f t="shared" si="5"/>
        <v>27.840901922000992</v>
      </c>
      <c r="KY12" s="4">
        <f t="shared" si="5"/>
        <v>25.128198657806024</v>
      </c>
      <c r="KZ12" s="4">
        <f t="shared" si="5"/>
        <v>23.902432869620363</v>
      </c>
      <c r="LA12" s="4">
        <f t="shared" si="5"/>
        <v>23.277903744760923</v>
      </c>
      <c r="LB12" s="4">
        <f t="shared" si="5"/>
        <v>23.277903744760923</v>
      </c>
      <c r="LC12" s="4">
        <f t="shared" si="5"/>
        <v>24.685132182731358</v>
      </c>
      <c r="LD12" s="4">
        <f t="shared" si="5"/>
        <v>27.762032511457083</v>
      </c>
      <c r="LE12" s="4">
        <f t="shared" si="5"/>
        <v>27.450973323653638</v>
      </c>
      <c r="LF12" s="4">
        <f t="shared" si="5"/>
        <v>26.415087537855392</v>
      </c>
      <c r="LG12" s="4">
        <f t="shared" si="5"/>
        <v>23.222742835413147</v>
      </c>
      <c r="LH12" s="4">
        <f t="shared" si="5"/>
        <v>23.786401642097932</v>
      </c>
      <c r="LI12" s="4">
        <f t="shared" si="5"/>
        <v>22.843816961641839</v>
      </c>
      <c r="LJ12" s="4">
        <f t="shared" si="5"/>
        <v>23.113201595623465</v>
      </c>
      <c r="LK12" s="4">
        <f t="shared" si="5"/>
        <v>21.538455992405162</v>
      </c>
      <c r="LL12" s="4">
        <f t="shared" si="5"/>
        <v>20.7188107326519</v>
      </c>
      <c r="LM12" s="4">
        <f t="shared" si="5"/>
        <v>20.331944972083708</v>
      </c>
      <c r="LN12" s="4">
        <f t="shared" si="5"/>
        <v>19.838051571952125</v>
      </c>
      <c r="LO12" s="4">
        <f t="shared" si="5"/>
        <v>19.758059428516834</v>
      </c>
      <c r="LP12" s="4">
        <f t="shared" si="5"/>
        <v>22.171939992181784</v>
      </c>
      <c r="LQ12" s="4">
        <f t="shared" si="5"/>
        <v>21.633548513342934</v>
      </c>
      <c r="LR12" s="4">
        <f t="shared" si="5"/>
        <v>21.777772170098554</v>
      </c>
      <c r="LS12" s="4">
        <f t="shared" si="5"/>
        <v>20.206180364008969</v>
      </c>
      <c r="LT12" s="4">
        <f t="shared" ref="LT12:NK17" si="6">((1/$G$9)-(1/$G$10))/(($G$11-LT4)*((24/41094)-(1/($G$10*$G$13))))</f>
        <v>20.851058460732656</v>
      </c>
      <c r="LU12" s="4">
        <f t="shared" si="6"/>
        <v>20.331944972083708</v>
      </c>
      <c r="LV12" s="4">
        <f t="shared" si="6"/>
        <v>20.762706518102434</v>
      </c>
      <c r="LW12" s="4">
        <f t="shared" si="6"/>
        <v>20.374215127950826</v>
      </c>
      <c r="LX12" s="4">
        <f t="shared" si="6"/>
        <v>20.806788697546388</v>
      </c>
      <c r="LY12" s="4">
        <f t="shared" si="6"/>
        <v>20.502086771013285</v>
      </c>
      <c r="LZ12" s="4">
        <f t="shared" si="6"/>
        <v>20.164603861202366</v>
      </c>
      <c r="MA12" s="4">
        <f t="shared" si="6"/>
        <v>21.491222536281466</v>
      </c>
      <c r="MB12" s="4">
        <f t="shared" si="6"/>
        <v>22.171939992181784</v>
      </c>
      <c r="MC12" s="4">
        <f t="shared" si="6"/>
        <v>21.681410346337053</v>
      </c>
      <c r="MD12" s="4">
        <f t="shared" si="6"/>
        <v>20.416661409467391</v>
      </c>
      <c r="ME12" s="4">
        <f t="shared" si="6"/>
        <v>19.718304781779374</v>
      </c>
      <c r="MF12" s="4">
        <f t="shared" si="6"/>
        <v>19.103308921139082</v>
      </c>
      <c r="MG12" s="4">
        <f t="shared" si="6"/>
        <v>18.181813500082278</v>
      </c>
      <c r="MH12" s="4">
        <f t="shared" si="6"/>
        <v>17.499995493829193</v>
      </c>
      <c r="MI12" s="4">
        <f t="shared" si="6"/>
        <v>18.773941525947027</v>
      </c>
      <c r="MJ12" s="4">
        <f t="shared" si="6"/>
        <v>19.639273500088876</v>
      </c>
      <c r="MK12" s="4">
        <f t="shared" si="6"/>
        <v>17.78583934037087</v>
      </c>
      <c r="ML12" s="4">
        <f t="shared" si="6"/>
        <v>18.525515078533743</v>
      </c>
      <c r="MM12" s="4">
        <f t="shared" si="6"/>
        <v>19.718304781779374</v>
      </c>
      <c r="MN12" s="4">
        <f t="shared" si="6"/>
        <v>19.560873206675346</v>
      </c>
      <c r="MO12" s="4">
        <f t="shared" si="6"/>
        <v>20.04089463506002</v>
      </c>
      <c r="MP12" s="4">
        <f t="shared" si="6"/>
        <v>20.247928670546177</v>
      </c>
      <c r="MQ12" s="4">
        <f t="shared" si="6"/>
        <v>19.329383582927708</v>
      </c>
      <c r="MR12" s="4">
        <f t="shared" si="6"/>
        <v>18.773941525947027</v>
      </c>
      <c r="MS12" s="4">
        <f t="shared" si="6"/>
        <v>20.806788697546388</v>
      </c>
      <c r="MT12" s="4">
        <f t="shared" si="6"/>
        <v>19.999994850090509</v>
      </c>
      <c r="MU12" s="4">
        <f t="shared" si="6"/>
        <v>20.206180364008969</v>
      </c>
      <c r="MV12" s="4">
        <f t="shared" si="6"/>
        <v>19.521907323793524</v>
      </c>
      <c r="MW12" s="4">
        <f t="shared" si="6"/>
        <v>20.631573634830207</v>
      </c>
      <c r="MX12" s="4">
        <f t="shared" si="6"/>
        <v>20.206180364008969</v>
      </c>
      <c r="MY12" s="4">
        <f t="shared" si="6"/>
        <v>20.631573634830207</v>
      </c>
      <c r="MZ12" s="4">
        <f t="shared" si="6"/>
        <v>21.538455992405162</v>
      </c>
      <c r="NA12" s="4">
        <f t="shared" si="6"/>
        <v>20.247928670546177</v>
      </c>
      <c r="NB12" s="4">
        <f t="shared" si="6"/>
        <v>19.599994953088697</v>
      </c>
      <c r="NC12" s="4">
        <f t="shared" si="6"/>
        <v>18.918914047382913</v>
      </c>
      <c r="ND12" s="4">
        <f t="shared" si="6"/>
        <v>19.483096374839661</v>
      </c>
      <c r="NE12" s="4">
        <f t="shared" si="6"/>
        <v>19.215681326557547</v>
      </c>
      <c r="NF12" s="4">
        <f t="shared" si="6"/>
        <v>17.948713327004299</v>
      </c>
      <c r="NG12" s="4">
        <f t="shared" si="6"/>
        <v>18.525515078533743</v>
      </c>
      <c r="NH12" s="4">
        <f t="shared" si="6"/>
        <v>17.013884507889497</v>
      </c>
      <c r="NI12" s="4">
        <f t="shared" si="6"/>
        <v>16.171612997597936</v>
      </c>
      <c r="NJ12" s="4">
        <f t="shared" si="6"/>
        <v>17.406745073791029</v>
      </c>
      <c r="NK12" s="4">
        <f t="shared" si="6"/>
        <v>17.65765311089072</v>
      </c>
    </row>
    <row r="13" spans="2:375" x14ac:dyDescent="0.25">
      <c r="B13" s="4" t="s">
        <v>21</v>
      </c>
      <c r="C13" s="4">
        <v>65</v>
      </c>
      <c r="D13" s="4" t="s">
        <v>27</v>
      </c>
      <c r="F13" s="4" t="s">
        <v>35</v>
      </c>
      <c r="G13" s="4">
        <f>C17*24</f>
        <v>960000</v>
      </c>
      <c r="J13" t="s">
        <v>52</v>
      </c>
      <c r="K13" s="4">
        <f t="shared" ref="K13:Z17" si="7">((1/$G$9)-(1/$G$10))/(($G$11-K5)*((24/41094)-(1/($G$10*$G$13))))</f>
        <v>19.999994850090509</v>
      </c>
      <c r="L13" s="4">
        <f t="shared" si="7"/>
        <v>21.681410346337053</v>
      </c>
      <c r="M13" s="4">
        <f t="shared" si="7"/>
        <v>23.058817591869055</v>
      </c>
      <c r="N13" s="4">
        <f t="shared" si="7"/>
        <v>22.528729831136435</v>
      </c>
      <c r="O13" s="4">
        <f t="shared" si="7"/>
        <v>21.973088512431275</v>
      </c>
      <c r="P13" s="4">
        <f t="shared" si="7"/>
        <v>21.030037503314052</v>
      </c>
      <c r="Q13" s="4">
        <f t="shared" si="7"/>
        <v>22.022466239425505</v>
      </c>
      <c r="R13" s="4">
        <f t="shared" si="7"/>
        <v>22.425623516119789</v>
      </c>
      <c r="S13" s="4">
        <f t="shared" si="7"/>
        <v>19.599994953088697</v>
      </c>
      <c r="T13" s="4">
        <f t="shared" si="7"/>
        <v>19.639273500088876</v>
      </c>
      <c r="U13" s="4">
        <f t="shared" si="7"/>
        <v>20.28984984791791</v>
      </c>
      <c r="V13" s="4">
        <f t="shared" si="7"/>
        <v>21.212115750095993</v>
      </c>
      <c r="W13" s="4">
        <f t="shared" si="7"/>
        <v>29.607243131553929</v>
      </c>
      <c r="X13" s="4">
        <f t="shared" si="7"/>
        <v>27.071816233547924</v>
      </c>
      <c r="Y13" s="4">
        <f t="shared" si="7"/>
        <v>21.350757029508387</v>
      </c>
      <c r="Z13" s="4">
        <f t="shared" si="7"/>
        <v>21.212115750095993</v>
      </c>
      <c r="AA13" s="4">
        <f t="shared" si="1"/>
        <v>23.113201595623465</v>
      </c>
      <c r="AB13" s="4">
        <f t="shared" si="1"/>
        <v>23.786401642097932</v>
      </c>
      <c r="AC13" s="4">
        <f t="shared" si="1"/>
        <v>20.631573634830207</v>
      </c>
      <c r="AD13" s="4">
        <f t="shared" si="1"/>
        <v>19.678709792257731</v>
      </c>
      <c r="AE13" s="4">
        <f t="shared" si="1"/>
        <v>19.444439437587995</v>
      </c>
      <c r="AF13" s="4">
        <f t="shared" si="1"/>
        <v>20.895517007557249</v>
      </c>
      <c r="AG13" s="4">
        <f t="shared" si="1"/>
        <v>23.113201595623465</v>
      </c>
      <c r="AH13" s="4">
        <f t="shared" si="1"/>
        <v>22.272721537600795</v>
      </c>
      <c r="AI13" s="4">
        <f t="shared" si="1"/>
        <v>19.444439437587995</v>
      </c>
      <c r="AJ13" s="4">
        <f t="shared" si="1"/>
        <v>20.247928670546177</v>
      </c>
      <c r="AK13" s="4">
        <f t="shared" si="1"/>
        <v>23.333327325105593</v>
      </c>
      <c r="AL13" s="4">
        <f t="shared" si="1"/>
        <v>31.210183046319578</v>
      </c>
      <c r="AM13" s="4">
        <f t="shared" si="1"/>
        <v>34.507033368113895</v>
      </c>
      <c r="AN13" s="4">
        <f t="shared" si="1"/>
        <v>27.528082799281883</v>
      </c>
      <c r="AO13" s="4">
        <f t="shared" si="1"/>
        <v>24.257419496396903</v>
      </c>
      <c r="AP13" s="4">
        <f t="shared" si="1"/>
        <v>23.557686241693144</v>
      </c>
      <c r="AQ13" s="4">
        <f t="shared" si="1"/>
        <v>24.438896450235287</v>
      </c>
      <c r="AR13" s="4">
        <f t="shared" si="1"/>
        <v>23.557686241693144</v>
      </c>
      <c r="AS13" s="4">
        <f t="shared" si="1"/>
        <v>23.222742835413147</v>
      </c>
      <c r="AT13" s="4">
        <f t="shared" si="1"/>
        <v>21.120684216690407</v>
      </c>
      <c r="AU13" s="4">
        <f t="shared" si="1"/>
        <v>20.545068084998633</v>
      </c>
      <c r="AV13" s="4">
        <f t="shared" si="1"/>
        <v>23.557686241693144</v>
      </c>
      <c r="AW13" s="4">
        <f t="shared" si="1"/>
        <v>25.388594498819561</v>
      </c>
      <c r="AX13" s="4">
        <f t="shared" si="1"/>
        <v>21.923931714864317</v>
      </c>
      <c r="AY13" s="4">
        <f t="shared" si="1"/>
        <v>20.7188107326519</v>
      </c>
      <c r="AZ13" s="4">
        <f t="shared" si="1"/>
        <v>20.502086771013285</v>
      </c>
      <c r="BA13" s="4">
        <f t="shared" si="1"/>
        <v>19.639273500088876</v>
      </c>
      <c r="BB13" s="4">
        <f t="shared" si="1"/>
        <v>19.639273500088876</v>
      </c>
      <c r="BC13" s="4">
        <f t="shared" si="1"/>
        <v>21.304342340313802</v>
      </c>
      <c r="BD13" s="4">
        <f t="shared" si="1"/>
        <v>22.022466239425505</v>
      </c>
      <c r="BE13" s="4">
        <f t="shared" si="1"/>
        <v>22.477058432441165</v>
      </c>
      <c r="BF13" s="4">
        <f t="shared" si="1"/>
        <v>21.973088512431275</v>
      </c>
      <c r="BG13" s="4">
        <f t="shared" si="1"/>
        <v>19.838051571952125</v>
      </c>
      <c r="BH13" s="4">
        <f t="shared" si="1"/>
        <v>17.948713327004299</v>
      </c>
      <c r="BI13" s="4">
        <f t="shared" si="1"/>
        <v>17.689526130946479</v>
      </c>
      <c r="BJ13" s="4">
        <f t="shared" si="1"/>
        <v>18.148143475082129</v>
      </c>
      <c r="BK13" s="4">
        <f t="shared" si="1"/>
        <v>17.78583934037087</v>
      </c>
      <c r="BL13" s="4">
        <f t="shared" si="1"/>
        <v>17.721514424130831</v>
      </c>
      <c r="BM13" s="4">
        <f t="shared" si="1"/>
        <v>18.181813500082278</v>
      </c>
      <c r="BN13" s="4">
        <f t="shared" si="1"/>
        <v>19.758059428516834</v>
      </c>
      <c r="BO13" s="4">
        <f t="shared" si="1"/>
        <v>18.955507691575143</v>
      </c>
      <c r="BP13" s="4">
        <f t="shared" si="1"/>
        <v>17.162867734753675</v>
      </c>
      <c r="BQ13" s="4">
        <f t="shared" si="1"/>
        <v>17.883207073986039</v>
      </c>
      <c r="BR13" s="4">
        <f t="shared" si="1"/>
        <v>18.490561276498774</v>
      </c>
      <c r="BS13" s="4">
        <f t="shared" si="1"/>
        <v>18.702285260580819</v>
      </c>
      <c r="BT13" s="4">
        <f t="shared" si="1"/>
        <v>18.595820638604074</v>
      </c>
      <c r="BU13" s="4">
        <f t="shared" si="1"/>
        <v>18.317752292606261</v>
      </c>
      <c r="BV13" s="4">
        <f t="shared" si="1"/>
        <v>21.777772170098554</v>
      </c>
      <c r="BW13" s="4">
        <f t="shared" si="1"/>
        <v>23.614451750709275</v>
      </c>
      <c r="BX13" s="4">
        <f t="shared" si="2"/>
        <v>21.350757029508387</v>
      </c>
      <c r="BY13" s="4">
        <f t="shared" si="2"/>
        <v>20.985005303092823</v>
      </c>
      <c r="BZ13" s="4">
        <f t="shared" si="2"/>
        <v>20.675100161485968</v>
      </c>
      <c r="CA13" s="4">
        <f t="shared" si="2"/>
        <v>20.28984984791791</v>
      </c>
      <c r="CB13" s="4">
        <f t="shared" si="2"/>
        <v>21.491222536281466</v>
      </c>
      <c r="CC13" s="4">
        <f t="shared" si="2"/>
        <v>21.120684216690407</v>
      </c>
      <c r="CD13" s="4">
        <f t="shared" si="2"/>
        <v>9.3333309300422371</v>
      </c>
      <c r="CE13" s="4">
        <f t="shared" si="2"/>
        <v>21.212115750095993</v>
      </c>
      <c r="CF13" s="4">
        <f t="shared" si="2"/>
        <v>19.999994850090509</v>
      </c>
      <c r="CG13" s="4">
        <f t="shared" si="2"/>
        <v>19.103308921139082</v>
      </c>
      <c r="CH13" s="4">
        <f t="shared" si="2"/>
        <v>18.702285260580819</v>
      </c>
      <c r="CI13" s="4">
        <f t="shared" si="2"/>
        <v>18.809975962657099</v>
      </c>
      <c r="CJ13" s="4">
        <f t="shared" si="2"/>
        <v>21.166301245236177</v>
      </c>
      <c r="CK13" s="4">
        <f t="shared" si="2"/>
        <v>21.729484426927602</v>
      </c>
      <c r="CL13" s="4">
        <f t="shared" si="2"/>
        <v>21.212115750095993</v>
      </c>
      <c r="CM13" s="4">
        <f t="shared" si="2"/>
        <v>21.030037503314052</v>
      </c>
      <c r="CN13" s="4">
        <f t="shared" si="2"/>
        <v>21.075263390417955</v>
      </c>
      <c r="CO13" s="4">
        <f t="shared" si="2"/>
        <v>19.959261663023113</v>
      </c>
      <c r="CP13" s="4">
        <f t="shared" si="2"/>
        <v>19.718304781779374</v>
      </c>
      <c r="CQ13" s="4">
        <f t="shared" si="2"/>
        <v>21.973088512431275</v>
      </c>
      <c r="CR13" s="4">
        <f t="shared" si="2"/>
        <v>24.747468375111996</v>
      </c>
      <c r="CS13" s="4">
        <f t="shared" si="2"/>
        <v>21.350757029508387</v>
      </c>
      <c r="CT13" s="4">
        <f t="shared" si="2"/>
        <v>19.918694058016968</v>
      </c>
      <c r="CU13" s="4">
        <f t="shared" si="2"/>
        <v>19.959261663023113</v>
      </c>
      <c r="CV13" s="4">
        <f t="shared" si="2"/>
        <v>19.599994953088697</v>
      </c>
      <c r="CW13" s="4">
        <f t="shared" si="2"/>
        <v>20.331944972083708</v>
      </c>
      <c r="CX13" s="4">
        <f t="shared" si="2"/>
        <v>21.212115750095993</v>
      </c>
      <c r="CY13" s="4">
        <f t="shared" si="2"/>
        <v>20.806788697546388</v>
      </c>
      <c r="CZ13" s="4">
        <f t="shared" si="2"/>
        <v>19.878291027473328</v>
      </c>
      <c r="DA13" s="4">
        <f t="shared" si="2"/>
        <v>20.545068084998633</v>
      </c>
      <c r="DB13" s="4">
        <f t="shared" si="2"/>
        <v>21.212115750095993</v>
      </c>
      <c r="DC13" s="4">
        <f t="shared" si="2"/>
        <v>22.022466239425505</v>
      </c>
      <c r="DD13" s="4">
        <f t="shared" si="2"/>
        <v>22.022466239425505</v>
      </c>
      <c r="DE13" s="4">
        <f t="shared" si="2"/>
        <v>27.840901922000992</v>
      </c>
      <c r="DF13" s="4">
        <f t="shared" si="2"/>
        <v>26.133326604118263</v>
      </c>
      <c r="DG13" s="4">
        <f t="shared" si="2"/>
        <v>22.950813762398941</v>
      </c>
      <c r="DH13" s="4">
        <f t="shared" si="2"/>
        <v>21.923931714864317</v>
      </c>
      <c r="DI13" s="4">
        <f t="shared" si="2"/>
        <v>24.499993691360874</v>
      </c>
      <c r="DJ13" s="4">
        <f t="shared" si="2"/>
        <v>28.405789787085073</v>
      </c>
      <c r="DK13" s="4">
        <f t="shared" si="2"/>
        <v>22.121890466240067</v>
      </c>
      <c r="DL13" s="4">
        <f t="shared" si="2"/>
        <v>19.560873206675346</v>
      </c>
      <c r="DM13" s="4">
        <f t="shared" si="2"/>
        <v>20.631573634830207</v>
      </c>
      <c r="DN13" s="4">
        <f t="shared" si="2"/>
        <v>20.545068084998633</v>
      </c>
      <c r="DO13" s="4">
        <f t="shared" si="2"/>
        <v>18.992243171597575</v>
      </c>
      <c r="DP13" s="4">
        <f t="shared" si="2"/>
        <v>20.331944972083708</v>
      </c>
      <c r="DQ13" s="4">
        <f t="shared" si="2"/>
        <v>22.32345666638804</v>
      </c>
      <c r="DR13" s="4">
        <f t="shared" si="2"/>
        <v>22.737813170636539</v>
      </c>
      <c r="DS13" s="4">
        <f t="shared" si="2"/>
        <v>20.7188107326519</v>
      </c>
      <c r="DT13" s="4">
        <f t="shared" si="2"/>
        <v>20.123198103787164</v>
      </c>
      <c r="DU13" s="4">
        <f t="shared" si="2"/>
        <v>20.545068084998633</v>
      </c>
      <c r="DV13" s="4">
        <f t="shared" si="2"/>
        <v>20.459284919716804</v>
      </c>
      <c r="DW13" s="4">
        <f t="shared" si="2"/>
        <v>20.895517007557249</v>
      </c>
      <c r="DX13" s="4">
        <f t="shared" si="2"/>
        <v>20.940165548171688</v>
      </c>
      <c r="DY13" s="4">
        <f t="shared" si="2"/>
        <v>20.985005303092823</v>
      </c>
      <c r="DZ13" s="4">
        <f t="shared" si="2"/>
        <v>20.851058460732656</v>
      </c>
      <c r="EA13" s="4">
        <f t="shared" si="2"/>
        <v>19.639273500088876</v>
      </c>
      <c r="EB13" s="4">
        <f t="shared" si="2"/>
        <v>20.416661409467391</v>
      </c>
      <c r="EC13" s="4">
        <f t="shared" si="2"/>
        <v>20.940165548171688</v>
      </c>
      <c r="ED13" s="4">
        <f t="shared" si="2"/>
        <v>25.721778153659709</v>
      </c>
      <c r="EE13" s="4">
        <f t="shared" si="2"/>
        <v>26.344079238022442</v>
      </c>
      <c r="EF13" s="4">
        <f t="shared" si="2"/>
        <v>23.113201595623465</v>
      </c>
      <c r="EG13" s="4">
        <f t="shared" si="2"/>
        <v>21.777772170098554</v>
      </c>
      <c r="EH13" s="4">
        <f t="shared" si="2"/>
        <v>21.923931714864317</v>
      </c>
      <c r="EI13" s="4">
        <f t="shared" si="2"/>
        <v>22.425623516119789</v>
      </c>
      <c r="EJ13" s="4">
        <f t="shared" si="3"/>
        <v>22.374423462430023</v>
      </c>
      <c r="EK13" s="4">
        <f t="shared" si="3"/>
        <v>21.585897525428081</v>
      </c>
      <c r="EL13" s="4">
        <f t="shared" si="3"/>
        <v>21.444195791125487</v>
      </c>
      <c r="EM13" s="4">
        <f t="shared" si="3"/>
        <v>21.729484426927602</v>
      </c>
      <c r="EN13" s="4">
        <f t="shared" si="3"/>
        <v>21.350757029508387</v>
      </c>
      <c r="EO13" s="4">
        <f t="shared" si="3"/>
        <v>21.350757029508387</v>
      </c>
      <c r="EP13" s="4">
        <f t="shared" si="3"/>
        <v>22.32345666638804</v>
      </c>
      <c r="EQ13" s="4">
        <f t="shared" si="3"/>
        <v>21.923931714864317</v>
      </c>
      <c r="ER13" s="4">
        <f t="shared" si="3"/>
        <v>21.681410346337053</v>
      </c>
      <c r="ES13" s="4">
        <f t="shared" si="3"/>
        <v>21.681410346337053</v>
      </c>
      <c r="ET13" s="4">
        <f t="shared" si="3"/>
        <v>22.425623516119789</v>
      </c>
      <c r="EU13" s="4">
        <f t="shared" si="3"/>
        <v>21.729484426927602</v>
      </c>
      <c r="EV13" s="4">
        <f t="shared" si="3"/>
        <v>22.222216500100565</v>
      </c>
      <c r="EW13" s="4">
        <f t="shared" si="3"/>
        <v>21.82627500343953</v>
      </c>
      <c r="EX13" s="4">
        <f t="shared" si="3"/>
        <v>21.585897525428081</v>
      </c>
      <c r="EY13" s="4">
        <f t="shared" si="3"/>
        <v>21.538455992405162</v>
      </c>
      <c r="EZ13" s="4">
        <f t="shared" si="3"/>
        <v>21.973088512431275</v>
      </c>
      <c r="FA13" s="4">
        <f t="shared" si="3"/>
        <v>21.973088512431275</v>
      </c>
      <c r="FB13" s="4">
        <f t="shared" si="3"/>
        <v>21.777772170098554</v>
      </c>
      <c r="FC13" s="4">
        <f t="shared" si="3"/>
        <v>22.32345666638804</v>
      </c>
      <c r="FD13" s="4">
        <f t="shared" si="3"/>
        <v>22.528729831136435</v>
      </c>
      <c r="FE13" s="4">
        <f t="shared" si="3"/>
        <v>23.222742835413147</v>
      </c>
      <c r="FF13" s="4">
        <f t="shared" si="3"/>
        <v>22.32345666638804</v>
      </c>
      <c r="FG13" s="4">
        <f t="shared" si="3"/>
        <v>23.557686241693144</v>
      </c>
      <c r="FH13" s="4">
        <f t="shared" si="3"/>
        <v>23.058817591869055</v>
      </c>
      <c r="FI13" s="4">
        <f t="shared" si="3"/>
        <v>23.277903744760923</v>
      </c>
      <c r="FJ13" s="4">
        <f t="shared" si="3"/>
        <v>23.277903744760923</v>
      </c>
      <c r="FK13" s="4">
        <f t="shared" si="3"/>
        <v>22.685179343852656</v>
      </c>
      <c r="FL13" s="4">
        <f t="shared" si="3"/>
        <v>22.737813170636539</v>
      </c>
      <c r="FM13" s="4">
        <f t="shared" si="3"/>
        <v>24.137924819074755</v>
      </c>
      <c r="FN13" s="4">
        <f t="shared" si="3"/>
        <v>24.810120193783163</v>
      </c>
      <c r="FO13" s="4">
        <f t="shared" si="3"/>
        <v>24.561397184321674</v>
      </c>
      <c r="FP13" s="4">
        <f t="shared" si="3"/>
        <v>25.128198657806024</v>
      </c>
      <c r="FQ13" s="4">
        <f t="shared" si="3"/>
        <v>24.936380347441094</v>
      </c>
      <c r="FR13" s="4">
        <f t="shared" si="3"/>
        <v>23.786401642097932</v>
      </c>
      <c r="FS13" s="4">
        <f t="shared" si="3"/>
        <v>24.137924819074755</v>
      </c>
      <c r="FT13" s="4">
        <f t="shared" si="3"/>
        <v>23.844276098648052</v>
      </c>
      <c r="FU13" s="4">
        <f t="shared" si="3"/>
        <v>23.277903744760923</v>
      </c>
      <c r="FV13" s="4">
        <f t="shared" si="3"/>
        <v>22.737813170636539</v>
      </c>
      <c r="FW13" s="4">
        <f t="shared" si="3"/>
        <v>22.950813762398941</v>
      </c>
      <c r="FX13" s="4">
        <f t="shared" si="3"/>
        <v>22.950813762398941</v>
      </c>
      <c r="FY13" s="4">
        <f t="shared" si="3"/>
        <v>23.67149148923756</v>
      </c>
      <c r="FZ13" s="4">
        <f t="shared" si="3"/>
        <v>24.561397184321674</v>
      </c>
      <c r="GA13" s="4">
        <f t="shared" si="3"/>
        <v>23.67149148923756</v>
      </c>
      <c r="GB13" s="4">
        <f t="shared" si="3"/>
        <v>24.438896450235287</v>
      </c>
      <c r="GC13" s="4">
        <f t="shared" si="3"/>
        <v>24.137924819074755</v>
      </c>
      <c r="GD13" s="4">
        <f t="shared" si="3"/>
        <v>24.623109237548618</v>
      </c>
      <c r="GE13" s="4">
        <f t="shared" si="3"/>
        <v>24.747468375111996</v>
      </c>
      <c r="GF13" s="4">
        <f t="shared" si="3"/>
        <v>24.499993691360874</v>
      </c>
      <c r="GG13" s="4">
        <f t="shared" si="3"/>
        <v>24.378103175483453</v>
      </c>
      <c r="GH13" s="4">
        <f t="shared" si="3"/>
        <v>25.128198657806024</v>
      </c>
      <c r="GI13" s="4">
        <f t="shared" si="3"/>
        <v>25.789467043537758</v>
      </c>
      <c r="GJ13" s="4">
        <f t="shared" si="3"/>
        <v>25.454538900115189</v>
      </c>
      <c r="GK13" s="4">
        <f t="shared" si="3"/>
        <v>24.936380347441094</v>
      </c>
      <c r="GL13" s="4">
        <f t="shared" si="3"/>
        <v>25.063932165075066</v>
      </c>
      <c r="GM13" s="4">
        <f t="shared" si="3"/>
        <v>25.454538900115189</v>
      </c>
      <c r="GN13" s="4">
        <f t="shared" si="3"/>
        <v>28.738995532388127</v>
      </c>
      <c r="GO13" s="4">
        <f t="shared" si="3"/>
        <v>9.3333309300422371</v>
      </c>
      <c r="GP13" s="4">
        <f t="shared" si="3"/>
        <v>9.3333309300422371</v>
      </c>
      <c r="GQ13" s="4">
        <f t="shared" si="3"/>
        <v>9.3333309300422371</v>
      </c>
      <c r="GR13" s="4">
        <f t="shared" si="3"/>
        <v>35.12543898402992</v>
      </c>
      <c r="GS13" s="4">
        <f t="shared" si="3"/>
        <v>31.410248322257527</v>
      </c>
      <c r="GT13" s="4">
        <f t="shared" si="3"/>
        <v>30.720995224276951</v>
      </c>
      <c r="GU13" s="4">
        <f t="shared" si="3"/>
        <v>28.823521989836319</v>
      </c>
      <c r="GV13" s="4">
        <f t="shared" si="4"/>
        <v>26.997238227394902</v>
      </c>
      <c r="GW13" s="4">
        <f t="shared" si="4"/>
        <v>27.999992790126715</v>
      </c>
      <c r="GX13" s="4">
        <f t="shared" si="4"/>
        <v>28.823521989836319</v>
      </c>
      <c r="GY13" s="4">
        <f t="shared" si="4"/>
        <v>27.683608690803243</v>
      </c>
      <c r="GZ13" s="4">
        <f t="shared" si="4"/>
        <v>26.630427925392254</v>
      </c>
      <c r="HA13" s="4">
        <f t="shared" si="4"/>
        <v>26.997238227394902</v>
      </c>
      <c r="HB13" s="4">
        <f t="shared" si="4"/>
        <v>27.762032511457083</v>
      </c>
      <c r="HC13" s="4">
        <f t="shared" si="4"/>
        <v>26.923069990506448</v>
      </c>
      <c r="HD13" s="4">
        <f t="shared" si="4"/>
        <v>27.450973323653638</v>
      </c>
      <c r="HE13" s="4">
        <f t="shared" si="4"/>
        <v>30.624992114201092</v>
      </c>
      <c r="HF13" s="4">
        <f t="shared" si="4"/>
        <v>31.511245905287304</v>
      </c>
      <c r="HG13" s="4">
        <f t="shared" si="4"/>
        <v>34.385956058050347</v>
      </c>
      <c r="HH13" s="4">
        <f t="shared" si="4"/>
        <v>28.994075374391564</v>
      </c>
      <c r="HI13" s="4">
        <f t="shared" si="4"/>
        <v>28.160912288920546</v>
      </c>
      <c r="HJ13" s="4">
        <f t="shared" si="4"/>
        <v>27.374294627218855</v>
      </c>
      <c r="HK13" s="4">
        <f t="shared" si="4"/>
        <v>28.405789787085073</v>
      </c>
      <c r="HL13" s="4">
        <f t="shared" si="4"/>
        <v>29.787226372475221</v>
      </c>
      <c r="HM13" s="4">
        <f t="shared" si="4"/>
        <v>28.654963381708619</v>
      </c>
      <c r="HN13" s="4">
        <f t="shared" si="4"/>
        <v>29.08011120636305</v>
      </c>
      <c r="HO13" s="4">
        <f t="shared" si="4"/>
        <v>30.340549462985603</v>
      </c>
      <c r="HP13" s="4">
        <f t="shared" si="4"/>
        <v>29.166659156382</v>
      </c>
      <c r="HQ13" s="4">
        <f t="shared" si="4"/>
        <v>29.341309810013016</v>
      </c>
      <c r="HR13" s="4">
        <f t="shared" si="4"/>
        <v>28.654963381708619</v>
      </c>
      <c r="HS13" s="4">
        <f t="shared" si="4"/>
        <v>28.080221995829074</v>
      </c>
      <c r="HT13" s="4">
        <f t="shared" si="4"/>
        <v>31.111103100140792</v>
      </c>
      <c r="HU13" s="4">
        <f t="shared" si="4"/>
        <v>32.34322599519588</v>
      </c>
      <c r="HV13" s="4">
        <f t="shared" si="4"/>
        <v>35.25178948397248</v>
      </c>
      <c r="HW13" s="4">
        <f t="shared" si="4"/>
        <v>32.996624500149316</v>
      </c>
      <c r="HX13" s="4">
        <f t="shared" si="4"/>
        <v>33.333324750150837</v>
      </c>
      <c r="HY13" s="4">
        <f t="shared" si="4"/>
        <v>32.13113926735852</v>
      </c>
      <c r="HZ13" s="4">
        <f t="shared" si="4"/>
        <v>29.429421851484534</v>
      </c>
      <c r="IA13" s="4">
        <f t="shared" si="4"/>
        <v>28.080221995829074</v>
      </c>
      <c r="IB13" s="4">
        <f t="shared" si="4"/>
        <v>27.920220730895586</v>
      </c>
      <c r="IC13" s="4">
        <f t="shared" si="4"/>
        <v>28.242067655747405</v>
      </c>
      <c r="ID13" s="4">
        <f t="shared" si="4"/>
        <v>29.787226372475221</v>
      </c>
      <c r="IE13" s="4">
        <f t="shared" si="4"/>
        <v>30.624992114201092</v>
      </c>
      <c r="IF13" s="4">
        <f t="shared" si="4"/>
        <v>29.518064688386591</v>
      </c>
      <c r="IG13" s="4">
        <f t="shared" si="4"/>
        <v>29.429421851484534</v>
      </c>
      <c r="IH13" s="4">
        <f t="shared" si="4"/>
        <v>29.518064688386591</v>
      </c>
      <c r="II13" s="4">
        <f t="shared" si="4"/>
        <v>30.720995224276951</v>
      </c>
      <c r="IJ13" s="4">
        <f t="shared" si="4"/>
        <v>28.823521989836319</v>
      </c>
      <c r="IK13" s="4">
        <f t="shared" si="4"/>
        <v>27.528082799281883</v>
      </c>
      <c r="IL13" s="4">
        <f t="shared" si="4"/>
        <v>26.849308154916024</v>
      </c>
      <c r="IM13" s="4">
        <f t="shared" si="4"/>
        <v>26.702990399303403</v>
      </c>
      <c r="IN13" s="4">
        <f t="shared" si="4"/>
        <v>26.997238227394902</v>
      </c>
      <c r="IO13" s="4">
        <f t="shared" si="4"/>
        <v>26.486479666336077</v>
      </c>
      <c r="IP13" s="4">
        <f t="shared" si="4"/>
        <v>26.344079238022442</v>
      </c>
      <c r="IQ13" s="4">
        <f t="shared" si="4"/>
        <v>27.683608690803243</v>
      </c>
      <c r="IR13" s="4">
        <f t="shared" si="4"/>
        <v>26.923069990506448</v>
      </c>
      <c r="IS13" s="4">
        <f t="shared" si="4"/>
        <v>27.222215212623194</v>
      </c>
      <c r="IT13" s="4">
        <f t="shared" si="4"/>
        <v>26.849308154916024</v>
      </c>
      <c r="IU13" s="4">
        <f t="shared" si="4"/>
        <v>28.160912288920546</v>
      </c>
      <c r="IV13" s="4">
        <f t="shared" si="4"/>
        <v>26.997238227394902</v>
      </c>
      <c r="IW13" s="4">
        <f t="shared" si="4"/>
        <v>25.520826761834236</v>
      </c>
      <c r="IX13" s="4">
        <f t="shared" si="4"/>
        <v>25.063932165075066</v>
      </c>
      <c r="IY13" s="4">
        <f t="shared" si="4"/>
        <v>24.999993562613131</v>
      </c>
      <c r="IZ13" s="4">
        <f t="shared" si="4"/>
        <v>25.994688266695885</v>
      </c>
      <c r="JA13" s="4">
        <f t="shared" si="4"/>
        <v>25.32299089546343</v>
      </c>
      <c r="JB13" s="4">
        <f t="shared" si="4"/>
        <v>26.063823075915824</v>
      </c>
      <c r="JC13" s="4">
        <f t="shared" si="4"/>
        <v>26.997238227394902</v>
      </c>
      <c r="JD13" s="4">
        <f t="shared" si="4"/>
        <v>26.849308154916024</v>
      </c>
      <c r="JE13" s="4">
        <f t="shared" si="4"/>
        <v>26.558258744022623</v>
      </c>
      <c r="JF13" s="4">
        <f t="shared" si="4"/>
        <v>26.344079238022442</v>
      </c>
      <c r="JG13" s="4">
        <f t="shared" si="4"/>
        <v>29.253723810580144</v>
      </c>
      <c r="JH13" s="4">
        <f t="shared" si="5"/>
        <v>26.849308154916024</v>
      </c>
      <c r="JI13" s="4">
        <f t="shared" si="5"/>
        <v>26.997238227394902</v>
      </c>
      <c r="JJ13" s="4">
        <f t="shared" si="5"/>
        <v>25.789467043537758</v>
      </c>
      <c r="JK13" s="4">
        <f t="shared" si="5"/>
        <v>25.257725455011212</v>
      </c>
      <c r="JL13" s="4">
        <f t="shared" si="5"/>
        <v>24.078617878487343</v>
      </c>
      <c r="JM13" s="4">
        <f t="shared" si="5"/>
        <v>25.192795569522744</v>
      </c>
      <c r="JN13" s="4">
        <f t="shared" si="5"/>
        <v>25.789467043537758</v>
      </c>
      <c r="JO13" s="4">
        <f t="shared" si="5"/>
        <v>25.789467043537758</v>
      </c>
      <c r="JP13" s="4">
        <f t="shared" si="5"/>
        <v>25.128198657806024</v>
      </c>
      <c r="JQ13" s="4">
        <f t="shared" si="5"/>
        <v>24.378103175483453</v>
      </c>
      <c r="JR13" s="4">
        <f t="shared" si="5"/>
        <v>23.67149148923756</v>
      </c>
      <c r="JS13" s="4">
        <f t="shared" si="5"/>
        <v>24.438896450235287</v>
      </c>
      <c r="JT13" s="4">
        <f t="shared" si="5"/>
        <v>24.317611604328413</v>
      </c>
      <c r="JU13" s="4">
        <f t="shared" si="5"/>
        <v>24.999993562613131</v>
      </c>
      <c r="JV13" s="4">
        <f t="shared" si="5"/>
        <v>25.063932165075066</v>
      </c>
      <c r="JW13" s="4">
        <f t="shared" si="5"/>
        <v>25.388594498819561</v>
      </c>
      <c r="JX13" s="4">
        <f t="shared" si="5"/>
        <v>30.246905791803542</v>
      </c>
      <c r="JY13" s="4">
        <f t="shared" si="5"/>
        <v>26.203201808942104</v>
      </c>
      <c r="JZ13" s="4">
        <f t="shared" si="5"/>
        <v>26.486479666336077</v>
      </c>
      <c r="KA13" s="4">
        <f t="shared" si="5"/>
        <v>25.128198657806024</v>
      </c>
      <c r="KB13" s="4">
        <f t="shared" si="5"/>
        <v>24.561397184321674</v>
      </c>
      <c r="KC13" s="4">
        <f t="shared" si="5"/>
        <v>24.810120193783163</v>
      </c>
      <c r="KD13" s="4">
        <f t="shared" si="5"/>
        <v>24.078617878487343</v>
      </c>
      <c r="KE13" s="4">
        <f t="shared" si="5"/>
        <v>24.623109237548618</v>
      </c>
      <c r="KF13" s="4">
        <f t="shared" si="5"/>
        <v>24.137924819074755</v>
      </c>
      <c r="KG13" s="4">
        <f t="shared" si="5"/>
        <v>23.333327325105593</v>
      </c>
      <c r="KH13" s="4">
        <f t="shared" si="5"/>
        <v>23.501192989314983</v>
      </c>
      <c r="KI13" s="4">
        <f t="shared" si="5"/>
        <v>24.438896450235287</v>
      </c>
      <c r="KJ13" s="4">
        <f t="shared" si="5"/>
        <v>23.501192989314983</v>
      </c>
      <c r="KK13" s="4">
        <f t="shared" si="5"/>
        <v>23.501192989314983</v>
      </c>
      <c r="KL13" s="4">
        <f t="shared" si="5"/>
        <v>27.683608690803243</v>
      </c>
      <c r="KM13" s="4">
        <f t="shared" si="5"/>
        <v>25.654443655875255</v>
      </c>
      <c r="KN13" s="4">
        <f t="shared" si="5"/>
        <v>25.721778153659709</v>
      </c>
      <c r="KO13" s="4">
        <f t="shared" si="5"/>
        <v>27.762032511457083</v>
      </c>
      <c r="KP13" s="4">
        <f t="shared" si="5"/>
        <v>32.885897572296479</v>
      </c>
      <c r="KQ13" s="4">
        <f t="shared" si="5"/>
        <v>31.410248322257527</v>
      </c>
      <c r="KR13" s="4">
        <f t="shared" si="5"/>
        <v>24.810120193783163</v>
      </c>
      <c r="KS13" s="4">
        <f t="shared" si="5"/>
        <v>23.9608740257808</v>
      </c>
      <c r="KT13" s="4">
        <f t="shared" si="5"/>
        <v>22.790691805917088</v>
      </c>
      <c r="KU13" s="4">
        <f t="shared" si="5"/>
        <v>24.019601658196937</v>
      </c>
      <c r="KV13" s="4">
        <f t="shared" si="5"/>
        <v>24.257419496396903</v>
      </c>
      <c r="KW13" s="4">
        <f t="shared" si="5"/>
        <v>24.197524633442839</v>
      </c>
      <c r="KX13" s="4">
        <f t="shared" si="5"/>
        <v>23.9608740257808</v>
      </c>
      <c r="KY13" s="4">
        <f t="shared" si="5"/>
        <v>22.171939992181784</v>
      </c>
      <c r="KZ13" s="4">
        <f t="shared" si="5"/>
        <v>21.973088512431275</v>
      </c>
      <c r="LA13" s="4">
        <f t="shared" si="5"/>
        <v>23.058817591869055</v>
      </c>
      <c r="LB13" s="4">
        <f t="shared" si="5"/>
        <v>23.902432869620363</v>
      </c>
      <c r="LC13" s="4">
        <f t="shared" si="5"/>
        <v>25.925919250117325</v>
      </c>
      <c r="LD13" s="4">
        <f t="shared" si="5"/>
        <v>27.450973323653638</v>
      </c>
      <c r="LE13" s="4">
        <f t="shared" si="5"/>
        <v>27.222215212623194</v>
      </c>
      <c r="LF13" s="4">
        <f t="shared" si="5"/>
        <v>25.654443655875255</v>
      </c>
      <c r="LG13" s="4">
        <f t="shared" si="5"/>
        <v>23.557686241693144</v>
      </c>
      <c r="LH13" s="4">
        <f t="shared" si="5"/>
        <v>24.197524633442839</v>
      </c>
      <c r="LI13" s="4">
        <f t="shared" si="5"/>
        <v>22.477058432441165</v>
      </c>
      <c r="LJ13" s="4">
        <f t="shared" si="5"/>
        <v>24.378103175483453</v>
      </c>
      <c r="LK13" s="4">
        <f t="shared" si="5"/>
        <v>28.571421214415015</v>
      </c>
      <c r="LL13" s="4">
        <f t="shared" si="5"/>
        <v>23.167842734147399</v>
      </c>
      <c r="LM13" s="4">
        <f t="shared" si="5"/>
        <v>22.790691805917088</v>
      </c>
      <c r="LN13" s="4">
        <f t="shared" si="5"/>
        <v>24.873090041990729</v>
      </c>
      <c r="LO13" s="4">
        <f t="shared" si="5"/>
        <v>24.438896450235287</v>
      </c>
      <c r="LP13" s="4">
        <f t="shared" si="5"/>
        <v>26.203201808942104</v>
      </c>
      <c r="LQ13" s="4">
        <f t="shared" si="5"/>
        <v>24.137924819074755</v>
      </c>
      <c r="LR13" s="4">
        <f t="shared" si="5"/>
        <v>22.477058432441165</v>
      </c>
      <c r="LS13" s="4">
        <f t="shared" si="5"/>
        <v>21.633548513342934</v>
      </c>
      <c r="LT13" s="4">
        <f t="shared" si="6"/>
        <v>21.923931714864317</v>
      </c>
      <c r="LU13" s="4">
        <f t="shared" si="6"/>
        <v>22.072066388613401</v>
      </c>
      <c r="LV13" s="4">
        <f t="shared" si="6"/>
        <v>21.633548513342934</v>
      </c>
      <c r="LW13" s="4">
        <f t="shared" si="6"/>
        <v>21.973088512431275</v>
      </c>
      <c r="LX13" s="4">
        <f t="shared" si="6"/>
        <v>21.681410346337053</v>
      </c>
      <c r="LY13" s="4">
        <f t="shared" si="6"/>
        <v>21.538455992405162</v>
      </c>
      <c r="LZ13" s="4">
        <f t="shared" si="6"/>
        <v>21.777772170098554</v>
      </c>
      <c r="MA13" s="4">
        <f t="shared" si="6"/>
        <v>22.790691805917088</v>
      </c>
      <c r="MB13" s="4">
        <f t="shared" si="6"/>
        <v>25.128198657806024</v>
      </c>
      <c r="MC13" s="4">
        <f t="shared" si="6"/>
        <v>23.557686241693144</v>
      </c>
      <c r="MD13" s="4">
        <f t="shared" si="6"/>
        <v>22.072066388613401</v>
      </c>
      <c r="ME13" s="4">
        <f t="shared" si="6"/>
        <v>20.806788697546388</v>
      </c>
      <c r="MF13" s="4">
        <f t="shared" si="6"/>
        <v>20.895517007557249</v>
      </c>
      <c r="MG13" s="4">
        <f t="shared" si="6"/>
        <v>20.675100161485968</v>
      </c>
      <c r="MH13" s="4">
        <f t="shared" si="6"/>
        <v>20.416661409467391</v>
      </c>
      <c r="MI13" s="4">
        <f t="shared" si="6"/>
        <v>20.7188107326519</v>
      </c>
      <c r="MJ13" s="4">
        <f t="shared" si="6"/>
        <v>21.350757029508387</v>
      </c>
      <c r="MK13" s="4">
        <f t="shared" si="6"/>
        <v>19.291333615244781</v>
      </c>
      <c r="ML13" s="4">
        <f t="shared" si="6"/>
        <v>18.773941525947027</v>
      </c>
      <c r="MM13" s="4">
        <f t="shared" si="6"/>
        <v>21.82627500343953</v>
      </c>
      <c r="MN13" s="4">
        <f t="shared" si="6"/>
        <v>21.973088512431275</v>
      </c>
      <c r="MO13" s="4">
        <f t="shared" si="6"/>
        <v>22.528729831136435</v>
      </c>
      <c r="MP13" s="4">
        <f t="shared" si="6"/>
        <v>21.538455992405162</v>
      </c>
      <c r="MQ13" s="4">
        <f t="shared" si="6"/>
        <v>20.675100161485968</v>
      </c>
      <c r="MR13" s="4">
        <f t="shared" si="6"/>
        <v>20.206180364008969</v>
      </c>
      <c r="MS13" s="4">
        <f t="shared" si="6"/>
        <v>23.501192989314983</v>
      </c>
      <c r="MT13" s="4">
        <f t="shared" si="6"/>
        <v>22.32345666638804</v>
      </c>
      <c r="MU13" s="4">
        <f t="shared" si="6"/>
        <v>21.397374402935259</v>
      </c>
      <c r="MV13" s="4">
        <f t="shared" si="6"/>
        <v>20.374215127950826</v>
      </c>
      <c r="MW13" s="4">
        <f t="shared" si="6"/>
        <v>21.166301245236177</v>
      </c>
      <c r="MX13" s="4">
        <f t="shared" si="6"/>
        <v>20.123198103787164</v>
      </c>
      <c r="MY13" s="4">
        <f t="shared" si="6"/>
        <v>21.538455992405162</v>
      </c>
      <c r="MZ13" s="4">
        <f t="shared" si="6"/>
        <v>21.973088512431275</v>
      </c>
      <c r="NA13" s="4">
        <f t="shared" si="6"/>
        <v>21.120684216690407</v>
      </c>
      <c r="NB13" s="4">
        <f t="shared" si="6"/>
        <v>20.164603861202366</v>
      </c>
      <c r="NC13" s="4">
        <f t="shared" si="6"/>
        <v>19.797974700089593</v>
      </c>
      <c r="ND13" s="4">
        <f t="shared" si="6"/>
        <v>20.28984984791791</v>
      </c>
      <c r="NE13" s="4">
        <f t="shared" si="6"/>
        <v>21.120684216690407</v>
      </c>
      <c r="NF13" s="4">
        <f t="shared" si="6"/>
        <v>20.7188107326519</v>
      </c>
      <c r="NG13" s="4">
        <f t="shared" si="6"/>
        <v>19.678709792257731</v>
      </c>
      <c r="NH13" s="4">
        <f t="shared" si="6"/>
        <v>19.291333615244781</v>
      </c>
      <c r="NI13" s="4">
        <f t="shared" si="6"/>
        <v>18.846148993354518</v>
      </c>
      <c r="NJ13" s="4">
        <f t="shared" si="6"/>
        <v>18.918914047382913</v>
      </c>
      <c r="NK13" s="4">
        <f t="shared" si="6"/>
        <v>19.718304781779374</v>
      </c>
    </row>
    <row r="14" spans="2:375" x14ac:dyDescent="0.25">
      <c r="B14" s="4" t="s">
        <v>22</v>
      </c>
      <c r="C14" s="4">
        <v>105</v>
      </c>
      <c r="D14" s="4" t="s">
        <v>27</v>
      </c>
      <c r="F14" s="6" t="s">
        <v>86</v>
      </c>
      <c r="J14" t="s">
        <v>51</v>
      </c>
      <c r="K14" s="4">
        <f t="shared" si="7"/>
        <v>18.992243171597575</v>
      </c>
      <c r="L14" s="4">
        <f t="shared" si="7"/>
        <v>21.075263390417955</v>
      </c>
      <c r="M14" s="4">
        <f t="shared" si="7"/>
        <v>21.444195791125487</v>
      </c>
      <c r="N14" s="4">
        <f t="shared" si="7"/>
        <v>21.729484426927602</v>
      </c>
      <c r="O14" s="4">
        <f t="shared" si="7"/>
        <v>22.072066388613401</v>
      </c>
      <c r="P14" s="4">
        <f t="shared" si="7"/>
        <v>22.072066388613401</v>
      </c>
      <c r="Q14" s="4">
        <f t="shared" si="7"/>
        <v>22.528729831136435</v>
      </c>
      <c r="R14" s="4">
        <f t="shared" si="7"/>
        <v>22.685179343852656</v>
      </c>
      <c r="S14" s="4">
        <f t="shared" si="7"/>
        <v>20.545068084998633</v>
      </c>
      <c r="T14" s="4">
        <f t="shared" si="7"/>
        <v>19.838051571952125</v>
      </c>
      <c r="U14" s="4">
        <f t="shared" si="7"/>
        <v>20.081962042099079</v>
      </c>
      <c r="V14" s="4">
        <f t="shared" si="7"/>
        <v>19.959261663023113</v>
      </c>
      <c r="W14" s="4">
        <f t="shared" si="7"/>
        <v>24.317611604328413</v>
      </c>
      <c r="X14" s="4">
        <f t="shared" si="7"/>
        <v>23.444970039579783</v>
      </c>
      <c r="Y14" s="4">
        <f t="shared" si="7"/>
        <v>21.075263390417955</v>
      </c>
      <c r="Z14" s="4">
        <f t="shared" si="7"/>
        <v>20.985005303092823</v>
      </c>
      <c r="AA14" s="4">
        <f t="shared" si="1"/>
        <v>22.121890466240067</v>
      </c>
      <c r="AB14" s="4">
        <f t="shared" si="1"/>
        <v>22.222216500100565</v>
      </c>
      <c r="AC14" s="4">
        <f t="shared" si="1"/>
        <v>21.973088512431275</v>
      </c>
      <c r="AD14" s="4">
        <f t="shared" si="1"/>
        <v>20.28984984791791</v>
      </c>
      <c r="AE14" s="4">
        <f t="shared" si="1"/>
        <v>17.721514424130831</v>
      </c>
      <c r="AF14" s="4">
        <f t="shared" si="1"/>
        <v>19.253433156275737</v>
      </c>
      <c r="AG14" s="4">
        <f t="shared" si="1"/>
        <v>20.762706518102434</v>
      </c>
      <c r="AH14" s="4">
        <f t="shared" si="1"/>
        <v>20.940165548171688</v>
      </c>
      <c r="AI14" s="4">
        <f t="shared" si="1"/>
        <v>18.955507691575143</v>
      </c>
      <c r="AJ14" s="4">
        <f t="shared" si="1"/>
        <v>19.405935597117523</v>
      </c>
      <c r="AK14" s="4">
        <f t="shared" si="1"/>
        <v>20.985005303092823</v>
      </c>
      <c r="AL14" s="4">
        <f t="shared" si="1"/>
        <v>25.063932165075066</v>
      </c>
      <c r="AM14" s="4">
        <f t="shared" si="1"/>
        <v>9.3333309300422371</v>
      </c>
      <c r="AN14" s="4">
        <f t="shared" si="1"/>
        <v>24.685132182731358</v>
      </c>
      <c r="AO14" s="4">
        <f t="shared" si="1"/>
        <v>22.222216500100565</v>
      </c>
      <c r="AP14" s="4">
        <f t="shared" si="1"/>
        <v>21.82627500343953</v>
      </c>
      <c r="AQ14" s="4">
        <f t="shared" si="1"/>
        <v>23.167842734147399</v>
      </c>
      <c r="AR14" s="4">
        <f t="shared" si="1"/>
        <v>23.844276098648052</v>
      </c>
      <c r="AS14" s="4">
        <f t="shared" si="1"/>
        <v>23.167842734147399</v>
      </c>
      <c r="AT14" s="4">
        <f t="shared" si="1"/>
        <v>20.985005303092823</v>
      </c>
      <c r="AU14" s="4">
        <f t="shared" si="1"/>
        <v>21.444195791125487</v>
      </c>
      <c r="AV14" s="4">
        <f t="shared" si="1"/>
        <v>22.843816961641839</v>
      </c>
      <c r="AW14" s="4">
        <f t="shared" si="1"/>
        <v>25.654443655875255</v>
      </c>
      <c r="AX14" s="4">
        <f t="shared" si="1"/>
        <v>21.538455992405162</v>
      </c>
      <c r="AY14" s="4">
        <f t="shared" si="1"/>
        <v>21.923931714864317</v>
      </c>
      <c r="AZ14" s="4">
        <f t="shared" si="1"/>
        <v>21.491222536281466</v>
      </c>
      <c r="BA14" s="4">
        <f t="shared" si="1"/>
        <v>20.374215127950826</v>
      </c>
      <c r="BB14" s="4">
        <f t="shared" si="1"/>
        <v>20.331944972083708</v>
      </c>
      <c r="BC14" s="4">
        <f t="shared" si="1"/>
        <v>22.171939992181784</v>
      </c>
      <c r="BD14" s="4">
        <f t="shared" si="1"/>
        <v>21.538455992405162</v>
      </c>
      <c r="BE14" s="4">
        <f t="shared" si="1"/>
        <v>22.897190365757826</v>
      </c>
      <c r="BF14" s="4">
        <f t="shared" si="1"/>
        <v>22.121890466240067</v>
      </c>
      <c r="BG14" s="4">
        <f t="shared" si="1"/>
        <v>20.985005303092823</v>
      </c>
      <c r="BH14" s="4">
        <f t="shared" si="1"/>
        <v>19.639273500088876</v>
      </c>
      <c r="BI14" s="4">
        <f t="shared" si="1"/>
        <v>17.65765311089072</v>
      </c>
      <c r="BJ14" s="4">
        <f t="shared" si="1"/>
        <v>18.148143475082129</v>
      </c>
      <c r="BK14" s="4">
        <f t="shared" si="1"/>
        <v>18.525515078533743</v>
      </c>
      <c r="BL14" s="4">
        <f t="shared" si="1"/>
        <v>18.666661860084474</v>
      </c>
      <c r="BM14" s="4">
        <f t="shared" si="1"/>
        <v>17.375882050610549</v>
      </c>
      <c r="BN14" s="4">
        <f t="shared" si="1"/>
        <v>18.809975962657099</v>
      </c>
      <c r="BO14" s="4">
        <f t="shared" si="1"/>
        <v>18.955507691575143</v>
      </c>
      <c r="BP14" s="4">
        <f t="shared" si="1"/>
        <v>17.981646745952933</v>
      </c>
      <c r="BQ14" s="4">
        <f t="shared" si="1"/>
        <v>17.753618616928168</v>
      </c>
      <c r="BR14" s="4">
        <f t="shared" si="1"/>
        <v>18.560601281333994</v>
      </c>
      <c r="BS14" s="4">
        <f t="shared" si="1"/>
        <v>19.797974700089593</v>
      </c>
      <c r="BT14" s="4">
        <f t="shared" si="1"/>
        <v>19.639273500088876</v>
      </c>
      <c r="BU14" s="4">
        <f t="shared" si="1"/>
        <v>18.386486822784896</v>
      </c>
      <c r="BV14" s="4">
        <f t="shared" si="1"/>
        <v>20.675100161485968</v>
      </c>
      <c r="BW14" s="4">
        <f t="shared" si="1"/>
        <v>22.32345666638804</v>
      </c>
      <c r="BX14" s="4">
        <f t="shared" si="2"/>
        <v>20.675100161485968</v>
      </c>
      <c r="BY14" s="4">
        <f t="shared" si="2"/>
        <v>20.940165548171688</v>
      </c>
      <c r="BZ14" s="4">
        <f t="shared" si="2"/>
        <v>21.350757029508387</v>
      </c>
      <c r="CA14" s="4">
        <f t="shared" si="2"/>
        <v>21.444195791125487</v>
      </c>
      <c r="CB14" s="4">
        <f t="shared" si="2"/>
        <v>22.32345666638804</v>
      </c>
      <c r="CC14" s="4">
        <f t="shared" si="2"/>
        <v>23.222742835413147</v>
      </c>
      <c r="CD14" s="4">
        <f t="shared" si="2"/>
        <v>23.167842734147399</v>
      </c>
      <c r="CE14" s="4">
        <f t="shared" si="2"/>
        <v>22.022466239425505</v>
      </c>
      <c r="CF14" s="4">
        <f t="shared" si="2"/>
        <v>21.212115750095993</v>
      </c>
      <c r="CG14" s="4">
        <f t="shared" si="2"/>
        <v>19.959261663023113</v>
      </c>
      <c r="CH14" s="4">
        <f t="shared" si="2"/>
        <v>20.04089463506002</v>
      </c>
      <c r="CI14" s="4">
        <f t="shared" si="2"/>
        <v>19.029121313678345</v>
      </c>
      <c r="CJ14" s="4">
        <f t="shared" si="2"/>
        <v>21.397374402935259</v>
      </c>
      <c r="CK14" s="4">
        <f t="shared" si="2"/>
        <v>22.425623516119789</v>
      </c>
      <c r="CL14" s="4">
        <f t="shared" si="2"/>
        <v>22.685179343852656</v>
      </c>
      <c r="CM14" s="4">
        <f t="shared" si="2"/>
        <v>22.580639346876382</v>
      </c>
      <c r="CN14" s="4">
        <f t="shared" si="2"/>
        <v>22.022466239425505</v>
      </c>
      <c r="CO14" s="4">
        <f t="shared" si="2"/>
        <v>21.397374402935259</v>
      </c>
      <c r="CP14" s="4">
        <f t="shared" si="2"/>
        <v>20.123198103787164</v>
      </c>
      <c r="CQ14" s="4">
        <f t="shared" si="2"/>
        <v>20.416661409467391</v>
      </c>
      <c r="CR14" s="4">
        <f t="shared" si="2"/>
        <v>21.491222536281466</v>
      </c>
      <c r="CS14" s="4">
        <f t="shared" si="2"/>
        <v>21.397374402935259</v>
      </c>
      <c r="CT14" s="4">
        <f t="shared" si="2"/>
        <v>21.397374402935259</v>
      </c>
      <c r="CU14" s="4">
        <f t="shared" si="2"/>
        <v>21.681410346337053</v>
      </c>
      <c r="CV14" s="4">
        <f t="shared" si="2"/>
        <v>21.120684216690407</v>
      </c>
      <c r="CW14" s="4">
        <f t="shared" si="2"/>
        <v>21.030037503314052</v>
      </c>
      <c r="CX14" s="4">
        <f t="shared" si="2"/>
        <v>21.923931714864317</v>
      </c>
      <c r="CY14" s="4">
        <f t="shared" si="2"/>
        <v>22.171939992181784</v>
      </c>
      <c r="CZ14" s="4">
        <f t="shared" si="2"/>
        <v>20.806788697546388</v>
      </c>
      <c r="DA14" s="4">
        <f t="shared" si="2"/>
        <v>21.258129016365181</v>
      </c>
      <c r="DB14" s="4">
        <f t="shared" si="2"/>
        <v>21.923931714864317</v>
      </c>
      <c r="DC14" s="4">
        <f t="shared" si="2"/>
        <v>22.222216500100565</v>
      </c>
      <c r="DD14" s="4">
        <f t="shared" si="2"/>
        <v>22.632788629432678</v>
      </c>
      <c r="DE14" s="4">
        <f t="shared" si="2"/>
        <v>27.374294627218855</v>
      </c>
      <c r="DF14" s="4">
        <f t="shared" si="2"/>
        <v>27.762032511457083</v>
      </c>
      <c r="DG14" s="4">
        <f t="shared" si="2"/>
        <v>24.936380347441094</v>
      </c>
      <c r="DH14" s="4">
        <f t="shared" si="2"/>
        <v>24.685132182731358</v>
      </c>
      <c r="DI14" s="4">
        <f t="shared" si="2"/>
        <v>26.415087537855392</v>
      </c>
      <c r="DJ14" s="4">
        <f t="shared" si="2"/>
        <v>29.607243131553929</v>
      </c>
      <c r="DK14" s="4">
        <f t="shared" si="2"/>
        <v>24.623109237548618</v>
      </c>
      <c r="DL14" s="4">
        <f t="shared" si="2"/>
        <v>22.374423462430023</v>
      </c>
      <c r="DM14" s="4">
        <f t="shared" si="2"/>
        <v>22.374423462430023</v>
      </c>
      <c r="DN14" s="4">
        <f t="shared" si="2"/>
        <v>22.528729831136435</v>
      </c>
      <c r="DO14" s="4">
        <f t="shared" si="2"/>
        <v>20.895517007557249</v>
      </c>
      <c r="DP14" s="4">
        <f t="shared" si="2"/>
        <v>22.897190365757826</v>
      </c>
      <c r="DQ14" s="4">
        <f t="shared" si="2"/>
        <v>28.080221995829074</v>
      </c>
      <c r="DR14" s="4">
        <f t="shared" si="2"/>
        <v>28.080221995829074</v>
      </c>
      <c r="DS14" s="4">
        <f t="shared" si="2"/>
        <v>25.257725455011212</v>
      </c>
      <c r="DT14" s="4">
        <f t="shared" si="2"/>
        <v>23.902432869620363</v>
      </c>
      <c r="DU14" s="4">
        <f t="shared" si="2"/>
        <v>24.257419496396903</v>
      </c>
      <c r="DV14" s="4">
        <f t="shared" si="2"/>
        <v>22.790691805917088</v>
      </c>
      <c r="DW14" s="4">
        <f t="shared" si="2"/>
        <v>22.632788629432678</v>
      </c>
      <c r="DX14" s="4">
        <f t="shared" si="2"/>
        <v>22.528729831136435</v>
      </c>
      <c r="DY14" s="4">
        <f t="shared" si="2"/>
        <v>22.897190365757826</v>
      </c>
      <c r="DZ14" s="4">
        <f t="shared" si="2"/>
        <v>22.374423462430023</v>
      </c>
      <c r="EA14" s="4">
        <f t="shared" si="2"/>
        <v>21.491222536281466</v>
      </c>
      <c r="EB14" s="4">
        <f t="shared" si="2"/>
        <v>21.212115750095993</v>
      </c>
      <c r="EC14" s="4">
        <f t="shared" si="2"/>
        <v>22.950813762398941</v>
      </c>
      <c r="ED14" s="4">
        <f t="shared" si="2"/>
        <v>30.434774771876857</v>
      </c>
      <c r="EE14" s="4">
        <f t="shared" si="2"/>
        <v>36.296286950164259</v>
      </c>
      <c r="EF14" s="4">
        <f t="shared" si="2"/>
        <v>30.153838389367227</v>
      </c>
      <c r="EG14" s="4">
        <f t="shared" si="2"/>
        <v>25.32299089546343</v>
      </c>
      <c r="EH14" s="4">
        <f t="shared" si="2"/>
        <v>24.873090041990729</v>
      </c>
      <c r="EI14" s="4">
        <f t="shared" si="2"/>
        <v>26.630427925392254</v>
      </c>
      <c r="EJ14" s="4">
        <f t="shared" si="3"/>
        <v>26.133326604118263</v>
      </c>
      <c r="EK14" s="4">
        <f t="shared" si="3"/>
        <v>23.9608740257808</v>
      </c>
      <c r="EL14" s="4">
        <f t="shared" si="3"/>
        <v>23.67149148923756</v>
      </c>
      <c r="EM14" s="4">
        <f t="shared" si="3"/>
        <v>24.438896450235287</v>
      </c>
      <c r="EN14" s="4">
        <f t="shared" si="3"/>
        <v>23.444970039579783</v>
      </c>
      <c r="EO14" s="4">
        <f t="shared" si="3"/>
        <v>22.843816961641839</v>
      </c>
      <c r="EP14" s="4">
        <f t="shared" si="3"/>
        <v>23.786401642097932</v>
      </c>
      <c r="EQ14" s="4">
        <f t="shared" si="3"/>
        <v>22.950813762398941</v>
      </c>
      <c r="ER14" s="4">
        <f t="shared" si="3"/>
        <v>23.844276098648052</v>
      </c>
      <c r="ES14" s="4">
        <f t="shared" si="3"/>
        <v>23.9608740257808</v>
      </c>
      <c r="ET14" s="4">
        <f t="shared" si="3"/>
        <v>24.317611604328413</v>
      </c>
      <c r="EU14" s="4">
        <f t="shared" si="3"/>
        <v>23.444970039579783</v>
      </c>
      <c r="EV14" s="4">
        <f t="shared" si="3"/>
        <v>23.728807449259925</v>
      </c>
      <c r="EW14" s="4">
        <f t="shared" si="3"/>
        <v>23.501192989314983</v>
      </c>
      <c r="EX14" s="4">
        <f t="shared" si="3"/>
        <v>23.333327325105593</v>
      </c>
      <c r="EY14" s="4">
        <f t="shared" si="3"/>
        <v>23.844276098648052</v>
      </c>
      <c r="EZ14" s="4">
        <f t="shared" si="3"/>
        <v>23.614451750709275</v>
      </c>
      <c r="FA14" s="4">
        <f t="shared" si="3"/>
        <v>24.019601658196937</v>
      </c>
      <c r="FB14" s="4">
        <f t="shared" si="3"/>
        <v>24.317611604328413</v>
      </c>
      <c r="FC14" s="4">
        <f t="shared" si="3"/>
        <v>23.728807449259925</v>
      </c>
      <c r="FD14" s="4">
        <f t="shared" si="3"/>
        <v>24.078617878487343</v>
      </c>
      <c r="FE14" s="4">
        <f t="shared" si="3"/>
        <v>24.999993562613131</v>
      </c>
      <c r="FF14" s="4">
        <f t="shared" si="3"/>
        <v>24.623109237548618</v>
      </c>
      <c r="FG14" s="4">
        <f t="shared" si="3"/>
        <v>26.133326604118263</v>
      </c>
      <c r="FH14" s="4">
        <f t="shared" si="3"/>
        <v>27.605626694491125</v>
      </c>
      <c r="FI14" s="4">
        <f t="shared" si="3"/>
        <v>26.344079238022442</v>
      </c>
      <c r="FJ14" s="4">
        <f t="shared" si="3"/>
        <v>25.994688266695885</v>
      </c>
      <c r="FK14" s="4">
        <f t="shared" si="3"/>
        <v>25.789467043537758</v>
      </c>
      <c r="FL14" s="4">
        <f t="shared" si="3"/>
        <v>27.374294627218855</v>
      </c>
      <c r="FM14" s="4">
        <f t="shared" si="3"/>
        <v>30.817602127497956</v>
      </c>
      <c r="FN14" s="4">
        <f t="shared" si="3"/>
        <v>30.817602127497956</v>
      </c>
      <c r="FO14" s="4">
        <f t="shared" si="3"/>
        <v>31.111103100140792</v>
      </c>
      <c r="FP14" s="4">
        <f t="shared" si="3"/>
        <v>32.13113926735852</v>
      </c>
      <c r="FQ14" s="4">
        <f t="shared" si="3"/>
        <v>29.166659156382</v>
      </c>
      <c r="FR14" s="4">
        <f t="shared" si="3"/>
        <v>28.908547128449403</v>
      </c>
      <c r="FS14" s="4">
        <f t="shared" si="3"/>
        <v>29.518064688386591</v>
      </c>
      <c r="FT14" s="4">
        <f t="shared" si="3"/>
        <v>29.878041087025455</v>
      </c>
      <c r="FU14" s="4">
        <f t="shared" si="3"/>
        <v>26.486479666336077</v>
      </c>
      <c r="FV14" s="4">
        <f t="shared" si="3"/>
        <v>25.789467043537758</v>
      </c>
      <c r="FW14" s="4">
        <f t="shared" si="3"/>
        <v>27.222215212623194</v>
      </c>
      <c r="FX14" s="4">
        <f t="shared" si="3"/>
        <v>27.222215212623194</v>
      </c>
      <c r="FY14" s="4">
        <f t="shared" si="3"/>
        <v>26.273451679743562</v>
      </c>
      <c r="FZ14" s="4">
        <f t="shared" si="3"/>
        <v>26.775949389465438</v>
      </c>
      <c r="GA14" s="4">
        <f t="shared" si="3"/>
        <v>28.405789787085073</v>
      </c>
      <c r="GB14" s="4">
        <f t="shared" si="3"/>
        <v>26.344079238022442</v>
      </c>
      <c r="GC14" s="4">
        <f t="shared" si="3"/>
        <v>26.344079238022442</v>
      </c>
      <c r="GD14" s="4">
        <f t="shared" si="3"/>
        <v>28.654963381708619</v>
      </c>
      <c r="GE14" s="4">
        <f t="shared" si="3"/>
        <v>29.518064688386591</v>
      </c>
      <c r="GF14" s="4">
        <f t="shared" si="3"/>
        <v>30.153838389367227</v>
      </c>
      <c r="GG14" s="4">
        <f t="shared" si="3"/>
        <v>28.160912288920546</v>
      </c>
      <c r="GH14" s="4">
        <f t="shared" si="3"/>
        <v>27.605626694491125</v>
      </c>
      <c r="GI14" s="4">
        <f t="shared" si="3"/>
        <v>26.997238227394902</v>
      </c>
      <c r="GJ14" s="4">
        <f t="shared" si="3"/>
        <v>27.298043110151387</v>
      </c>
      <c r="GK14" s="4">
        <f t="shared" si="3"/>
        <v>28.160912288920546</v>
      </c>
      <c r="GL14" s="4">
        <f t="shared" si="3"/>
        <v>27.683608690803243</v>
      </c>
      <c r="GM14" s="4">
        <f t="shared" si="3"/>
        <v>29.166659156382</v>
      </c>
      <c r="GN14" s="4">
        <f t="shared" si="3"/>
        <v>33.108099582920104</v>
      </c>
      <c r="GO14" s="4">
        <f t="shared" si="3"/>
        <v>9.3333309300422371</v>
      </c>
      <c r="GP14" s="4">
        <f t="shared" si="3"/>
        <v>36.56715476322519</v>
      </c>
      <c r="GQ14" s="4">
        <f t="shared" si="3"/>
        <v>36.981122552997547</v>
      </c>
      <c r="GR14" s="4">
        <f t="shared" si="3"/>
        <v>38.735167891479641</v>
      </c>
      <c r="GS14" s="4">
        <f t="shared" si="3"/>
        <v>35.636354460161272</v>
      </c>
      <c r="GT14" s="4">
        <f t="shared" si="3"/>
        <v>36.0294024872954</v>
      </c>
      <c r="GU14" s="4">
        <f t="shared" si="3"/>
        <v>41.880331096343362</v>
      </c>
      <c r="GV14" s="4">
        <f t="shared" si="4"/>
        <v>38.281240142751372</v>
      </c>
      <c r="GW14" s="4">
        <f t="shared" si="4"/>
        <v>41.004173542026557</v>
      </c>
      <c r="GX14" s="4">
        <f t="shared" si="4"/>
        <v>35.766414147972071</v>
      </c>
      <c r="GY14" s="4">
        <f t="shared" si="4"/>
        <v>36.704110399042506</v>
      </c>
      <c r="GZ14" s="4">
        <f t="shared" si="4"/>
        <v>35.636354460161272</v>
      </c>
      <c r="HA14" s="4">
        <f t="shared" si="4"/>
        <v>34.875435859588436</v>
      </c>
      <c r="HB14" s="4">
        <f t="shared" si="4"/>
        <v>36.56715476322519</v>
      </c>
      <c r="HC14" s="4">
        <f t="shared" si="4"/>
        <v>34.146332670886231</v>
      </c>
      <c r="HD14" s="4">
        <f t="shared" si="4"/>
        <v>35.636354460161272</v>
      </c>
      <c r="HE14" s="4">
        <f t="shared" si="4"/>
        <v>37.692297986709036</v>
      </c>
      <c r="HF14" s="4">
        <f t="shared" si="4"/>
        <v>35.379052261892951</v>
      </c>
      <c r="HG14" s="4">
        <f t="shared" si="4"/>
        <v>42.060075006628111</v>
      </c>
      <c r="HH14" s="4">
        <f t="shared" si="4"/>
        <v>33.108099582920104</v>
      </c>
      <c r="HI14" s="4">
        <f t="shared" si="4"/>
        <v>30.624992114201092</v>
      </c>
      <c r="HJ14" s="4">
        <f t="shared" si="4"/>
        <v>33.333324750150837</v>
      </c>
      <c r="HK14" s="4">
        <f t="shared" si="4"/>
        <v>31.012650242228958</v>
      </c>
      <c r="HL14" s="4">
        <f t="shared" si="4"/>
        <v>34.999990987658386</v>
      </c>
      <c r="HM14" s="4">
        <f t="shared" si="4"/>
        <v>38.281240142751372</v>
      </c>
      <c r="HN14" s="4">
        <f t="shared" si="4"/>
        <v>39.199989906177393</v>
      </c>
      <c r="HO14" s="4">
        <f t="shared" si="4"/>
        <v>42.794748805870512</v>
      </c>
      <c r="HP14" s="4">
        <f t="shared" si="4"/>
        <v>37.984486343195151</v>
      </c>
      <c r="HQ14" s="4">
        <f t="shared" si="4"/>
        <v>39.199989906177393</v>
      </c>
      <c r="HR14" s="4">
        <f t="shared" si="4"/>
        <v>9.3333309300422371</v>
      </c>
      <c r="HS14" s="4">
        <f t="shared" si="4"/>
        <v>41.176459985480463</v>
      </c>
      <c r="HT14" s="4">
        <f t="shared" si="4"/>
        <v>9.3333309300422371</v>
      </c>
      <c r="HU14" s="4">
        <f t="shared" si="4"/>
        <v>9.3333309300422371</v>
      </c>
      <c r="HV14" s="4">
        <f t="shared" si="4"/>
        <v>9.3333309300422371</v>
      </c>
      <c r="HW14" s="4">
        <f t="shared" si="4"/>
        <v>9.3333309300422371</v>
      </c>
      <c r="HX14" s="4">
        <f t="shared" si="4"/>
        <v>9.3333309300422371</v>
      </c>
      <c r="HY14" s="4">
        <f t="shared" si="4"/>
        <v>9.3333309300422371</v>
      </c>
      <c r="HZ14" s="4">
        <f t="shared" si="4"/>
        <v>42.241368433380806</v>
      </c>
      <c r="IA14" s="4">
        <f t="shared" si="4"/>
        <v>41.176459985480463</v>
      </c>
      <c r="IB14" s="4">
        <f t="shared" si="4"/>
        <v>40.495857341092346</v>
      </c>
      <c r="IC14" s="4">
        <f t="shared" si="4"/>
        <v>37.547883051894068</v>
      </c>
      <c r="ID14" s="4">
        <f t="shared" si="4"/>
        <v>36.56715476322519</v>
      </c>
      <c r="IE14" s="4">
        <f t="shared" si="4"/>
        <v>39.516118857033668</v>
      </c>
      <c r="IF14" s="4">
        <f t="shared" si="4"/>
        <v>35.25178948397248</v>
      </c>
      <c r="IG14" s="4">
        <f t="shared" si="4"/>
        <v>39.676103143904243</v>
      </c>
      <c r="IH14" s="4">
        <f t="shared" si="4"/>
        <v>38.281240142751372</v>
      </c>
      <c r="II14" s="4">
        <f t="shared" si="4"/>
        <v>32.13113926735852</v>
      </c>
      <c r="IJ14" s="4">
        <f t="shared" si="4"/>
        <v>31.612895085626935</v>
      </c>
      <c r="IK14" s="4">
        <f t="shared" si="4"/>
        <v>30.624992114201092</v>
      </c>
      <c r="IL14" s="4">
        <f t="shared" si="4"/>
        <v>28.908547128449403</v>
      </c>
      <c r="IM14" s="4">
        <f t="shared" si="4"/>
        <v>28.738995532388127</v>
      </c>
      <c r="IN14" s="4">
        <f t="shared" si="4"/>
        <v>29.08011120636305</v>
      </c>
      <c r="IO14" s="4">
        <f t="shared" si="4"/>
        <v>28.488364757396358</v>
      </c>
      <c r="IP14" s="4">
        <f t="shared" si="4"/>
        <v>28.160912288920546</v>
      </c>
      <c r="IQ14" s="4">
        <f t="shared" si="4"/>
        <v>29.969411243254886</v>
      </c>
      <c r="IR14" s="4">
        <f t="shared" si="4"/>
        <v>29.607243131553929</v>
      </c>
      <c r="IS14" s="4">
        <f t="shared" si="4"/>
        <v>28.080221995829074</v>
      </c>
      <c r="IT14" s="4">
        <f t="shared" si="4"/>
        <v>28.323692128740898</v>
      </c>
      <c r="IU14" s="4">
        <f t="shared" si="4"/>
        <v>28.654963381708619</v>
      </c>
      <c r="IV14" s="4">
        <f t="shared" si="4"/>
        <v>29.696962050134388</v>
      </c>
      <c r="IW14" s="4">
        <f t="shared" si="4"/>
        <v>29.08011120636305</v>
      </c>
      <c r="IX14" s="4">
        <f t="shared" si="4"/>
        <v>29.166659156382</v>
      </c>
      <c r="IY14" s="4">
        <f t="shared" si="4"/>
        <v>28.242067655747405</v>
      </c>
      <c r="IZ14" s="4">
        <f t="shared" si="4"/>
        <v>29.166659156382</v>
      </c>
      <c r="JA14" s="4">
        <f t="shared" si="4"/>
        <v>29.166659156382</v>
      </c>
      <c r="JB14" s="4">
        <f t="shared" si="4"/>
        <v>29.429421851484534</v>
      </c>
      <c r="JC14" s="4">
        <f t="shared" si="4"/>
        <v>29.607243131553929</v>
      </c>
      <c r="JD14" s="4">
        <f t="shared" si="4"/>
        <v>28.994075374391564</v>
      </c>
      <c r="JE14" s="4">
        <f t="shared" si="4"/>
        <v>29.518064688386591</v>
      </c>
      <c r="JF14" s="4">
        <f t="shared" si="4"/>
        <v>29.787226372475221</v>
      </c>
      <c r="JG14" s="4">
        <f t="shared" si="4"/>
        <v>31.210183046319578</v>
      </c>
      <c r="JH14" s="4">
        <f t="shared" si="5"/>
        <v>30.340549462985603</v>
      </c>
      <c r="JI14" s="4">
        <f t="shared" si="5"/>
        <v>30.434774771876857</v>
      </c>
      <c r="JJ14" s="4">
        <f t="shared" si="5"/>
        <v>30.434774771876857</v>
      </c>
      <c r="JK14" s="4">
        <f t="shared" si="5"/>
        <v>30.91481853799479</v>
      </c>
      <c r="JL14" s="4">
        <f t="shared" si="5"/>
        <v>30.340549462985603</v>
      </c>
      <c r="JM14" s="4">
        <f t="shared" si="5"/>
        <v>28.994075374391564</v>
      </c>
      <c r="JN14" s="4">
        <f t="shared" si="5"/>
        <v>33.676967273348289</v>
      </c>
      <c r="JO14" s="4">
        <f t="shared" si="5"/>
        <v>33.333324750150837</v>
      </c>
      <c r="JP14" s="4">
        <f t="shared" si="5"/>
        <v>29.607243131553929</v>
      </c>
      <c r="JQ14" s="4">
        <f t="shared" si="5"/>
        <v>27.762032511457083</v>
      </c>
      <c r="JR14" s="4">
        <f t="shared" si="5"/>
        <v>27.605626694491125</v>
      </c>
      <c r="JS14" s="4">
        <f t="shared" si="5"/>
        <v>37.262347819560269</v>
      </c>
      <c r="JT14" s="4">
        <f t="shared" si="5"/>
        <v>31.715202189463909</v>
      </c>
      <c r="JU14" s="4">
        <f t="shared" si="5"/>
        <v>32.558131151310135</v>
      </c>
      <c r="JV14" s="4">
        <f t="shared" si="5"/>
        <v>31.715202189463909</v>
      </c>
      <c r="JW14" s="4">
        <f t="shared" si="5"/>
        <v>33.793094746704647</v>
      </c>
      <c r="JX14" s="4">
        <f t="shared" si="5"/>
        <v>43.36282069267412</v>
      </c>
      <c r="JY14" s="4">
        <f t="shared" si="5"/>
        <v>32.23683380442219</v>
      </c>
      <c r="JZ14" s="4">
        <f t="shared" si="5"/>
        <v>32.13113926735852</v>
      </c>
      <c r="KA14" s="4">
        <f t="shared" si="5"/>
        <v>31.612895085626935</v>
      </c>
      <c r="KB14" s="4">
        <f t="shared" si="5"/>
        <v>31.309896091196006</v>
      </c>
      <c r="KC14" s="4">
        <f t="shared" si="5"/>
        <v>31.111103100140792</v>
      </c>
      <c r="KD14" s="4">
        <f t="shared" si="5"/>
        <v>29.969411243254886</v>
      </c>
      <c r="KE14" s="4">
        <f t="shared" si="5"/>
        <v>27.683608690803243</v>
      </c>
      <c r="KF14" s="4">
        <f t="shared" si="5"/>
        <v>27.999992790126715</v>
      </c>
      <c r="KG14" s="4">
        <f t="shared" si="5"/>
        <v>28.160912288920546</v>
      </c>
      <c r="KH14" s="4">
        <f t="shared" si="5"/>
        <v>27.222215212623194</v>
      </c>
      <c r="KI14" s="4">
        <f t="shared" si="5"/>
        <v>29.607243131553929</v>
      </c>
      <c r="KJ14" s="4">
        <f t="shared" si="5"/>
        <v>25.857513130723873</v>
      </c>
      <c r="KK14" s="4">
        <f t="shared" si="5"/>
        <v>26.558258744022623</v>
      </c>
      <c r="KL14" s="4">
        <f t="shared" si="5"/>
        <v>30.434774771876857</v>
      </c>
      <c r="KM14" s="4">
        <f t="shared" si="5"/>
        <v>35.25178948397248</v>
      </c>
      <c r="KN14" s="4">
        <f t="shared" si="5"/>
        <v>26.558258744022623</v>
      </c>
      <c r="KO14" s="4">
        <f t="shared" si="5"/>
        <v>32.23683380442219</v>
      </c>
      <c r="KP14" s="4">
        <f t="shared" si="5"/>
        <v>31.921815884509279</v>
      </c>
      <c r="KQ14" s="4">
        <f t="shared" si="5"/>
        <v>29.607243131553929</v>
      </c>
      <c r="KR14" s="4">
        <f t="shared" si="5"/>
        <v>29.429421851484534</v>
      </c>
      <c r="KS14" s="4">
        <f t="shared" si="5"/>
        <v>27.840901922000992</v>
      </c>
      <c r="KT14" s="4">
        <f t="shared" si="5"/>
        <v>28.160912288920546</v>
      </c>
      <c r="KU14" s="4">
        <f t="shared" si="5"/>
        <v>34.875435859588436</v>
      </c>
      <c r="KV14" s="4">
        <f t="shared" si="5"/>
        <v>28.488364757396358</v>
      </c>
      <c r="KW14" s="4">
        <f t="shared" si="5"/>
        <v>29.08011120636305</v>
      </c>
      <c r="KX14" s="4">
        <f t="shared" si="5"/>
        <v>28.160912288920546</v>
      </c>
      <c r="KY14" s="4">
        <f t="shared" si="5"/>
        <v>24.936380347441094</v>
      </c>
      <c r="KZ14" s="4">
        <f t="shared" si="5"/>
        <v>25.654443655875255</v>
      </c>
      <c r="LA14" s="4">
        <f t="shared" si="5"/>
        <v>26.849308154916024</v>
      </c>
      <c r="LB14" s="4">
        <f t="shared" si="5"/>
        <v>26.997238227394902</v>
      </c>
      <c r="LC14" s="4">
        <f t="shared" si="5"/>
        <v>26.630427925392254</v>
      </c>
      <c r="LD14" s="4">
        <f t="shared" si="5"/>
        <v>30.153838389367227</v>
      </c>
      <c r="LE14" s="4">
        <f t="shared" si="5"/>
        <v>31.612895085626935</v>
      </c>
      <c r="LF14" s="4">
        <f t="shared" si="5"/>
        <v>25.925919250117325</v>
      </c>
      <c r="LG14" s="4">
        <f t="shared" si="5"/>
        <v>25.192795569522744</v>
      </c>
      <c r="LH14" s="4">
        <f t="shared" si="5"/>
        <v>25.925919250117325</v>
      </c>
      <c r="LI14" s="4">
        <f t="shared" si="5"/>
        <v>29.166659156382</v>
      </c>
      <c r="LJ14" s="4">
        <f t="shared" si="5"/>
        <v>28.908547128449403</v>
      </c>
      <c r="LK14" s="4">
        <f t="shared" si="5"/>
        <v>31.111103100140792</v>
      </c>
      <c r="LL14" s="4">
        <f t="shared" si="5"/>
        <v>33.561635193645024</v>
      </c>
      <c r="LM14" s="4">
        <f t="shared" si="5"/>
        <v>27.374294627218855</v>
      </c>
      <c r="LN14" s="4">
        <f t="shared" si="5"/>
        <v>28.488364757396358</v>
      </c>
      <c r="LO14" s="4">
        <f t="shared" si="5"/>
        <v>23.728807449259925</v>
      </c>
      <c r="LP14" s="4">
        <f t="shared" si="5"/>
        <v>26.923069990506448</v>
      </c>
      <c r="LQ14" s="4">
        <f t="shared" si="5"/>
        <v>25.520826761834236</v>
      </c>
      <c r="LR14" s="4">
        <f t="shared" si="5"/>
        <v>24.873090041990729</v>
      </c>
      <c r="LS14" s="4">
        <f t="shared" si="5"/>
        <v>23.557686241693144</v>
      </c>
      <c r="LT14" s="4">
        <f t="shared" si="6"/>
        <v>23.67149148923756</v>
      </c>
      <c r="LU14" s="4">
        <f t="shared" si="6"/>
        <v>23.004688912075935</v>
      </c>
      <c r="LV14" s="4">
        <f t="shared" si="6"/>
        <v>23.614451750709275</v>
      </c>
      <c r="LW14" s="4">
        <f t="shared" si="6"/>
        <v>24.019601658196937</v>
      </c>
      <c r="LX14" s="4">
        <f t="shared" si="6"/>
        <v>24.623109237548618</v>
      </c>
      <c r="LY14" s="4">
        <f t="shared" si="6"/>
        <v>23.67149148923756</v>
      </c>
      <c r="LZ14" s="4">
        <f t="shared" si="6"/>
        <v>24.197524633442839</v>
      </c>
      <c r="MA14" s="4">
        <f t="shared" si="6"/>
        <v>25.925919250117325</v>
      </c>
      <c r="MB14" s="4">
        <f t="shared" si="6"/>
        <v>26.923069990506448</v>
      </c>
      <c r="MC14" s="4">
        <f t="shared" si="6"/>
        <v>22.171939992181784</v>
      </c>
      <c r="MD14" s="4">
        <f t="shared" si="6"/>
        <v>22.528729831136435</v>
      </c>
      <c r="ME14" s="4">
        <f t="shared" si="6"/>
        <v>22.580639346876382</v>
      </c>
      <c r="MF14" s="4">
        <f t="shared" si="6"/>
        <v>21.973088512431275</v>
      </c>
      <c r="MG14" s="4">
        <f t="shared" si="6"/>
        <v>20.7188107326519</v>
      </c>
      <c r="MH14" s="4">
        <f t="shared" si="6"/>
        <v>21.075263390417955</v>
      </c>
      <c r="MI14" s="4">
        <f t="shared" si="6"/>
        <v>20.247928670546177</v>
      </c>
      <c r="MJ14" s="4">
        <f t="shared" si="6"/>
        <v>20.940165548171688</v>
      </c>
      <c r="MK14" s="4">
        <f t="shared" si="6"/>
        <v>22.737813170636539</v>
      </c>
      <c r="ML14" s="4">
        <f t="shared" si="6"/>
        <v>23.557686241693144</v>
      </c>
      <c r="MM14" s="4">
        <f t="shared" si="6"/>
        <v>24.317611604328413</v>
      </c>
      <c r="MN14" s="4">
        <f t="shared" si="6"/>
        <v>23.67149148923756</v>
      </c>
      <c r="MO14" s="4">
        <f t="shared" si="6"/>
        <v>22.737813170636539</v>
      </c>
      <c r="MP14" s="4">
        <f t="shared" si="6"/>
        <v>21.874994367286494</v>
      </c>
      <c r="MQ14" s="4">
        <f t="shared" si="6"/>
        <v>22.685179343852656</v>
      </c>
      <c r="MR14" s="4">
        <f t="shared" si="6"/>
        <v>21.777772170098554</v>
      </c>
      <c r="MS14" s="4">
        <f t="shared" si="6"/>
        <v>22.477058432441165</v>
      </c>
      <c r="MT14" s="4">
        <f t="shared" si="6"/>
        <v>20.940165548171688</v>
      </c>
      <c r="MU14" s="4">
        <f t="shared" si="6"/>
        <v>21.973088512431275</v>
      </c>
      <c r="MV14" s="4">
        <f t="shared" si="6"/>
        <v>22.374423462430023</v>
      </c>
      <c r="MW14" s="4">
        <f t="shared" si="6"/>
        <v>24.137924819074755</v>
      </c>
      <c r="MX14" s="4">
        <f t="shared" si="6"/>
        <v>23.844276098648052</v>
      </c>
      <c r="MY14" s="4">
        <f t="shared" si="6"/>
        <v>22.272721537600795</v>
      </c>
      <c r="MZ14" s="4">
        <f t="shared" si="6"/>
        <v>20.459284919716804</v>
      </c>
      <c r="NA14" s="4">
        <f t="shared" si="6"/>
        <v>21.258129016365181</v>
      </c>
      <c r="NB14" s="4">
        <f t="shared" si="6"/>
        <v>20.985005303092823</v>
      </c>
      <c r="NC14" s="4">
        <f t="shared" si="6"/>
        <v>21.166301245236177</v>
      </c>
      <c r="ND14" s="4">
        <f t="shared" si="6"/>
        <v>22.272721537600795</v>
      </c>
      <c r="NE14" s="4">
        <f t="shared" si="6"/>
        <v>22.950813762398941</v>
      </c>
      <c r="NF14" s="4">
        <f t="shared" si="6"/>
        <v>19.758059428516834</v>
      </c>
      <c r="NG14" s="4">
        <f t="shared" si="6"/>
        <v>20.374215127950826</v>
      </c>
      <c r="NH14" s="4">
        <f t="shared" si="6"/>
        <v>17.948713327004299</v>
      </c>
      <c r="NI14" s="4">
        <f t="shared" si="6"/>
        <v>17.406745073791029</v>
      </c>
      <c r="NJ14" s="4">
        <f t="shared" si="6"/>
        <v>18.317752292606261</v>
      </c>
      <c r="NK14" s="4">
        <f t="shared" si="6"/>
        <v>20.374215127950826</v>
      </c>
    </row>
    <row r="15" spans="2:375" x14ac:dyDescent="0.25">
      <c r="B15" s="4" t="s">
        <v>25</v>
      </c>
      <c r="C15" s="4">
        <v>75</v>
      </c>
      <c r="D15" s="4" t="s">
        <v>27</v>
      </c>
      <c r="F15" s="4" t="s">
        <v>84</v>
      </c>
      <c r="G15" s="4">
        <f>MIN(K12:NK17)</f>
        <v>9.3333309300422371</v>
      </c>
      <c r="J15" t="s">
        <v>53</v>
      </c>
      <c r="K15" s="4">
        <f t="shared" si="7"/>
        <v>20.895517007557249</v>
      </c>
      <c r="L15" s="4">
        <f t="shared" si="1"/>
        <v>23.389015457146417</v>
      </c>
      <c r="M15" s="4">
        <f t="shared" si="1"/>
        <v>23.058817591869055</v>
      </c>
      <c r="N15" s="4">
        <f t="shared" si="1"/>
        <v>23.004688912075935</v>
      </c>
      <c r="O15" s="4">
        <f t="shared" si="1"/>
        <v>22.580639346876382</v>
      </c>
      <c r="P15" s="4">
        <f t="shared" si="1"/>
        <v>22.272721537600795</v>
      </c>
      <c r="Q15" s="4">
        <f t="shared" si="1"/>
        <v>22.222216500100565</v>
      </c>
      <c r="R15" s="4">
        <f t="shared" si="1"/>
        <v>21.82627500343953</v>
      </c>
      <c r="S15" s="4">
        <f t="shared" si="1"/>
        <v>18.631173909780131</v>
      </c>
      <c r="T15" s="4">
        <f t="shared" si="1"/>
        <v>18.738044888230114</v>
      </c>
      <c r="U15" s="4">
        <f t="shared" si="1"/>
        <v>20.247928670546177</v>
      </c>
      <c r="V15" s="4">
        <f t="shared" si="1"/>
        <v>23.614451750709275</v>
      </c>
      <c r="W15" s="4">
        <f t="shared" si="1"/>
        <v>24.257419496396903</v>
      </c>
      <c r="X15" s="4">
        <f t="shared" si="1"/>
        <v>24.019601658196937</v>
      </c>
      <c r="Y15" s="4">
        <f t="shared" si="1"/>
        <v>22.425623516119789</v>
      </c>
      <c r="Z15" s="4">
        <f t="shared" si="1"/>
        <v>21.777772170098554</v>
      </c>
      <c r="AA15" s="4">
        <f t="shared" si="1"/>
        <v>24.078617878487343</v>
      </c>
      <c r="AB15" s="4">
        <f t="shared" si="1"/>
        <v>23.501192989314983</v>
      </c>
      <c r="AC15" s="4">
        <f t="shared" si="1"/>
        <v>19.599994953088697</v>
      </c>
      <c r="AD15" s="4">
        <f t="shared" si="1"/>
        <v>18.283577381612591</v>
      </c>
      <c r="AE15" s="4">
        <f t="shared" si="1"/>
        <v>17.78583934037087</v>
      </c>
      <c r="AF15" s="4">
        <f t="shared" si="1"/>
        <v>19.253433156275737</v>
      </c>
      <c r="AG15" s="4">
        <f t="shared" si="1"/>
        <v>20.762706518102434</v>
      </c>
      <c r="AH15" s="4">
        <f t="shared" si="1"/>
        <v>20.545068084998633</v>
      </c>
      <c r="AI15" s="4">
        <f t="shared" si="1"/>
        <v>18.386486822784896</v>
      </c>
      <c r="AJ15" s="4">
        <f t="shared" si="1"/>
        <v>19.066142950475388</v>
      </c>
      <c r="AK15" s="4">
        <f t="shared" si="1"/>
        <v>20.985005303092823</v>
      </c>
      <c r="AL15" s="4">
        <f t="shared" si="1"/>
        <v>31.210183046319578</v>
      </c>
      <c r="AM15" s="4">
        <f t="shared" si="1"/>
        <v>31.511245905287304</v>
      </c>
      <c r="AN15" s="4">
        <f t="shared" si="1"/>
        <v>25.192795569522744</v>
      </c>
      <c r="AO15" s="4">
        <f t="shared" si="1"/>
        <v>24.561397184321674</v>
      </c>
      <c r="AP15" s="4">
        <f t="shared" si="1"/>
        <v>24.936380347441094</v>
      </c>
      <c r="AQ15" s="4">
        <f t="shared" si="1"/>
        <v>26.344079238022442</v>
      </c>
      <c r="AR15" s="4">
        <f t="shared" si="1"/>
        <v>25.192795569522744</v>
      </c>
      <c r="AS15" s="4">
        <f t="shared" si="1"/>
        <v>25.520826761834236</v>
      </c>
      <c r="AT15" s="4">
        <f t="shared" si="1"/>
        <v>23.844276098648052</v>
      </c>
      <c r="AU15" s="4">
        <f t="shared" si="1"/>
        <v>21.350757029508387</v>
      </c>
      <c r="AV15" s="4">
        <f t="shared" si="1"/>
        <v>24.019601658196937</v>
      </c>
      <c r="AW15" s="4">
        <f t="shared" si="1"/>
        <v>25.857513130723873</v>
      </c>
      <c r="AX15" s="4">
        <f t="shared" si="1"/>
        <v>23.728807449259925</v>
      </c>
      <c r="AY15" s="4">
        <f t="shared" si="1"/>
        <v>19.797974700089593</v>
      </c>
      <c r="AZ15" s="4">
        <f t="shared" si="1"/>
        <v>20.502086771013285</v>
      </c>
      <c r="BA15" s="4">
        <f t="shared" si="1"/>
        <v>18.918914047382913</v>
      </c>
      <c r="BB15" s="4">
        <f t="shared" si="1"/>
        <v>18.490561276498774</v>
      </c>
      <c r="BC15" s="4">
        <f t="shared" si="1"/>
        <v>20.206180364008969</v>
      </c>
      <c r="BD15" s="4">
        <f t="shared" si="1"/>
        <v>21.874994367286494</v>
      </c>
      <c r="BE15" s="4">
        <f t="shared" si="1"/>
        <v>22.022466239425505</v>
      </c>
      <c r="BF15" s="4">
        <f t="shared" si="1"/>
        <v>21.538455992405162</v>
      </c>
      <c r="BG15" s="4">
        <f t="shared" si="1"/>
        <v>19.718304781779374</v>
      </c>
      <c r="BH15" s="4">
        <f t="shared" si="1"/>
        <v>17.314483174106623</v>
      </c>
      <c r="BI15" s="4">
        <f t="shared" si="1"/>
        <v>16.780817596822516</v>
      </c>
      <c r="BJ15" s="4">
        <f t="shared" si="1"/>
        <v>17.223194159128909</v>
      </c>
      <c r="BK15" s="4">
        <f t="shared" si="1"/>
        <v>16.809601160453429</v>
      </c>
      <c r="BL15" s="4">
        <f t="shared" si="1"/>
        <v>16.723545181816295</v>
      </c>
      <c r="BM15" s="4">
        <f t="shared" si="1"/>
        <v>17.314483174106623</v>
      </c>
      <c r="BN15" s="4">
        <f t="shared" si="1"/>
        <v>19.103308921139082</v>
      </c>
      <c r="BO15" s="4">
        <f t="shared" si="1"/>
        <v>18.215608692461618</v>
      </c>
      <c r="BP15" s="4">
        <f t="shared" si="1"/>
        <v>16.225161385007201</v>
      </c>
      <c r="BQ15" s="4">
        <f t="shared" si="1"/>
        <v>17.102962437250174</v>
      </c>
      <c r="BR15" s="4">
        <f t="shared" si="1"/>
        <v>18.455739127202165</v>
      </c>
      <c r="BS15" s="4">
        <f t="shared" si="1"/>
        <v>18.047877489031951</v>
      </c>
      <c r="BT15" s="4">
        <f t="shared" si="1"/>
        <v>17.468801205961409</v>
      </c>
      <c r="BU15" s="4">
        <f t="shared" si="1"/>
        <v>17.406745073791029</v>
      </c>
      <c r="BV15" s="4">
        <f t="shared" si="1"/>
        <v>20.331944972083708</v>
      </c>
      <c r="BW15" s="4">
        <f t="shared" si="1"/>
        <v>22.632788629432678</v>
      </c>
      <c r="BX15" s="4">
        <f t="shared" si="2"/>
        <v>21.633548513342934</v>
      </c>
      <c r="BY15" s="4">
        <f t="shared" si="2"/>
        <v>21.633548513342934</v>
      </c>
      <c r="BZ15" s="4">
        <f t="shared" si="2"/>
        <v>21.258129016365181</v>
      </c>
      <c r="CA15" s="4">
        <f t="shared" si="2"/>
        <v>19.797974700089593</v>
      </c>
      <c r="CB15" s="4">
        <f t="shared" si="2"/>
        <v>20.502086771013285</v>
      </c>
      <c r="CC15" s="4">
        <f t="shared" si="2"/>
        <v>21.874994367286494</v>
      </c>
      <c r="CD15" s="4">
        <f t="shared" si="2"/>
        <v>21.075263390417955</v>
      </c>
      <c r="CE15" s="4">
        <f t="shared" si="2"/>
        <v>19.483096374839661</v>
      </c>
      <c r="CF15" s="4">
        <f t="shared" si="2"/>
        <v>19.029121313678345</v>
      </c>
      <c r="CG15" s="4">
        <f t="shared" si="2"/>
        <v>17.915900322750179</v>
      </c>
      <c r="CH15" s="4">
        <f t="shared" si="2"/>
        <v>17.531301389166995</v>
      </c>
      <c r="CI15" s="4">
        <f t="shared" si="2"/>
        <v>17.981646745952933</v>
      </c>
      <c r="CJ15" s="4">
        <f t="shared" si="2"/>
        <v>20.374215127950826</v>
      </c>
      <c r="CK15" s="4">
        <f t="shared" si="2"/>
        <v>21.82627500343953</v>
      </c>
      <c r="CL15" s="4">
        <f t="shared" si="2"/>
        <v>19.999994850090509</v>
      </c>
      <c r="CM15" s="4">
        <f t="shared" si="2"/>
        <v>19.797974700089593</v>
      </c>
      <c r="CN15" s="4">
        <f t="shared" si="2"/>
        <v>20.545068084998633</v>
      </c>
      <c r="CO15" s="4">
        <f t="shared" si="2"/>
        <v>18.918914047382913</v>
      </c>
      <c r="CP15" s="4">
        <f t="shared" si="2"/>
        <v>18.955507691575143</v>
      </c>
      <c r="CQ15" s="4">
        <f t="shared" si="2"/>
        <v>19.878291027473328</v>
      </c>
      <c r="CR15" s="4">
        <f t="shared" si="2"/>
        <v>22.843816961641839</v>
      </c>
      <c r="CS15" s="4">
        <f t="shared" si="2"/>
        <v>22.477058432441165</v>
      </c>
      <c r="CT15" s="4">
        <f t="shared" si="2"/>
        <v>23.614451750709275</v>
      </c>
      <c r="CU15" s="4">
        <f t="shared" si="2"/>
        <v>25.454538900115189</v>
      </c>
      <c r="CV15" s="4">
        <f t="shared" si="2"/>
        <v>24.019601658196937</v>
      </c>
      <c r="CW15" s="4">
        <f t="shared" si="2"/>
        <v>21.304342340313802</v>
      </c>
      <c r="CX15" s="4">
        <f t="shared" si="2"/>
        <v>20.459284919716804</v>
      </c>
      <c r="CY15" s="4">
        <f t="shared" si="2"/>
        <v>21.030037503314052</v>
      </c>
      <c r="CZ15" s="4">
        <f t="shared" si="2"/>
        <v>20.940165548171688</v>
      </c>
      <c r="DA15" s="4">
        <f t="shared" si="2"/>
        <v>21.538455992405162</v>
      </c>
      <c r="DB15" s="4">
        <f t="shared" si="2"/>
        <v>22.477058432441165</v>
      </c>
      <c r="DC15" s="4">
        <f t="shared" si="2"/>
        <v>22.580639346876382</v>
      </c>
      <c r="DD15" s="4">
        <f t="shared" si="2"/>
        <v>23.728807449259925</v>
      </c>
      <c r="DE15" s="4">
        <f t="shared" si="2"/>
        <v>31.309896091196006</v>
      </c>
      <c r="DF15" s="4">
        <f t="shared" si="2"/>
        <v>30.529587154343773</v>
      </c>
      <c r="DG15" s="4">
        <f t="shared" si="2"/>
        <v>24.561397184321674</v>
      </c>
      <c r="DH15" s="4">
        <f t="shared" si="2"/>
        <v>20.985005303092823</v>
      </c>
      <c r="DI15" s="4">
        <f t="shared" si="2"/>
        <v>25.257725455011212</v>
      </c>
      <c r="DJ15" s="4">
        <f t="shared" si="2"/>
        <v>26.775949389465438</v>
      </c>
      <c r="DK15" s="4">
        <f t="shared" si="2"/>
        <v>23.786401642097932</v>
      </c>
      <c r="DL15" s="4">
        <f t="shared" si="2"/>
        <v>19.291333615244781</v>
      </c>
      <c r="DM15" s="4">
        <f t="shared" si="2"/>
        <v>20.331944972083708</v>
      </c>
      <c r="DN15" s="4">
        <f t="shared" si="2"/>
        <v>21.397374402935259</v>
      </c>
      <c r="DO15" s="4">
        <f t="shared" si="2"/>
        <v>19.178077253511447</v>
      </c>
      <c r="DP15" s="4">
        <f t="shared" si="2"/>
        <v>21.212115750095993</v>
      </c>
      <c r="DQ15" s="4">
        <f t="shared" si="2"/>
        <v>27.374294627218855</v>
      </c>
      <c r="DR15" s="4">
        <f t="shared" si="2"/>
        <v>27.920220730895586</v>
      </c>
      <c r="DS15" s="4">
        <f t="shared" si="2"/>
        <v>24.561397184321674</v>
      </c>
      <c r="DT15" s="4">
        <f t="shared" si="2"/>
        <v>23.67149148923756</v>
      </c>
      <c r="DU15" s="4">
        <f t="shared" si="2"/>
        <v>23.058817591869055</v>
      </c>
      <c r="DV15" s="4">
        <f t="shared" si="2"/>
        <v>21.777772170098554</v>
      </c>
      <c r="DW15" s="4">
        <f t="shared" si="2"/>
        <v>21.304342340313802</v>
      </c>
      <c r="DX15" s="4">
        <f t="shared" si="2"/>
        <v>21.304342340313802</v>
      </c>
      <c r="DY15" s="4">
        <f t="shared" si="2"/>
        <v>20.675100161485968</v>
      </c>
      <c r="DZ15" s="4">
        <f t="shared" si="2"/>
        <v>20.28984984791791</v>
      </c>
      <c r="EA15" s="4">
        <f t="shared" si="2"/>
        <v>18.955507691575143</v>
      </c>
      <c r="EB15" s="4">
        <f t="shared" si="2"/>
        <v>19.878291027473328</v>
      </c>
      <c r="EC15" s="4">
        <f t="shared" si="2"/>
        <v>23.167842734147399</v>
      </c>
      <c r="ED15" s="4">
        <f t="shared" si="2"/>
        <v>29.166659156382</v>
      </c>
      <c r="EE15" s="4">
        <f t="shared" si="2"/>
        <v>33.793094746704647</v>
      </c>
      <c r="EF15" s="4">
        <f t="shared" si="2"/>
        <v>28.908547128449403</v>
      </c>
      <c r="EG15" s="4">
        <f t="shared" si="2"/>
        <v>25.520826761834236</v>
      </c>
      <c r="EH15" s="4">
        <f t="shared" si="2"/>
        <v>26.063823075915824</v>
      </c>
      <c r="EI15" s="4">
        <f t="shared" ref="EI15:GT17" si="8">((1/$G$9)-(1/$G$10))/(($G$11-EI7)*((24/41094)-(1/($G$10*$G$13))))</f>
        <v>25.388594498819561</v>
      </c>
      <c r="EJ15" s="4">
        <f t="shared" si="8"/>
        <v>24.685132182731358</v>
      </c>
      <c r="EK15" s="4">
        <f t="shared" si="8"/>
        <v>20.502086771013285</v>
      </c>
      <c r="EL15" s="4">
        <f t="shared" si="8"/>
        <v>20.806788697546388</v>
      </c>
      <c r="EM15" s="4">
        <f t="shared" si="8"/>
        <v>21.304342340313802</v>
      </c>
      <c r="EN15" s="4">
        <f t="shared" si="8"/>
        <v>21.304342340313802</v>
      </c>
      <c r="EO15" s="4">
        <f t="shared" si="8"/>
        <v>21.729484426927602</v>
      </c>
      <c r="EP15" s="4">
        <f t="shared" si="8"/>
        <v>22.425623516119789</v>
      </c>
      <c r="EQ15" s="4">
        <f t="shared" si="8"/>
        <v>22.121890466240067</v>
      </c>
      <c r="ER15" s="4">
        <f t="shared" si="8"/>
        <v>22.072066388613401</v>
      </c>
      <c r="ES15" s="4">
        <f t="shared" si="8"/>
        <v>21.444195791125487</v>
      </c>
      <c r="ET15" s="4">
        <f t="shared" si="8"/>
        <v>22.950813762398941</v>
      </c>
      <c r="EU15" s="4">
        <f t="shared" si="8"/>
        <v>20.985005303092823</v>
      </c>
      <c r="EV15" s="4">
        <f t="shared" si="8"/>
        <v>22.022466239425505</v>
      </c>
      <c r="EW15" s="4">
        <f t="shared" si="8"/>
        <v>22.374423462430023</v>
      </c>
      <c r="EX15" s="4">
        <f t="shared" si="8"/>
        <v>21.538455992405162</v>
      </c>
      <c r="EY15" s="4">
        <f t="shared" si="8"/>
        <v>21.729484426927602</v>
      </c>
      <c r="EZ15" s="4">
        <f t="shared" si="8"/>
        <v>21.258129016365181</v>
      </c>
      <c r="FA15" s="4">
        <f t="shared" si="8"/>
        <v>22.477058432441165</v>
      </c>
      <c r="FB15" s="4">
        <f t="shared" si="8"/>
        <v>24.317611604328413</v>
      </c>
      <c r="FC15" s="4">
        <f t="shared" si="8"/>
        <v>24.019601658196937</v>
      </c>
      <c r="FD15" s="4">
        <f t="shared" si="8"/>
        <v>22.121890466240067</v>
      </c>
      <c r="FE15" s="4">
        <f t="shared" si="8"/>
        <v>22.897190365757826</v>
      </c>
      <c r="FF15" s="4">
        <f t="shared" si="8"/>
        <v>24.378103175483453</v>
      </c>
      <c r="FG15" s="4">
        <f t="shared" si="8"/>
        <v>27.450973323653638</v>
      </c>
      <c r="FH15" s="4">
        <f t="shared" si="8"/>
        <v>28.908547128449403</v>
      </c>
      <c r="FI15" s="4">
        <f t="shared" si="8"/>
        <v>26.630427925392254</v>
      </c>
      <c r="FJ15" s="4">
        <f t="shared" si="8"/>
        <v>24.747468375111996</v>
      </c>
      <c r="FK15" s="4">
        <f t="shared" si="8"/>
        <v>24.137924819074755</v>
      </c>
      <c r="FL15" s="4">
        <f t="shared" si="8"/>
        <v>24.078617878487343</v>
      </c>
      <c r="FM15" s="4">
        <f t="shared" si="8"/>
        <v>28.405789787085073</v>
      </c>
      <c r="FN15" s="4">
        <f t="shared" si="8"/>
        <v>28.323692128740898</v>
      </c>
      <c r="FO15" s="4">
        <f t="shared" si="8"/>
        <v>27.528082799281883</v>
      </c>
      <c r="FP15" s="4">
        <f t="shared" si="8"/>
        <v>30.340549462985603</v>
      </c>
      <c r="FQ15" s="4">
        <f t="shared" si="8"/>
        <v>30.91481853799479</v>
      </c>
      <c r="FR15" s="4">
        <f t="shared" si="8"/>
        <v>31.111103100140792</v>
      </c>
      <c r="FS15" s="4">
        <f t="shared" si="8"/>
        <v>29.787226372475221</v>
      </c>
      <c r="FT15" s="4">
        <f t="shared" si="8"/>
        <v>27.683608690803243</v>
      </c>
      <c r="FU15" s="4">
        <f t="shared" si="8"/>
        <v>22.897190365757826</v>
      </c>
      <c r="FV15" s="4">
        <f t="shared" si="8"/>
        <v>22.272721537600795</v>
      </c>
      <c r="FW15" s="4">
        <f t="shared" si="8"/>
        <v>24.137924819074755</v>
      </c>
      <c r="FX15" s="4">
        <f t="shared" si="8"/>
        <v>25.32299089546343</v>
      </c>
      <c r="FY15" s="4">
        <f t="shared" si="8"/>
        <v>27.450973323653638</v>
      </c>
      <c r="FZ15" s="4">
        <f t="shared" si="8"/>
        <v>27.840901922000992</v>
      </c>
      <c r="GA15" s="4">
        <f t="shared" si="8"/>
        <v>28.160912288920546</v>
      </c>
      <c r="GB15" s="4">
        <f t="shared" si="8"/>
        <v>25.192795569522744</v>
      </c>
      <c r="GC15" s="4">
        <f t="shared" si="8"/>
        <v>25.587460774267232</v>
      </c>
      <c r="GD15" s="4">
        <f t="shared" si="8"/>
        <v>27.605626694491125</v>
      </c>
      <c r="GE15" s="4">
        <f t="shared" si="8"/>
        <v>27.840901922000992</v>
      </c>
      <c r="GF15" s="4">
        <f t="shared" si="8"/>
        <v>28.323692128740898</v>
      </c>
      <c r="GG15" s="4">
        <f t="shared" si="8"/>
        <v>26.344079238022442</v>
      </c>
      <c r="GH15" s="4">
        <f t="shared" si="8"/>
        <v>25.994688266695885</v>
      </c>
      <c r="GI15" s="4">
        <f t="shared" si="8"/>
        <v>26.923069990506448</v>
      </c>
      <c r="GJ15" s="4">
        <f t="shared" si="8"/>
        <v>28.738995532388127</v>
      </c>
      <c r="GK15" s="4">
        <f t="shared" si="8"/>
        <v>28.242067655747405</v>
      </c>
      <c r="GL15" s="4">
        <f t="shared" si="8"/>
        <v>26.923069990506448</v>
      </c>
      <c r="GM15" s="4">
        <f t="shared" si="8"/>
        <v>28.080221995829074</v>
      </c>
      <c r="GN15" s="4">
        <f t="shared" si="8"/>
        <v>38.735167891479641</v>
      </c>
      <c r="GO15" s="4">
        <f t="shared" si="8"/>
        <v>9.3333309300422371</v>
      </c>
      <c r="GP15" s="4">
        <f t="shared" si="8"/>
        <v>9.3333309300422371</v>
      </c>
      <c r="GQ15" s="4">
        <f t="shared" si="8"/>
        <v>49.746180083981457</v>
      </c>
      <c r="GR15" s="4">
        <f t="shared" si="8"/>
        <v>44.54544307520159</v>
      </c>
      <c r="GS15" s="4">
        <f t="shared" si="8"/>
        <v>37.837828094765818</v>
      </c>
      <c r="GT15" s="4">
        <f t="shared" si="8"/>
        <v>39.199989906177393</v>
      </c>
      <c r="GU15" s="4">
        <f t="shared" si="3"/>
        <v>37.262347819560269</v>
      </c>
      <c r="GV15" s="4">
        <f t="shared" si="4"/>
        <v>36.56715476322519</v>
      </c>
      <c r="GW15" s="4">
        <f t="shared" si="4"/>
        <v>36.0294024872954</v>
      </c>
      <c r="GX15" s="4">
        <f t="shared" si="4"/>
        <v>35.766414147972071</v>
      </c>
      <c r="GY15" s="4">
        <f t="shared" si="4"/>
        <v>33.910025870395664</v>
      </c>
      <c r="GZ15" s="4">
        <f t="shared" si="4"/>
        <v>32.450322770014402</v>
      </c>
      <c r="HA15" s="4">
        <f t="shared" si="4"/>
        <v>32.775911292790454</v>
      </c>
      <c r="HB15" s="4">
        <f t="shared" si="4"/>
        <v>35.25178948397248</v>
      </c>
      <c r="HC15" s="4">
        <f t="shared" si="4"/>
        <v>33.793094746704647</v>
      </c>
      <c r="HD15" s="4">
        <f t="shared" si="4"/>
        <v>33.793094746704647</v>
      </c>
      <c r="HE15" s="4">
        <f t="shared" si="4"/>
        <v>39.199989906177393</v>
      </c>
      <c r="HF15" s="4">
        <f t="shared" si="4"/>
        <v>47.572803284195878</v>
      </c>
      <c r="HG15" s="4">
        <f t="shared" si="4"/>
        <v>60.869549543753742</v>
      </c>
      <c r="HH15" s="4">
        <f t="shared" si="4"/>
        <v>42.982445072562939</v>
      </c>
      <c r="HI15" s="4">
        <f t="shared" si="4"/>
        <v>36.981122552997547</v>
      </c>
      <c r="HJ15" s="4">
        <f t="shared" si="4"/>
        <v>38.582667230489555</v>
      </c>
      <c r="HK15" s="4">
        <f t="shared" si="4"/>
        <v>32.66665825514783</v>
      </c>
      <c r="HL15" s="4">
        <f t="shared" si="4"/>
        <v>38.735167891479641</v>
      </c>
      <c r="HM15" s="4">
        <f t="shared" si="4"/>
        <v>41.350200322971929</v>
      </c>
      <c r="HN15" s="4">
        <f t="shared" si="4"/>
        <v>42.241368433380806</v>
      </c>
      <c r="HO15" s="4">
        <f t="shared" si="4"/>
        <v>42.060075006628111</v>
      </c>
      <c r="HP15" s="4">
        <f t="shared" si="4"/>
        <v>38.735167891479641</v>
      </c>
      <c r="HQ15" s="4">
        <f t="shared" si="4"/>
        <v>39.357419584515448</v>
      </c>
      <c r="HR15" s="4">
        <f t="shared" si="4"/>
        <v>36.56715476322519</v>
      </c>
      <c r="HS15" s="4">
        <f t="shared" si="4"/>
        <v>35.766414147972071</v>
      </c>
      <c r="HT15" s="4">
        <f t="shared" si="4"/>
        <v>43.555544340197109</v>
      </c>
      <c r="HU15" s="4">
        <f t="shared" si="4"/>
        <v>47.804865739240725</v>
      </c>
      <c r="HV15" s="4">
        <f t="shared" si="4"/>
        <v>39.999989700181018</v>
      </c>
      <c r="HW15" s="4">
        <f t="shared" si="4"/>
        <v>43.946177024862557</v>
      </c>
      <c r="HX15" s="4">
        <f t="shared" si="4"/>
        <v>39.199989906177393</v>
      </c>
      <c r="HY15" s="4">
        <f t="shared" si="4"/>
        <v>38.431362653115094</v>
      </c>
      <c r="HZ15" s="4">
        <f t="shared" si="4"/>
        <v>34.751764101221092</v>
      </c>
      <c r="IA15" s="4">
        <f t="shared" si="4"/>
        <v>32.66665825514783</v>
      </c>
      <c r="IB15" s="4">
        <f t="shared" si="4"/>
        <v>31.309896091196006</v>
      </c>
      <c r="IC15" s="4">
        <f t="shared" si="4"/>
        <v>32.13113926735852</v>
      </c>
      <c r="ID15" s="4">
        <f t="shared" si="4"/>
        <v>34.385956058050347</v>
      </c>
      <c r="IE15" s="4">
        <f t="shared" si="4"/>
        <v>34.999990987658386</v>
      </c>
      <c r="IF15" s="4">
        <f t="shared" si="4"/>
        <v>33.333324750150837</v>
      </c>
      <c r="IG15" s="4">
        <f t="shared" si="4"/>
        <v>33.676967273348289</v>
      </c>
      <c r="IH15" s="4">
        <f t="shared" si="4"/>
        <v>32.23683380442219</v>
      </c>
      <c r="II15" s="4">
        <f t="shared" si="4"/>
        <v>32.34322599519588</v>
      </c>
      <c r="IJ15" s="4">
        <f t="shared" si="4"/>
        <v>33.108099582920104</v>
      </c>
      <c r="IK15" s="4">
        <f t="shared" si="4"/>
        <v>30.720995224276951</v>
      </c>
      <c r="IL15" s="4">
        <f t="shared" si="4"/>
        <v>28.323692128740898</v>
      </c>
      <c r="IM15" s="4">
        <f t="shared" si="4"/>
        <v>28.160912288920546</v>
      </c>
      <c r="IN15" s="4">
        <f t="shared" si="4"/>
        <v>28.080221995829074</v>
      </c>
      <c r="IO15" s="4">
        <f t="shared" si="4"/>
        <v>27.071816233547924</v>
      </c>
      <c r="IP15" s="4">
        <f t="shared" si="4"/>
        <v>27.605626694491125</v>
      </c>
      <c r="IQ15" s="4">
        <f t="shared" si="4"/>
        <v>31.111103100140792</v>
      </c>
      <c r="IR15" s="4">
        <f t="shared" si="4"/>
        <v>31.309896091196006</v>
      </c>
      <c r="IS15" s="4">
        <f t="shared" si="4"/>
        <v>30.061341952590031</v>
      </c>
      <c r="IT15" s="4">
        <f t="shared" si="4"/>
        <v>27.450973323653638</v>
      </c>
      <c r="IU15" s="4">
        <f t="shared" si="4"/>
        <v>28.405789787085073</v>
      </c>
      <c r="IV15" s="4">
        <f t="shared" si="4"/>
        <v>29.166659156382</v>
      </c>
      <c r="IW15" s="4">
        <f t="shared" si="4"/>
        <v>28.405789787085073</v>
      </c>
      <c r="IX15" s="4">
        <f t="shared" si="4"/>
        <v>27.450973323653638</v>
      </c>
      <c r="IY15" s="4">
        <f t="shared" si="4"/>
        <v>28.080221995829074</v>
      </c>
      <c r="IZ15" s="4">
        <f t="shared" si="4"/>
        <v>30.817602127497956</v>
      </c>
      <c r="JA15" s="4">
        <f t="shared" si="4"/>
        <v>37.837828094765818</v>
      </c>
      <c r="JB15" s="4">
        <f t="shared" si="4"/>
        <v>34.875435859588436</v>
      </c>
      <c r="JC15" s="4">
        <f t="shared" si="4"/>
        <v>30.624992114201092</v>
      </c>
      <c r="JD15" s="4">
        <f t="shared" si="4"/>
        <v>28.654963381708619</v>
      </c>
      <c r="JE15" s="4">
        <f t="shared" si="4"/>
        <v>27.762032511457083</v>
      </c>
      <c r="JF15" s="4">
        <f t="shared" si="4"/>
        <v>30.624992114201092</v>
      </c>
      <c r="JG15" s="4">
        <f t="shared" ref="JG15:LR17" si="9">((1/$G$9)-(1/$G$10))/(($G$11-JG7)*((24/41094)-(1/($G$10*$G$13))))</f>
        <v>35.25178948397248</v>
      </c>
      <c r="JH15" s="4">
        <f t="shared" si="9"/>
        <v>30.529587154343773</v>
      </c>
      <c r="JI15" s="4">
        <f t="shared" si="9"/>
        <v>30.624992114201092</v>
      </c>
      <c r="JJ15" s="4">
        <f t="shared" si="9"/>
        <v>29.429421851484534</v>
      </c>
      <c r="JK15" s="4">
        <f t="shared" si="9"/>
        <v>27.683608690803243</v>
      </c>
      <c r="JL15" s="4">
        <f t="shared" si="9"/>
        <v>26.849308154916024</v>
      </c>
      <c r="JM15" s="4">
        <f t="shared" si="9"/>
        <v>27.298043110151387</v>
      </c>
      <c r="JN15" s="4">
        <f t="shared" si="9"/>
        <v>29.253723810580144</v>
      </c>
      <c r="JO15" s="4">
        <f t="shared" si="9"/>
        <v>32.026135544262587</v>
      </c>
      <c r="JP15" s="4">
        <f t="shared" si="9"/>
        <v>28.323692128740898</v>
      </c>
      <c r="JQ15" s="4">
        <f t="shared" si="9"/>
        <v>25.257725455011212</v>
      </c>
      <c r="JR15" s="4">
        <f t="shared" si="9"/>
        <v>24.499993691360874</v>
      </c>
      <c r="JS15" s="4">
        <f t="shared" si="9"/>
        <v>28.488364757396358</v>
      </c>
      <c r="JT15" s="4">
        <f t="shared" si="9"/>
        <v>31.410248322257527</v>
      </c>
      <c r="JU15" s="4">
        <f t="shared" si="9"/>
        <v>27.450973323653638</v>
      </c>
      <c r="JV15" s="4">
        <f t="shared" si="9"/>
        <v>26.415087537855392</v>
      </c>
      <c r="JW15" s="4">
        <f t="shared" si="9"/>
        <v>28.823521989836319</v>
      </c>
      <c r="JX15" s="4">
        <f t="shared" si="9"/>
        <v>36.296286950164259</v>
      </c>
      <c r="JY15" s="4">
        <f t="shared" si="9"/>
        <v>30.061341952590031</v>
      </c>
      <c r="JZ15" s="4">
        <f t="shared" si="9"/>
        <v>26.486479666336077</v>
      </c>
      <c r="KA15" s="4">
        <f t="shared" si="9"/>
        <v>25.32299089546343</v>
      </c>
      <c r="KB15" s="4">
        <f t="shared" si="9"/>
        <v>24.873090041990729</v>
      </c>
      <c r="KC15" s="4">
        <f t="shared" si="9"/>
        <v>23.786401642097932</v>
      </c>
      <c r="KD15" s="4">
        <f t="shared" si="9"/>
        <v>23.614451750709275</v>
      </c>
      <c r="KE15" s="4">
        <f t="shared" si="9"/>
        <v>23.501192989314983</v>
      </c>
      <c r="KF15" s="4">
        <f t="shared" si="9"/>
        <v>23.058817591869055</v>
      </c>
      <c r="KG15" s="4">
        <f t="shared" si="9"/>
        <v>23.222742835413147</v>
      </c>
      <c r="KH15" s="4">
        <f t="shared" si="9"/>
        <v>22.897190365757826</v>
      </c>
      <c r="KI15" s="4">
        <f t="shared" si="9"/>
        <v>25.925919250117325</v>
      </c>
      <c r="KJ15" s="4">
        <f t="shared" si="9"/>
        <v>23.444970039579783</v>
      </c>
      <c r="KK15" s="4">
        <f t="shared" si="9"/>
        <v>23.277903744760923</v>
      </c>
      <c r="KL15" s="4">
        <f t="shared" si="9"/>
        <v>25.32299089546343</v>
      </c>
      <c r="KM15" s="4">
        <f t="shared" si="9"/>
        <v>26.063823075915824</v>
      </c>
      <c r="KN15" s="4">
        <f t="shared" si="9"/>
        <v>25.654443655875255</v>
      </c>
      <c r="KO15" s="4">
        <f t="shared" si="9"/>
        <v>28.488364757396358</v>
      </c>
      <c r="KP15" s="4">
        <f t="shared" si="9"/>
        <v>31.921815884509279</v>
      </c>
      <c r="KQ15" s="4">
        <f t="shared" si="9"/>
        <v>30.624992114201092</v>
      </c>
      <c r="KR15" s="4">
        <f t="shared" si="9"/>
        <v>25.994688266695885</v>
      </c>
      <c r="KS15" s="4">
        <f t="shared" si="9"/>
        <v>23.844276098648052</v>
      </c>
      <c r="KT15" s="4">
        <f t="shared" si="9"/>
        <v>24.747468375111996</v>
      </c>
      <c r="KU15" s="4">
        <f t="shared" si="9"/>
        <v>25.192795569522744</v>
      </c>
      <c r="KV15" s="4">
        <f t="shared" si="9"/>
        <v>24.873090041990729</v>
      </c>
      <c r="KW15" s="4">
        <f t="shared" si="9"/>
        <v>30.061341952590031</v>
      </c>
      <c r="KX15" s="4">
        <f t="shared" si="9"/>
        <v>29.969411243254886</v>
      </c>
      <c r="KY15" s="4">
        <f t="shared" si="9"/>
        <v>26.923069990506448</v>
      </c>
      <c r="KZ15" s="4">
        <f t="shared" si="9"/>
        <v>24.747468375111996</v>
      </c>
      <c r="LA15" s="4">
        <f t="shared" si="9"/>
        <v>22.374423462430023</v>
      </c>
      <c r="LB15" s="4">
        <f t="shared" si="9"/>
        <v>23.902432869620363</v>
      </c>
      <c r="LC15" s="4">
        <f t="shared" si="9"/>
        <v>26.415087537855392</v>
      </c>
      <c r="LD15" s="4">
        <f t="shared" si="9"/>
        <v>29.787226372475221</v>
      </c>
      <c r="LE15" s="4">
        <f t="shared" si="9"/>
        <v>29.08011120636305</v>
      </c>
      <c r="LF15" s="4">
        <f t="shared" si="9"/>
        <v>27.999992790126715</v>
      </c>
      <c r="LG15" s="4">
        <f t="shared" si="9"/>
        <v>23.67149148923756</v>
      </c>
      <c r="LH15" s="4">
        <f t="shared" si="9"/>
        <v>23.389015457146417</v>
      </c>
      <c r="LI15" s="4">
        <f t="shared" si="9"/>
        <v>21.397374402935259</v>
      </c>
      <c r="LJ15" s="4">
        <f t="shared" si="9"/>
        <v>23.557686241693144</v>
      </c>
      <c r="LK15" s="4">
        <f t="shared" si="9"/>
        <v>25.654443655875255</v>
      </c>
      <c r="LL15" s="4">
        <f t="shared" si="9"/>
        <v>21.681410346337053</v>
      </c>
      <c r="LM15" s="4">
        <f t="shared" si="9"/>
        <v>21.350757029508387</v>
      </c>
      <c r="LN15" s="4">
        <f t="shared" si="9"/>
        <v>21.973088512431275</v>
      </c>
      <c r="LO15" s="4">
        <f t="shared" si="9"/>
        <v>21.538455992405162</v>
      </c>
      <c r="LP15" s="4">
        <f t="shared" si="9"/>
        <v>23.113201595623465</v>
      </c>
      <c r="LQ15" s="4">
        <f t="shared" si="9"/>
        <v>23.277903744760923</v>
      </c>
      <c r="LR15" s="4">
        <f t="shared" si="9"/>
        <v>22.477058432441165</v>
      </c>
      <c r="LS15" s="4">
        <f t="shared" si="5"/>
        <v>20.374215127950826</v>
      </c>
      <c r="LT15" s="4">
        <f t="shared" si="6"/>
        <v>21.923931714864317</v>
      </c>
      <c r="LU15" s="4">
        <f t="shared" si="6"/>
        <v>22.374423462430023</v>
      </c>
      <c r="LV15" s="4">
        <f t="shared" si="6"/>
        <v>21.120684216690407</v>
      </c>
      <c r="LW15" s="4">
        <f t="shared" si="6"/>
        <v>20.806788697546388</v>
      </c>
      <c r="LX15" s="4">
        <f t="shared" si="6"/>
        <v>20.895517007557249</v>
      </c>
      <c r="LY15" s="4">
        <f t="shared" si="6"/>
        <v>20.502086771013285</v>
      </c>
      <c r="LZ15" s="4">
        <f t="shared" si="6"/>
        <v>20.7188107326519</v>
      </c>
      <c r="MA15" s="4">
        <f t="shared" si="6"/>
        <v>21.973088512431275</v>
      </c>
      <c r="MB15" s="4">
        <f t="shared" si="6"/>
        <v>22.32345666638804</v>
      </c>
      <c r="MC15" s="4">
        <f t="shared" si="6"/>
        <v>22.374423462430023</v>
      </c>
      <c r="MD15" s="4">
        <f t="shared" si="6"/>
        <v>20.416661409467391</v>
      </c>
      <c r="ME15" s="4">
        <f t="shared" si="6"/>
        <v>18.738044888230114</v>
      </c>
      <c r="MF15" s="4">
        <f t="shared" si="6"/>
        <v>19.838051571952125</v>
      </c>
      <c r="MG15" s="4">
        <f t="shared" si="6"/>
        <v>19.215681326557547</v>
      </c>
      <c r="MH15" s="4">
        <f t="shared" si="6"/>
        <v>18.955507691575143</v>
      </c>
      <c r="MI15" s="4">
        <f t="shared" si="6"/>
        <v>19.140620071375679</v>
      </c>
      <c r="MJ15" s="4">
        <f t="shared" si="6"/>
        <v>19.521907323793524</v>
      </c>
      <c r="MK15" s="4">
        <f t="shared" si="6"/>
        <v>18.317752292606261</v>
      </c>
      <c r="ML15" s="4">
        <f t="shared" si="6"/>
        <v>17.65765311089072</v>
      </c>
      <c r="MM15" s="4">
        <f t="shared" si="6"/>
        <v>20.7188107326519</v>
      </c>
      <c r="MN15" s="4">
        <f t="shared" si="6"/>
        <v>20.081962042099079</v>
      </c>
      <c r="MO15" s="4">
        <f t="shared" si="6"/>
        <v>20.545068084998633</v>
      </c>
      <c r="MP15" s="4">
        <f t="shared" si="6"/>
        <v>20.7188107326519</v>
      </c>
      <c r="MQ15" s="4">
        <f t="shared" si="6"/>
        <v>20.331944972083708</v>
      </c>
      <c r="MR15" s="4">
        <f t="shared" si="6"/>
        <v>18.846148993354518</v>
      </c>
      <c r="MS15" s="4">
        <f t="shared" si="6"/>
        <v>20.940165548171688</v>
      </c>
      <c r="MT15" s="4">
        <f t="shared" si="6"/>
        <v>20.206180364008969</v>
      </c>
      <c r="MU15" s="4">
        <f t="shared" si="6"/>
        <v>21.212115750095993</v>
      </c>
      <c r="MV15" s="4">
        <f t="shared" si="6"/>
        <v>20.588229992740228</v>
      </c>
      <c r="MW15" s="4">
        <f t="shared" si="6"/>
        <v>20.081962042099079</v>
      </c>
      <c r="MX15" s="4">
        <f t="shared" si="6"/>
        <v>19.444439437587995</v>
      </c>
      <c r="MY15" s="4">
        <f t="shared" si="6"/>
        <v>21.82627500343953</v>
      </c>
      <c r="MZ15" s="4">
        <f t="shared" si="6"/>
        <v>22.790691805917088</v>
      </c>
      <c r="NA15" s="4">
        <f t="shared" si="6"/>
        <v>21.350757029508387</v>
      </c>
      <c r="NB15" s="4">
        <f t="shared" si="6"/>
        <v>20.459284919716804</v>
      </c>
      <c r="NC15" s="4">
        <f t="shared" si="6"/>
        <v>19.959261663023113</v>
      </c>
      <c r="ND15" s="4">
        <f t="shared" si="6"/>
        <v>19.838051571952125</v>
      </c>
      <c r="NE15" s="4">
        <f t="shared" si="6"/>
        <v>19.718304781779374</v>
      </c>
      <c r="NF15" s="4">
        <f t="shared" si="6"/>
        <v>19.758059428516834</v>
      </c>
      <c r="NG15" s="4">
        <f t="shared" si="6"/>
        <v>17.948713327004299</v>
      </c>
      <c r="NH15" s="4">
        <f t="shared" si="6"/>
        <v>18.0147012436477</v>
      </c>
      <c r="NI15" s="4">
        <f t="shared" si="6"/>
        <v>16.809601160453429</v>
      </c>
      <c r="NJ15" s="4">
        <f t="shared" si="6"/>
        <v>18.0147012436477</v>
      </c>
      <c r="NK15" s="4">
        <f t="shared" si="6"/>
        <v>18.215608692461618</v>
      </c>
    </row>
    <row r="16" spans="2:375" x14ac:dyDescent="0.25">
      <c r="B16" s="4" t="s">
        <v>47</v>
      </c>
      <c r="C16" s="4">
        <v>0.75</v>
      </c>
      <c r="F16" s="4" t="s">
        <v>85</v>
      </c>
      <c r="G16" s="4">
        <f>MAX(K12:NK17)</f>
        <v>60.869549543753742</v>
      </c>
      <c r="J16" t="s">
        <v>54</v>
      </c>
      <c r="K16" s="4">
        <f t="shared" si="7"/>
        <v>20.206180364008969</v>
      </c>
      <c r="L16" s="4">
        <f t="shared" si="1"/>
        <v>22.790691805917088</v>
      </c>
      <c r="M16" s="4">
        <f t="shared" si="1"/>
        <v>21.923931714864317</v>
      </c>
      <c r="N16" s="4">
        <f t="shared" si="1"/>
        <v>22.580639346876382</v>
      </c>
      <c r="O16" s="4">
        <f t="shared" si="1"/>
        <v>22.425623516119789</v>
      </c>
      <c r="P16" s="4">
        <f t="shared" si="1"/>
        <v>22.477058432441165</v>
      </c>
      <c r="Q16" s="4">
        <f t="shared" si="1"/>
        <v>22.072066388613401</v>
      </c>
      <c r="R16" s="4">
        <f t="shared" si="1"/>
        <v>21.212115750095993</v>
      </c>
      <c r="S16" s="4">
        <f t="shared" si="1"/>
        <v>18.666661860084474</v>
      </c>
      <c r="T16" s="4">
        <f t="shared" si="1"/>
        <v>18.918914047382913</v>
      </c>
      <c r="U16" s="4">
        <f t="shared" si="1"/>
        <v>19.758059428516834</v>
      </c>
      <c r="V16" s="4">
        <f t="shared" si="1"/>
        <v>23.786401642097932</v>
      </c>
      <c r="W16" s="4">
        <f t="shared" si="1"/>
        <v>27.605626694491125</v>
      </c>
      <c r="X16" s="4">
        <f t="shared" si="1"/>
        <v>25.454538900115189</v>
      </c>
      <c r="Y16" s="4">
        <f t="shared" si="1"/>
        <v>22.121890466240067</v>
      </c>
      <c r="Z16" s="4">
        <f t="shared" si="1"/>
        <v>21.538455992405162</v>
      </c>
      <c r="AA16" s="4">
        <f t="shared" si="1"/>
        <v>23.389015457146417</v>
      </c>
      <c r="AB16" s="4">
        <f t="shared" si="1"/>
        <v>23.004688912075935</v>
      </c>
      <c r="AC16" s="4">
        <f t="shared" si="1"/>
        <v>19.178077253511447</v>
      </c>
      <c r="AD16" s="4">
        <f t="shared" si="1"/>
        <v>18.421047888241258</v>
      </c>
      <c r="AE16" s="4">
        <f t="shared" si="1"/>
        <v>18.918914047382913</v>
      </c>
      <c r="AF16" s="4">
        <f t="shared" si="1"/>
        <v>20.588229992740228</v>
      </c>
      <c r="AG16" s="4">
        <f t="shared" si="1"/>
        <v>21.82627500343953</v>
      </c>
      <c r="AH16" s="4">
        <f t="shared" si="1"/>
        <v>20.164603861202366</v>
      </c>
      <c r="AI16" s="4">
        <f t="shared" si="1"/>
        <v>18.0147012436477</v>
      </c>
      <c r="AJ16" s="4">
        <f t="shared" si="1"/>
        <v>19.483096374839661</v>
      </c>
      <c r="AK16" s="4">
        <f t="shared" si="1"/>
        <v>21.777772170098554</v>
      </c>
      <c r="AL16" s="4">
        <f t="shared" si="1"/>
        <v>29.166659156382</v>
      </c>
      <c r="AM16" s="4">
        <f t="shared" si="1"/>
        <v>31.309896091196006</v>
      </c>
      <c r="AN16" s="4">
        <f t="shared" si="1"/>
        <v>24.197524633442839</v>
      </c>
      <c r="AO16" s="4">
        <f t="shared" ref="AO16:CZ17" si="10">((1/$G$9)-(1/$G$10))/(($G$11-AO8)*((24/41094)-(1/($G$10*$G$13))))</f>
        <v>23.333327325105593</v>
      </c>
      <c r="AP16" s="4">
        <f t="shared" si="10"/>
        <v>23.389015457146417</v>
      </c>
      <c r="AQ16" s="4">
        <f t="shared" si="10"/>
        <v>24.257419496396903</v>
      </c>
      <c r="AR16" s="4">
        <f t="shared" si="10"/>
        <v>24.499993691360874</v>
      </c>
      <c r="AS16" s="4">
        <f t="shared" si="10"/>
        <v>25.789467043537758</v>
      </c>
      <c r="AT16" s="4">
        <f t="shared" si="10"/>
        <v>23.614451750709275</v>
      </c>
      <c r="AU16" s="4">
        <f t="shared" si="10"/>
        <v>21.212115750095993</v>
      </c>
      <c r="AV16" s="4">
        <f t="shared" si="10"/>
        <v>25.454538900115189</v>
      </c>
      <c r="AW16" s="4">
        <f t="shared" si="10"/>
        <v>27.146807414250279</v>
      </c>
      <c r="AX16" s="4">
        <f t="shared" si="10"/>
        <v>23.786401642097932</v>
      </c>
      <c r="AY16" s="4">
        <f t="shared" si="10"/>
        <v>19.918694058016968</v>
      </c>
      <c r="AZ16" s="4">
        <f t="shared" si="10"/>
        <v>21.973088512431275</v>
      </c>
      <c r="BA16" s="4">
        <f t="shared" si="10"/>
        <v>18.352055199521253</v>
      </c>
      <c r="BB16" s="4">
        <f t="shared" si="10"/>
        <v>18.421047888241258</v>
      </c>
      <c r="BC16" s="4">
        <f t="shared" si="10"/>
        <v>19.797974700089593</v>
      </c>
      <c r="BD16" s="4">
        <f t="shared" si="10"/>
        <v>21.212115750095993</v>
      </c>
      <c r="BE16" s="4">
        <f t="shared" si="10"/>
        <v>22.272721537600795</v>
      </c>
      <c r="BF16" s="4">
        <f t="shared" si="10"/>
        <v>20.851058460732656</v>
      </c>
      <c r="BG16" s="4">
        <f t="shared" si="10"/>
        <v>18.955507691575143</v>
      </c>
      <c r="BH16" s="4">
        <f t="shared" si="10"/>
        <v>17.223194159128909</v>
      </c>
      <c r="BI16" s="4">
        <f t="shared" si="10"/>
        <v>16.582060027993823</v>
      </c>
      <c r="BJ16" s="4">
        <f t="shared" si="10"/>
        <v>16.752132438537348</v>
      </c>
      <c r="BK16" s="4">
        <f t="shared" si="10"/>
        <v>16.470583994192186</v>
      </c>
      <c r="BL16" s="4">
        <f t="shared" si="10"/>
        <v>16.582060027993823</v>
      </c>
      <c r="BM16" s="4">
        <f t="shared" si="10"/>
        <v>17.499995493829193</v>
      </c>
      <c r="BN16" s="4">
        <f t="shared" si="10"/>
        <v>19.253433156275737</v>
      </c>
      <c r="BO16" s="4">
        <f t="shared" si="10"/>
        <v>17.818177230080636</v>
      </c>
      <c r="BP16" s="4">
        <f t="shared" si="10"/>
        <v>16.144971131045057</v>
      </c>
      <c r="BQ16" s="4">
        <f t="shared" si="10"/>
        <v>16.695055326310644</v>
      </c>
      <c r="BR16" s="4">
        <f t="shared" si="10"/>
        <v>17.499995493829193</v>
      </c>
      <c r="BS16" s="4">
        <f t="shared" si="10"/>
        <v>18.352055199521253</v>
      </c>
      <c r="BT16" s="4">
        <f t="shared" si="10"/>
        <v>17.531301389166995</v>
      </c>
      <c r="BU16" s="4">
        <f t="shared" si="10"/>
        <v>17.314483174106623</v>
      </c>
      <c r="BV16" s="4">
        <f t="shared" si="10"/>
        <v>21.538455992405162</v>
      </c>
      <c r="BW16" s="4">
        <f t="shared" si="10"/>
        <v>23.902432869620363</v>
      </c>
      <c r="BX16" s="4">
        <f t="shared" si="10"/>
        <v>21.075263390417955</v>
      </c>
      <c r="BY16" s="4">
        <f t="shared" si="10"/>
        <v>21.82627500343953</v>
      </c>
      <c r="BZ16" s="4">
        <f t="shared" si="10"/>
        <v>21.585897525428081</v>
      </c>
      <c r="CA16" s="4">
        <f t="shared" si="10"/>
        <v>19.999994850090509</v>
      </c>
      <c r="CB16" s="4">
        <f t="shared" si="10"/>
        <v>21.304342340313802</v>
      </c>
      <c r="CC16" s="4">
        <f t="shared" si="10"/>
        <v>22.121890466240067</v>
      </c>
      <c r="CD16" s="4">
        <f t="shared" si="10"/>
        <v>21.491222536281466</v>
      </c>
      <c r="CE16" s="4">
        <f t="shared" si="10"/>
        <v>19.599994953088697</v>
      </c>
      <c r="CF16" s="4">
        <f t="shared" si="10"/>
        <v>18.882461419160595</v>
      </c>
      <c r="CG16" s="4">
        <f t="shared" si="10"/>
        <v>17.948713327004299</v>
      </c>
      <c r="CH16" s="4">
        <f t="shared" si="10"/>
        <v>18.283577381612591</v>
      </c>
      <c r="CI16" s="4">
        <f t="shared" si="10"/>
        <v>17.818177230080636</v>
      </c>
      <c r="CJ16" s="4">
        <f t="shared" si="10"/>
        <v>20.123198103787164</v>
      </c>
      <c r="CK16" s="4">
        <f t="shared" si="10"/>
        <v>21.030037503314052</v>
      </c>
      <c r="CL16" s="4">
        <f t="shared" si="10"/>
        <v>19.444439437587995</v>
      </c>
      <c r="CM16" s="4">
        <f t="shared" si="10"/>
        <v>20.164603861202366</v>
      </c>
      <c r="CN16" s="4">
        <f t="shared" si="10"/>
        <v>20.675100161485968</v>
      </c>
      <c r="CO16" s="4">
        <f t="shared" si="10"/>
        <v>18.666661860084474</v>
      </c>
      <c r="CP16" s="4">
        <f t="shared" si="10"/>
        <v>18.181813500082278</v>
      </c>
      <c r="CQ16" s="4">
        <f t="shared" si="10"/>
        <v>19.959261663023113</v>
      </c>
      <c r="CR16" s="4">
        <f t="shared" si="10"/>
        <v>21.585897525428081</v>
      </c>
      <c r="CS16" s="4">
        <f t="shared" si="10"/>
        <v>22.632788629432678</v>
      </c>
      <c r="CT16" s="4">
        <f t="shared" si="10"/>
        <v>23.557686241693144</v>
      </c>
      <c r="CU16" s="4">
        <f t="shared" si="10"/>
        <v>24.685132182731358</v>
      </c>
      <c r="CV16" s="4">
        <f t="shared" si="10"/>
        <v>24.561397184321674</v>
      </c>
      <c r="CW16" s="4">
        <f t="shared" si="10"/>
        <v>22.272721537600795</v>
      </c>
      <c r="CX16" s="4">
        <f t="shared" si="10"/>
        <v>20.762706518102434</v>
      </c>
      <c r="CY16" s="4">
        <f t="shared" si="10"/>
        <v>21.258129016365181</v>
      </c>
      <c r="CZ16" s="4">
        <f t="shared" si="10"/>
        <v>21.777772170098554</v>
      </c>
      <c r="DA16" s="4">
        <f t="shared" ref="DA16:EI17" si="11">((1/$G$9)-(1/$G$10))/(($G$11-DA8)*((24/41094)-(1/($G$10*$G$13))))</f>
        <v>22.272721537600795</v>
      </c>
      <c r="DB16" s="4">
        <f t="shared" si="11"/>
        <v>22.580639346876382</v>
      </c>
      <c r="DC16" s="4">
        <f t="shared" si="11"/>
        <v>23.277903744760923</v>
      </c>
      <c r="DD16" s="4">
        <f t="shared" si="11"/>
        <v>25.257725455011212</v>
      </c>
      <c r="DE16" s="4">
        <f t="shared" si="11"/>
        <v>34.751764101221092</v>
      </c>
      <c r="DF16" s="4">
        <f t="shared" si="11"/>
        <v>29.253723810580144</v>
      </c>
      <c r="DG16" s="4">
        <f t="shared" si="11"/>
        <v>23.902432869620363</v>
      </c>
      <c r="DH16" s="4">
        <f t="shared" si="11"/>
        <v>20.675100161485968</v>
      </c>
      <c r="DI16" s="4">
        <f t="shared" si="11"/>
        <v>24.499993691360874</v>
      </c>
      <c r="DJ16" s="4">
        <f t="shared" si="11"/>
        <v>26.133326604118263</v>
      </c>
      <c r="DK16" s="4">
        <f t="shared" si="11"/>
        <v>23.222742835413147</v>
      </c>
      <c r="DL16" s="4">
        <f t="shared" si="11"/>
        <v>19.291333615244781</v>
      </c>
      <c r="DM16" s="4">
        <f t="shared" si="11"/>
        <v>20.374215127950826</v>
      </c>
      <c r="DN16" s="4">
        <f t="shared" si="11"/>
        <v>20.851058460732656</v>
      </c>
      <c r="DO16" s="4">
        <f t="shared" si="11"/>
        <v>18.882461419160595</v>
      </c>
      <c r="DP16" s="4">
        <f t="shared" si="11"/>
        <v>21.874994367286494</v>
      </c>
      <c r="DQ16" s="4">
        <f t="shared" si="11"/>
        <v>26.923069990506448</v>
      </c>
      <c r="DR16" s="4">
        <f t="shared" si="11"/>
        <v>28.160912288920546</v>
      </c>
      <c r="DS16" s="4">
        <f t="shared" si="11"/>
        <v>25.925919250117325</v>
      </c>
      <c r="DT16" s="4">
        <f t="shared" si="11"/>
        <v>24.438896450235287</v>
      </c>
      <c r="DU16" s="4">
        <f t="shared" si="11"/>
        <v>23.67149148923756</v>
      </c>
      <c r="DV16" s="4">
        <f t="shared" si="11"/>
        <v>22.222216500100565</v>
      </c>
      <c r="DW16" s="4">
        <f t="shared" si="11"/>
        <v>21.777772170098554</v>
      </c>
      <c r="DX16" s="4">
        <f t="shared" si="11"/>
        <v>22.32345666638804</v>
      </c>
      <c r="DY16" s="4">
        <f t="shared" si="11"/>
        <v>21.258129016365181</v>
      </c>
      <c r="DZ16" s="4">
        <f t="shared" si="11"/>
        <v>20.459284919716804</v>
      </c>
      <c r="EA16" s="4">
        <f t="shared" si="11"/>
        <v>18.595820638604074</v>
      </c>
      <c r="EB16" s="4">
        <f t="shared" si="11"/>
        <v>20.04089463506002</v>
      </c>
      <c r="EC16" s="4">
        <f t="shared" si="11"/>
        <v>23.614451750709275</v>
      </c>
      <c r="ED16" s="4">
        <f t="shared" si="11"/>
        <v>28.242067655747405</v>
      </c>
      <c r="EE16" s="4">
        <f t="shared" si="11"/>
        <v>30.817602127497956</v>
      </c>
      <c r="EF16" s="4">
        <f t="shared" si="11"/>
        <v>28.323692128740898</v>
      </c>
      <c r="EG16" s="4">
        <f t="shared" si="11"/>
        <v>26.273451679743562</v>
      </c>
      <c r="EH16" s="4">
        <f t="shared" si="11"/>
        <v>27.374294627218855</v>
      </c>
      <c r="EI16" s="4">
        <f t="shared" si="11"/>
        <v>27.605626694491125</v>
      </c>
      <c r="EJ16" s="4">
        <f t="shared" si="8"/>
        <v>26.063823075915824</v>
      </c>
      <c r="EK16" s="4">
        <f t="shared" si="8"/>
        <v>20.985005303092823</v>
      </c>
      <c r="EL16" s="4">
        <f t="shared" si="8"/>
        <v>21.075263390417955</v>
      </c>
      <c r="EM16" s="4">
        <f t="shared" si="8"/>
        <v>21.444195791125487</v>
      </c>
      <c r="EN16" s="4">
        <f t="shared" si="8"/>
        <v>21.633548513342934</v>
      </c>
      <c r="EO16" s="4">
        <f t="shared" si="8"/>
        <v>21.777772170098554</v>
      </c>
      <c r="EP16" s="4">
        <f t="shared" si="8"/>
        <v>21.973088512431275</v>
      </c>
      <c r="EQ16" s="4">
        <f t="shared" si="8"/>
        <v>22.121890466240067</v>
      </c>
      <c r="ER16" s="4">
        <f t="shared" si="8"/>
        <v>22.272721537600795</v>
      </c>
      <c r="ES16" s="4">
        <f t="shared" si="8"/>
        <v>22.272721537600795</v>
      </c>
      <c r="ET16" s="4">
        <f t="shared" si="8"/>
        <v>22.737813170636539</v>
      </c>
      <c r="EU16" s="4">
        <f t="shared" si="8"/>
        <v>22.022466239425505</v>
      </c>
      <c r="EV16" s="4">
        <f t="shared" si="8"/>
        <v>22.580639346876382</v>
      </c>
      <c r="EW16" s="4">
        <f t="shared" si="8"/>
        <v>22.272721537600795</v>
      </c>
      <c r="EX16" s="4">
        <f t="shared" si="8"/>
        <v>21.491222536281466</v>
      </c>
      <c r="EY16" s="4">
        <f t="shared" si="8"/>
        <v>21.538455992405162</v>
      </c>
      <c r="EZ16" s="4">
        <f t="shared" si="8"/>
        <v>21.538455992405162</v>
      </c>
      <c r="FA16" s="4">
        <f t="shared" si="8"/>
        <v>23.113201595623465</v>
      </c>
      <c r="FB16" s="4">
        <f t="shared" si="8"/>
        <v>25.789467043537758</v>
      </c>
      <c r="FC16" s="4">
        <f t="shared" si="8"/>
        <v>25.587460774267232</v>
      </c>
      <c r="FD16" s="4">
        <f t="shared" si="8"/>
        <v>22.685179343852656</v>
      </c>
      <c r="FE16" s="4">
        <f t="shared" si="8"/>
        <v>23.389015457146417</v>
      </c>
      <c r="FF16" s="4">
        <f t="shared" si="8"/>
        <v>24.561397184321674</v>
      </c>
      <c r="FG16" s="4">
        <f t="shared" si="8"/>
        <v>28.738995532388127</v>
      </c>
      <c r="FH16" s="4">
        <f t="shared" si="8"/>
        <v>31.012650242228958</v>
      </c>
      <c r="FI16" s="4">
        <f t="shared" si="8"/>
        <v>29.696962050134388</v>
      </c>
      <c r="FJ16" s="4">
        <f t="shared" si="8"/>
        <v>25.257725455011212</v>
      </c>
      <c r="FK16" s="4">
        <f t="shared" si="8"/>
        <v>24.317611604328413</v>
      </c>
      <c r="FL16" s="4">
        <f t="shared" si="8"/>
        <v>24.137924819074755</v>
      </c>
      <c r="FM16" s="4">
        <f t="shared" si="8"/>
        <v>29.878041087025455</v>
      </c>
      <c r="FN16" s="4">
        <f t="shared" si="8"/>
        <v>29.787226372475221</v>
      </c>
      <c r="FO16" s="4">
        <f t="shared" si="8"/>
        <v>30.246905791803542</v>
      </c>
      <c r="FP16" s="4">
        <f t="shared" si="8"/>
        <v>31.715202189463909</v>
      </c>
      <c r="FQ16" s="4">
        <f t="shared" si="8"/>
        <v>32.23683380442219</v>
      </c>
      <c r="FR16" s="4">
        <f t="shared" si="8"/>
        <v>33.108099582920104</v>
      </c>
      <c r="FS16" s="4">
        <f t="shared" si="8"/>
        <v>31.410248322257527</v>
      </c>
      <c r="FT16" s="4">
        <f t="shared" si="8"/>
        <v>28.242067655747405</v>
      </c>
      <c r="FU16" s="4">
        <f t="shared" si="8"/>
        <v>22.843816961641839</v>
      </c>
      <c r="FV16" s="4">
        <f t="shared" si="8"/>
        <v>22.072066388613401</v>
      </c>
      <c r="FW16" s="4">
        <f t="shared" si="8"/>
        <v>24.561397184321674</v>
      </c>
      <c r="FX16" s="4">
        <f t="shared" si="8"/>
        <v>27.071816233547924</v>
      </c>
      <c r="FY16" s="4">
        <f t="shared" si="8"/>
        <v>29.969411243254886</v>
      </c>
      <c r="FZ16" s="4">
        <f t="shared" si="8"/>
        <v>30.720995224276951</v>
      </c>
      <c r="GA16" s="4">
        <f t="shared" si="8"/>
        <v>31.210183046319578</v>
      </c>
      <c r="GB16" s="4">
        <f t="shared" si="8"/>
        <v>25.454538900115189</v>
      </c>
      <c r="GC16" s="4">
        <f t="shared" si="8"/>
        <v>26.203201808942104</v>
      </c>
      <c r="GD16" s="4">
        <f t="shared" si="8"/>
        <v>28.323692128740898</v>
      </c>
      <c r="GE16" s="4">
        <f t="shared" si="8"/>
        <v>28.738995532388127</v>
      </c>
      <c r="GF16" s="4">
        <f t="shared" si="8"/>
        <v>30.061341952590031</v>
      </c>
      <c r="GG16" s="4">
        <f t="shared" si="8"/>
        <v>27.762032511457083</v>
      </c>
      <c r="GH16" s="4">
        <f t="shared" si="8"/>
        <v>26.344079238022442</v>
      </c>
      <c r="GI16" s="4">
        <f t="shared" si="8"/>
        <v>27.683608690803243</v>
      </c>
      <c r="GJ16" s="4">
        <f t="shared" si="8"/>
        <v>29.08011120636305</v>
      </c>
      <c r="GK16" s="4">
        <f t="shared" si="8"/>
        <v>28.654963381708619</v>
      </c>
      <c r="GL16" s="4">
        <f t="shared" si="8"/>
        <v>27.683608690803243</v>
      </c>
      <c r="GM16" s="4">
        <f t="shared" si="8"/>
        <v>29.341309810013016</v>
      </c>
      <c r="GN16" s="4">
        <f t="shared" si="8"/>
        <v>35.379052261892951</v>
      </c>
      <c r="GO16" s="4">
        <f t="shared" si="8"/>
        <v>9.3333309300422371</v>
      </c>
      <c r="GP16" s="4">
        <f t="shared" si="8"/>
        <v>9.3333309300422371</v>
      </c>
      <c r="GQ16" s="4">
        <f t="shared" si="8"/>
        <v>55.681803844002005</v>
      </c>
      <c r="GR16" s="4">
        <f t="shared" si="8"/>
        <v>48.756206350966927</v>
      </c>
      <c r="GS16" s="4">
        <f t="shared" si="8"/>
        <v>39.357419584515448</v>
      </c>
      <c r="GT16" s="4">
        <f t="shared" si="8"/>
        <v>39.999989700181018</v>
      </c>
      <c r="GU16" s="4">
        <f t="shared" si="3"/>
        <v>39.199989906177393</v>
      </c>
      <c r="GV16" s="4">
        <f t="shared" ref="GV16:JG17" si="12">((1/$G$9)-(1/$G$10))/(($G$11-GV8)*((24/41094)-(1/($G$10*$G$13))))</f>
        <v>38.888878875175983</v>
      </c>
      <c r="GW16" s="4">
        <f t="shared" si="12"/>
        <v>39.837388116033949</v>
      </c>
      <c r="GX16" s="4">
        <f t="shared" si="12"/>
        <v>39.357419584515448</v>
      </c>
      <c r="GY16" s="4">
        <f t="shared" si="12"/>
        <v>36.296286950164259</v>
      </c>
      <c r="GZ16" s="4">
        <f t="shared" si="12"/>
        <v>35.12543898402992</v>
      </c>
      <c r="HA16" s="4">
        <f t="shared" si="12"/>
        <v>34.751764101221092</v>
      </c>
      <c r="HB16" s="4">
        <f t="shared" si="12"/>
        <v>37.984486343195151</v>
      </c>
      <c r="HC16" s="4">
        <f t="shared" si="12"/>
        <v>36.704110399042506</v>
      </c>
      <c r="HD16" s="4">
        <f t="shared" si="12"/>
        <v>34.628966348213247</v>
      </c>
      <c r="HE16" s="4">
        <f t="shared" si="12"/>
        <v>38.13228590095077</v>
      </c>
      <c r="HF16" s="4">
        <f t="shared" si="12"/>
        <v>49.746180083981457</v>
      </c>
      <c r="HG16" s="4">
        <f t="shared" si="12"/>
        <v>9.3333309300422371</v>
      </c>
      <c r="HH16" s="4">
        <f t="shared" si="12"/>
        <v>50.515450910022402</v>
      </c>
      <c r="HI16" s="4">
        <f t="shared" si="12"/>
        <v>43.171795050856161</v>
      </c>
      <c r="HJ16" s="4">
        <f t="shared" si="12"/>
        <v>41.880331096343362</v>
      </c>
      <c r="HK16" s="4">
        <f t="shared" si="12"/>
        <v>36.162352311971773</v>
      </c>
      <c r="HL16" s="4">
        <f t="shared" si="12"/>
        <v>40.833322818934782</v>
      </c>
      <c r="HM16" s="4">
        <f t="shared" si="12"/>
        <v>44.954116864882344</v>
      </c>
      <c r="HN16" s="4">
        <f t="shared" si="12"/>
        <v>46.009377824151876</v>
      </c>
      <c r="HO16" s="4">
        <f t="shared" si="12"/>
        <v>43.946177024862557</v>
      </c>
      <c r="HP16" s="4">
        <f t="shared" si="12"/>
        <v>40.663889944167437</v>
      </c>
      <c r="HQ16" s="4">
        <f t="shared" si="12"/>
        <v>40.163924084198143</v>
      </c>
      <c r="HR16" s="4">
        <f t="shared" si="12"/>
        <v>38.281240142751372</v>
      </c>
      <c r="HS16" s="4">
        <f t="shared" si="12"/>
        <v>40.329207722404732</v>
      </c>
      <c r="HT16" s="4">
        <f t="shared" si="12"/>
        <v>45.794380731515638</v>
      </c>
      <c r="HU16" s="4">
        <f t="shared" si="12"/>
        <v>48.756206350966927</v>
      </c>
      <c r="HV16" s="4">
        <f t="shared" si="12"/>
        <v>41.176459985480463</v>
      </c>
      <c r="HW16" s="4">
        <f t="shared" si="12"/>
        <v>44.954116864882344</v>
      </c>
      <c r="HX16" s="4">
        <f t="shared" si="12"/>
        <v>40.833322818934782</v>
      </c>
      <c r="HY16" s="4">
        <f t="shared" si="12"/>
        <v>36.162352311971773</v>
      </c>
      <c r="HZ16" s="4">
        <f t="shared" si="12"/>
        <v>36.842095776482523</v>
      </c>
      <c r="IA16" s="4">
        <f t="shared" si="12"/>
        <v>34.027769015778993</v>
      </c>
      <c r="IB16" s="4">
        <f t="shared" si="12"/>
        <v>33.333324750150837</v>
      </c>
      <c r="IC16" s="4">
        <f t="shared" si="12"/>
        <v>34.146332670886231</v>
      </c>
      <c r="ID16" s="4">
        <f t="shared" si="12"/>
        <v>36.56715476322519</v>
      </c>
      <c r="IE16" s="4">
        <f t="shared" si="12"/>
        <v>37.547883051894068</v>
      </c>
      <c r="IF16" s="4">
        <f t="shared" si="12"/>
        <v>35.766414147972071</v>
      </c>
      <c r="IG16" s="4">
        <f t="shared" si="12"/>
        <v>36.704110399042506</v>
      </c>
      <c r="IH16" s="4">
        <f t="shared" si="12"/>
        <v>34.027769015778993</v>
      </c>
      <c r="II16" s="4">
        <f t="shared" si="12"/>
        <v>32.775911292790454</v>
      </c>
      <c r="IJ16" s="4">
        <f t="shared" si="12"/>
        <v>33.333324750150837</v>
      </c>
      <c r="IK16" s="4">
        <f t="shared" si="12"/>
        <v>30.720995224276951</v>
      </c>
      <c r="IL16" s="4">
        <f t="shared" si="12"/>
        <v>28.823521989836319</v>
      </c>
      <c r="IM16" s="4">
        <f t="shared" si="12"/>
        <v>29.429421851484534</v>
      </c>
      <c r="IN16" s="4">
        <f t="shared" si="12"/>
        <v>28.242067655747405</v>
      </c>
      <c r="IO16" s="4">
        <f t="shared" si="12"/>
        <v>27.840901922000992</v>
      </c>
      <c r="IP16" s="4">
        <f t="shared" si="12"/>
        <v>27.450973323653638</v>
      </c>
      <c r="IQ16" s="4">
        <f t="shared" si="12"/>
        <v>30.624992114201092</v>
      </c>
      <c r="IR16" s="4">
        <f t="shared" si="12"/>
        <v>30.817602127497956</v>
      </c>
      <c r="IS16" s="4">
        <f t="shared" si="12"/>
        <v>31.612895085626935</v>
      </c>
      <c r="IT16" s="4">
        <f t="shared" si="12"/>
        <v>29.253723810580144</v>
      </c>
      <c r="IU16" s="4">
        <f t="shared" si="12"/>
        <v>29.253723810580144</v>
      </c>
      <c r="IV16" s="4">
        <f t="shared" si="12"/>
        <v>29.787226372475221</v>
      </c>
      <c r="IW16" s="4">
        <f t="shared" si="12"/>
        <v>30.340549462985603</v>
      </c>
      <c r="IX16" s="4">
        <f t="shared" si="12"/>
        <v>28.323692128740898</v>
      </c>
      <c r="IY16" s="4">
        <f t="shared" si="12"/>
        <v>30.624992114201092</v>
      </c>
      <c r="IZ16" s="4">
        <f t="shared" si="12"/>
        <v>33.561635193645024</v>
      </c>
      <c r="JA16" s="4">
        <f t="shared" si="12"/>
        <v>40.495857341092346</v>
      </c>
      <c r="JB16" s="4">
        <f t="shared" si="12"/>
        <v>37.262347819560269</v>
      </c>
      <c r="JC16" s="4">
        <f t="shared" si="12"/>
        <v>32.026135544262587</v>
      </c>
      <c r="JD16" s="4">
        <f t="shared" si="12"/>
        <v>29.969411243254886</v>
      </c>
      <c r="JE16" s="4">
        <f t="shared" si="12"/>
        <v>28.823521989836319</v>
      </c>
      <c r="JF16" s="4">
        <f t="shared" si="12"/>
        <v>29.969411243254886</v>
      </c>
      <c r="JG16" s="4">
        <f t="shared" si="12"/>
        <v>33.333324750150837</v>
      </c>
      <c r="JH16" s="4">
        <f t="shared" si="9"/>
        <v>30.061341952590031</v>
      </c>
      <c r="JI16" s="4">
        <f t="shared" si="9"/>
        <v>29.696962050134388</v>
      </c>
      <c r="JJ16" s="4">
        <f t="shared" si="9"/>
        <v>28.738995532388127</v>
      </c>
      <c r="JK16" s="4">
        <f t="shared" si="9"/>
        <v>27.374294627218855</v>
      </c>
      <c r="JL16" s="4">
        <f t="shared" si="9"/>
        <v>27.222215212623194</v>
      </c>
      <c r="JM16" s="4">
        <f t="shared" si="9"/>
        <v>29.08011120636305</v>
      </c>
      <c r="JN16" s="4">
        <f t="shared" si="9"/>
        <v>31.511245905287304</v>
      </c>
      <c r="JO16" s="4">
        <f t="shared" si="9"/>
        <v>33.108099582920104</v>
      </c>
      <c r="JP16" s="4">
        <f t="shared" si="9"/>
        <v>29.787226372475221</v>
      </c>
      <c r="JQ16" s="4">
        <f t="shared" si="9"/>
        <v>26.063823075915824</v>
      </c>
      <c r="JR16" s="4">
        <f t="shared" si="9"/>
        <v>25.32299089546343</v>
      </c>
      <c r="JS16" s="4">
        <f t="shared" si="9"/>
        <v>31.210183046319578</v>
      </c>
      <c r="JT16" s="4">
        <f t="shared" si="9"/>
        <v>43.171795050856161</v>
      </c>
      <c r="JU16" s="4">
        <f t="shared" si="9"/>
        <v>28.994075374391564</v>
      </c>
      <c r="JV16" s="4">
        <f t="shared" si="9"/>
        <v>26.775949389465438</v>
      </c>
      <c r="JW16" s="4">
        <f t="shared" si="9"/>
        <v>28.823521989836319</v>
      </c>
      <c r="JX16" s="4">
        <f t="shared" si="9"/>
        <v>33.793094746704647</v>
      </c>
      <c r="JY16" s="4">
        <f t="shared" si="9"/>
        <v>31.012650242228958</v>
      </c>
      <c r="JZ16" s="4">
        <f t="shared" si="9"/>
        <v>26.344079238022442</v>
      </c>
      <c r="KA16" s="4">
        <f t="shared" si="9"/>
        <v>24.561397184321674</v>
      </c>
      <c r="KB16" s="4">
        <f t="shared" si="9"/>
        <v>25.789467043537758</v>
      </c>
      <c r="KC16" s="4">
        <f t="shared" si="9"/>
        <v>24.378103175483453</v>
      </c>
      <c r="KD16" s="4">
        <f t="shared" si="9"/>
        <v>24.999993562613131</v>
      </c>
      <c r="KE16" s="4">
        <f t="shared" si="9"/>
        <v>23.9608740257808</v>
      </c>
      <c r="KF16" s="4">
        <f t="shared" si="9"/>
        <v>24.257419496396903</v>
      </c>
      <c r="KG16" s="4">
        <f t="shared" si="9"/>
        <v>23.277903744760923</v>
      </c>
      <c r="KH16" s="4">
        <f t="shared" si="9"/>
        <v>22.32345666638804</v>
      </c>
      <c r="KI16" s="4">
        <f t="shared" si="9"/>
        <v>25.128198657806024</v>
      </c>
      <c r="KJ16" s="4">
        <f t="shared" si="9"/>
        <v>23.844276098648052</v>
      </c>
      <c r="KK16" s="4">
        <f t="shared" si="9"/>
        <v>23.844276098648052</v>
      </c>
      <c r="KL16" s="4">
        <f t="shared" si="9"/>
        <v>27.528082799281883</v>
      </c>
      <c r="KM16" s="4">
        <f t="shared" si="9"/>
        <v>26.702990399303403</v>
      </c>
      <c r="KN16" s="4">
        <f t="shared" si="9"/>
        <v>24.810120193783163</v>
      </c>
      <c r="KO16" s="4">
        <f t="shared" si="9"/>
        <v>27.374294627218855</v>
      </c>
      <c r="KP16" s="4">
        <f t="shared" si="9"/>
        <v>33.793094746704647</v>
      </c>
      <c r="KQ16" s="4">
        <f t="shared" si="9"/>
        <v>31.309896091196006</v>
      </c>
      <c r="KR16" s="4">
        <f t="shared" si="9"/>
        <v>26.486479666336077</v>
      </c>
      <c r="KS16" s="4">
        <f t="shared" si="9"/>
        <v>23.786401642097932</v>
      </c>
      <c r="KT16" s="4">
        <f t="shared" si="9"/>
        <v>25.857513130723873</v>
      </c>
      <c r="KU16" s="4">
        <f t="shared" si="9"/>
        <v>26.133326604118263</v>
      </c>
      <c r="KV16" s="4">
        <f t="shared" si="9"/>
        <v>25.257725455011212</v>
      </c>
      <c r="KW16" s="4">
        <f t="shared" si="9"/>
        <v>28.488364757396358</v>
      </c>
      <c r="KX16" s="4">
        <f t="shared" si="9"/>
        <v>28.823521989836319</v>
      </c>
      <c r="KY16" s="4">
        <f t="shared" si="9"/>
        <v>26.775949389465438</v>
      </c>
      <c r="KZ16" s="4">
        <f t="shared" si="9"/>
        <v>25.257725455011212</v>
      </c>
      <c r="LA16" s="4">
        <f t="shared" si="9"/>
        <v>25.789467043537758</v>
      </c>
      <c r="LB16" s="4">
        <f t="shared" si="9"/>
        <v>29.166659156382</v>
      </c>
      <c r="LC16" s="4">
        <f t="shared" si="9"/>
        <v>29.696962050134388</v>
      </c>
      <c r="LD16" s="4">
        <f t="shared" si="9"/>
        <v>31.410248322257527</v>
      </c>
      <c r="LE16" s="4">
        <f t="shared" si="9"/>
        <v>30.061341952590031</v>
      </c>
      <c r="LF16" s="4">
        <f t="shared" si="9"/>
        <v>26.997238227394902</v>
      </c>
      <c r="LG16" s="4">
        <f t="shared" si="9"/>
        <v>23.844276098648052</v>
      </c>
      <c r="LH16" s="4">
        <f t="shared" si="9"/>
        <v>24.317611604328413</v>
      </c>
      <c r="LI16" s="4">
        <f t="shared" si="9"/>
        <v>21.585897525428081</v>
      </c>
      <c r="LJ16" s="4">
        <f t="shared" si="9"/>
        <v>28.908547128449403</v>
      </c>
      <c r="LK16" s="4">
        <f t="shared" si="9"/>
        <v>26.063823075915824</v>
      </c>
      <c r="LL16" s="4">
        <f t="shared" si="9"/>
        <v>20.940165548171688</v>
      </c>
      <c r="LM16" s="4">
        <f t="shared" si="9"/>
        <v>22.171939992181784</v>
      </c>
      <c r="LN16" s="4">
        <f t="shared" si="9"/>
        <v>25.654443655875255</v>
      </c>
      <c r="LO16" s="4">
        <f t="shared" si="9"/>
        <v>25.654443655875255</v>
      </c>
      <c r="LP16" s="4">
        <f t="shared" si="9"/>
        <v>26.775949389465438</v>
      </c>
      <c r="LQ16" s="4">
        <f t="shared" si="9"/>
        <v>24.561397184321674</v>
      </c>
      <c r="LR16" s="4">
        <f t="shared" si="9"/>
        <v>21.874994367286494</v>
      </c>
      <c r="LS16" s="4">
        <f t="shared" si="5"/>
        <v>20.631573634830207</v>
      </c>
      <c r="LT16" s="4">
        <f t="shared" si="6"/>
        <v>21.491222536281466</v>
      </c>
      <c r="LU16" s="4">
        <f t="shared" si="6"/>
        <v>20.985005303092823</v>
      </c>
      <c r="LV16" s="4">
        <f t="shared" si="6"/>
        <v>20.631573634830207</v>
      </c>
      <c r="LW16" s="4">
        <f t="shared" si="6"/>
        <v>20.459284919716804</v>
      </c>
      <c r="LX16" s="4">
        <f t="shared" si="6"/>
        <v>20.762706518102434</v>
      </c>
      <c r="LY16" s="4">
        <f t="shared" si="6"/>
        <v>20.247928670546177</v>
      </c>
      <c r="LZ16" s="4">
        <f t="shared" si="6"/>
        <v>21.120684216690407</v>
      </c>
      <c r="MA16" s="4">
        <f t="shared" si="6"/>
        <v>21.82627500343953</v>
      </c>
      <c r="MB16" s="4">
        <f t="shared" si="6"/>
        <v>23.501192989314983</v>
      </c>
      <c r="MC16" s="4">
        <f t="shared" si="6"/>
        <v>21.973088512431275</v>
      </c>
      <c r="MD16" s="4">
        <f t="shared" si="6"/>
        <v>19.959261663023113</v>
      </c>
      <c r="ME16" s="4">
        <f t="shared" si="6"/>
        <v>18.918914047382913</v>
      </c>
      <c r="MF16" s="4">
        <f t="shared" si="6"/>
        <v>20.04089463506002</v>
      </c>
      <c r="MG16" s="4">
        <f t="shared" si="6"/>
        <v>18.882461419160595</v>
      </c>
      <c r="MH16" s="4">
        <f t="shared" si="6"/>
        <v>18.525515078533743</v>
      </c>
      <c r="MI16" s="4">
        <f t="shared" si="6"/>
        <v>18.992243171597575</v>
      </c>
      <c r="MJ16" s="4">
        <f t="shared" si="6"/>
        <v>19.291333615244781</v>
      </c>
      <c r="MK16" s="4">
        <f t="shared" si="6"/>
        <v>17.915900322750179</v>
      </c>
      <c r="ML16" s="4">
        <f t="shared" si="6"/>
        <v>17.948713327004299</v>
      </c>
      <c r="MM16" s="4">
        <f t="shared" si="6"/>
        <v>19.838051571952125</v>
      </c>
      <c r="MN16" s="4">
        <f t="shared" si="6"/>
        <v>19.639273500088876</v>
      </c>
      <c r="MO16" s="4">
        <f t="shared" si="6"/>
        <v>20.081962042099079</v>
      </c>
      <c r="MP16" s="4">
        <f t="shared" si="6"/>
        <v>20.28984984791791</v>
      </c>
      <c r="MQ16" s="4">
        <f t="shared" si="6"/>
        <v>20.762706518102434</v>
      </c>
      <c r="MR16" s="4">
        <f t="shared" si="6"/>
        <v>19.066142950475388</v>
      </c>
      <c r="MS16" s="4">
        <f t="shared" si="6"/>
        <v>19.959261663023113</v>
      </c>
      <c r="MT16" s="4">
        <f t="shared" si="6"/>
        <v>19.444439437587995</v>
      </c>
      <c r="MU16" s="4">
        <f t="shared" si="6"/>
        <v>20.081962042099079</v>
      </c>
      <c r="MV16" s="4">
        <f t="shared" si="6"/>
        <v>20.04089463506002</v>
      </c>
      <c r="MW16" s="4">
        <f t="shared" si="6"/>
        <v>19.999994850090509</v>
      </c>
      <c r="MX16" s="4">
        <f t="shared" si="6"/>
        <v>19.405935597117523</v>
      </c>
      <c r="MY16" s="4">
        <f t="shared" si="6"/>
        <v>21.075263390417955</v>
      </c>
      <c r="MZ16" s="4">
        <f t="shared" si="6"/>
        <v>21.258129016365181</v>
      </c>
      <c r="NA16" s="4">
        <f t="shared" si="6"/>
        <v>21.304342340313802</v>
      </c>
      <c r="NB16" s="4">
        <f t="shared" si="6"/>
        <v>19.838051571952125</v>
      </c>
      <c r="NC16" s="4">
        <f t="shared" si="6"/>
        <v>19.678709792257731</v>
      </c>
      <c r="ND16" s="4">
        <f t="shared" si="6"/>
        <v>20.164603861202366</v>
      </c>
      <c r="NE16" s="4">
        <f t="shared" si="6"/>
        <v>20.04089463506002</v>
      </c>
      <c r="NF16" s="4">
        <f t="shared" si="6"/>
        <v>19.797974700089593</v>
      </c>
      <c r="NG16" s="4">
        <f t="shared" si="6"/>
        <v>17.78583934037087</v>
      </c>
      <c r="NH16" s="4">
        <f t="shared" si="6"/>
        <v>17.981646745952933</v>
      </c>
      <c r="NI16" s="4">
        <f t="shared" si="6"/>
        <v>18.773941525947027</v>
      </c>
      <c r="NJ16" s="4">
        <f t="shared" si="6"/>
        <v>17.948713327004299</v>
      </c>
      <c r="NK16" s="4">
        <f t="shared" si="6"/>
        <v>17.850632926310293</v>
      </c>
    </row>
    <row r="17" spans="1:732" x14ac:dyDescent="0.25">
      <c r="B17" s="4" t="s">
        <v>23</v>
      </c>
      <c r="C17" s="4">
        <v>40000</v>
      </c>
      <c r="D17" s="4" t="s">
        <v>28</v>
      </c>
      <c r="J17" t="s">
        <v>55</v>
      </c>
      <c r="K17" s="4">
        <f t="shared" si="7"/>
        <v>25.789467043537758</v>
      </c>
      <c r="L17" s="4">
        <f t="shared" si="7"/>
        <v>22.425623516119789</v>
      </c>
      <c r="M17" s="4">
        <f t="shared" si="7"/>
        <v>22.950813762398941</v>
      </c>
      <c r="N17" s="4">
        <f t="shared" si="7"/>
        <v>24.197524633442839</v>
      </c>
      <c r="O17" s="4">
        <f t="shared" si="7"/>
        <v>23.557686241693144</v>
      </c>
      <c r="P17" s="4">
        <f t="shared" si="7"/>
        <v>23.557686241693144</v>
      </c>
      <c r="Q17" s="4">
        <f t="shared" si="7"/>
        <v>22.425623516119789</v>
      </c>
      <c r="R17" s="4">
        <f t="shared" si="7"/>
        <v>21.633548513342934</v>
      </c>
      <c r="S17" s="4">
        <f t="shared" si="7"/>
        <v>23.058817591869055</v>
      </c>
      <c r="T17" s="4">
        <f t="shared" si="7"/>
        <v>23.902432869620363</v>
      </c>
      <c r="U17" s="4">
        <f t="shared" si="7"/>
        <v>22.272721537600795</v>
      </c>
      <c r="V17" s="4">
        <f t="shared" si="7"/>
        <v>20.631573634830207</v>
      </c>
      <c r="W17" s="4">
        <f t="shared" si="7"/>
        <v>20.7188107326519</v>
      </c>
      <c r="X17" s="4">
        <f t="shared" si="7"/>
        <v>19.483096374839661</v>
      </c>
      <c r="Y17" s="4">
        <f t="shared" si="7"/>
        <v>19.483096374839661</v>
      </c>
      <c r="Z17" s="4">
        <f t="shared" si="7"/>
        <v>20.762706518102434</v>
      </c>
      <c r="AA17" s="4">
        <f t="shared" ref="AA17:BV17" si="13">((1/$G$9)-(1/$G$10))/(($G$11-AA9)*((24/41094)-(1/($G$10*$G$13))))</f>
        <v>21.397374402935259</v>
      </c>
      <c r="AB17" s="4">
        <f t="shared" si="13"/>
        <v>20.851058460732656</v>
      </c>
      <c r="AC17" s="4">
        <f t="shared" si="13"/>
        <v>20.985005303092823</v>
      </c>
      <c r="AD17" s="4">
        <f t="shared" si="13"/>
        <v>19.521907323793524</v>
      </c>
      <c r="AE17" s="4">
        <f t="shared" si="13"/>
        <v>18.0147012436477</v>
      </c>
      <c r="AF17" s="4">
        <f t="shared" si="13"/>
        <v>17.314483174106623</v>
      </c>
      <c r="AG17" s="4">
        <f t="shared" si="13"/>
        <v>17.62589474198624</v>
      </c>
      <c r="AH17" s="4">
        <f t="shared" si="13"/>
        <v>17.283946166744883</v>
      </c>
      <c r="AI17" s="4">
        <f t="shared" si="13"/>
        <v>17.468801205961409</v>
      </c>
      <c r="AJ17" s="4">
        <f t="shared" si="13"/>
        <v>17.468801205961409</v>
      </c>
      <c r="AK17" s="4">
        <f t="shared" si="13"/>
        <v>18.882461419160595</v>
      </c>
      <c r="AL17" s="4">
        <f t="shared" si="13"/>
        <v>18.455739127202165</v>
      </c>
      <c r="AM17" s="4">
        <f t="shared" si="13"/>
        <v>16.752132438537348</v>
      </c>
      <c r="AN17" s="4">
        <f t="shared" si="13"/>
        <v>17.345128277069644</v>
      </c>
      <c r="AO17" s="4">
        <f t="shared" si="13"/>
        <v>18.352055199521253</v>
      </c>
      <c r="AP17" s="4">
        <f t="shared" si="13"/>
        <v>18.666661860084474</v>
      </c>
      <c r="AQ17" s="4">
        <f t="shared" si="13"/>
        <v>18.525515078533743</v>
      </c>
      <c r="AR17" s="4">
        <f t="shared" si="13"/>
        <v>18.148143475082129</v>
      </c>
      <c r="AS17" s="4">
        <f t="shared" si="13"/>
        <v>20.28984984791791</v>
      </c>
      <c r="AT17" s="4">
        <f t="shared" si="13"/>
        <v>22.072066388613401</v>
      </c>
      <c r="AU17" s="4">
        <f t="shared" si="13"/>
        <v>21.397374402935259</v>
      </c>
      <c r="AV17" s="4">
        <f t="shared" si="13"/>
        <v>21.538455992405162</v>
      </c>
      <c r="AW17" s="4">
        <f t="shared" si="13"/>
        <v>21.491222536281466</v>
      </c>
      <c r="AX17" s="4">
        <f t="shared" si="13"/>
        <v>20.631573634830207</v>
      </c>
      <c r="AY17" s="4">
        <f t="shared" si="13"/>
        <v>21.923931714864317</v>
      </c>
      <c r="AZ17" s="4">
        <f t="shared" si="13"/>
        <v>22.632788629432678</v>
      </c>
      <c r="BA17" s="4">
        <f t="shared" si="13"/>
        <v>22.425623516119789</v>
      </c>
      <c r="BB17" s="4">
        <f t="shared" si="13"/>
        <v>20.7188107326519</v>
      </c>
      <c r="BC17" s="4">
        <f t="shared" si="13"/>
        <v>20.081962042099079</v>
      </c>
      <c r="BD17" s="4">
        <f t="shared" si="13"/>
        <v>19.178077253511447</v>
      </c>
      <c r="BE17" s="4">
        <f t="shared" si="13"/>
        <v>18.882461419160595</v>
      </c>
      <c r="BF17" s="4">
        <f t="shared" si="13"/>
        <v>18.809975962657099</v>
      </c>
      <c r="BG17" s="4">
        <f t="shared" si="13"/>
        <v>21.120684216690407</v>
      </c>
      <c r="BH17" s="4">
        <f t="shared" si="13"/>
        <v>22.374423462430023</v>
      </c>
      <c r="BI17" s="4">
        <f t="shared" si="13"/>
        <v>9.3333309300422371</v>
      </c>
      <c r="BJ17" s="4">
        <f t="shared" si="13"/>
        <v>9.3333309300422371</v>
      </c>
      <c r="BK17" s="4">
        <f t="shared" si="13"/>
        <v>9.3333309300422371</v>
      </c>
      <c r="BL17" s="4">
        <f t="shared" si="13"/>
        <v>9.3333309300422371</v>
      </c>
      <c r="BM17" s="4">
        <f t="shared" si="13"/>
        <v>9.3333309300422371</v>
      </c>
      <c r="BN17" s="4">
        <f t="shared" si="13"/>
        <v>9.3333309300422371</v>
      </c>
      <c r="BO17" s="4">
        <f t="shared" si="13"/>
        <v>9.3333309300422371</v>
      </c>
      <c r="BP17" s="4">
        <f t="shared" si="13"/>
        <v>9.3333309300422371</v>
      </c>
      <c r="BQ17" s="4">
        <f t="shared" si="13"/>
        <v>9.3333309300422371</v>
      </c>
      <c r="BR17" s="4">
        <f t="shared" si="13"/>
        <v>9.3333309300422371</v>
      </c>
      <c r="BS17" s="4">
        <f t="shared" si="13"/>
        <v>9.3333309300422371</v>
      </c>
      <c r="BT17" s="4">
        <f t="shared" si="13"/>
        <v>9.3333309300422371</v>
      </c>
      <c r="BU17" s="4">
        <f t="shared" si="13"/>
        <v>9.3333309300422371</v>
      </c>
      <c r="BV17" s="4">
        <f t="shared" si="13"/>
        <v>9.3333309300422371</v>
      </c>
      <c r="BW17" s="4">
        <f t="shared" si="10"/>
        <v>9.3333309300422371</v>
      </c>
      <c r="BX17" s="4">
        <f t="shared" si="10"/>
        <v>9.3333309300422371</v>
      </c>
      <c r="BY17" s="4">
        <f t="shared" si="10"/>
        <v>9.3333309300422371</v>
      </c>
      <c r="BZ17" s="4">
        <f t="shared" si="10"/>
        <v>9.3333309300422371</v>
      </c>
      <c r="CA17" s="4">
        <f t="shared" si="10"/>
        <v>9.3333309300422371</v>
      </c>
      <c r="CB17" s="4">
        <f t="shared" si="10"/>
        <v>9.3333309300422371</v>
      </c>
      <c r="CC17" s="4">
        <f t="shared" si="10"/>
        <v>9.3333309300422371</v>
      </c>
      <c r="CD17" s="4">
        <f t="shared" si="10"/>
        <v>9.3333309300422371</v>
      </c>
      <c r="CE17" s="4">
        <f t="shared" si="10"/>
        <v>9.3333309300422371</v>
      </c>
      <c r="CF17" s="4">
        <f t="shared" si="10"/>
        <v>9.3333309300422371</v>
      </c>
      <c r="CG17" s="4">
        <f t="shared" si="10"/>
        <v>9.3333309300422371</v>
      </c>
      <c r="CH17" s="4">
        <f t="shared" si="10"/>
        <v>9.3333309300422371</v>
      </c>
      <c r="CI17" s="4">
        <f t="shared" si="10"/>
        <v>9.3333309300422371</v>
      </c>
      <c r="CJ17" s="4">
        <f t="shared" si="10"/>
        <v>9.3333309300422371</v>
      </c>
      <c r="CK17" s="4">
        <f t="shared" si="10"/>
        <v>9.3333309300422371</v>
      </c>
      <c r="CL17" s="4">
        <f t="shared" si="10"/>
        <v>9.3333309300422371</v>
      </c>
      <c r="CM17" s="4">
        <f t="shared" si="10"/>
        <v>9.3333309300422371</v>
      </c>
      <c r="CN17" s="4">
        <f t="shared" si="10"/>
        <v>9.3333309300422371</v>
      </c>
      <c r="CO17" s="4">
        <f t="shared" si="10"/>
        <v>9.3333309300422371</v>
      </c>
      <c r="CP17" s="4">
        <f t="shared" si="10"/>
        <v>9.3333309300422371</v>
      </c>
      <c r="CQ17" s="4">
        <f t="shared" si="10"/>
        <v>9.3333309300422371</v>
      </c>
      <c r="CR17" s="4">
        <f t="shared" si="10"/>
        <v>9.3333309300422371</v>
      </c>
      <c r="CS17" s="4">
        <f t="shared" si="10"/>
        <v>9.3333309300422371</v>
      </c>
      <c r="CT17" s="4">
        <f t="shared" si="10"/>
        <v>9.3333309300422371</v>
      </c>
      <c r="CU17" s="4">
        <f t="shared" si="10"/>
        <v>9.3333309300422371</v>
      </c>
      <c r="CV17" s="4">
        <f t="shared" si="10"/>
        <v>9.3333309300422371</v>
      </c>
      <c r="CW17" s="4">
        <f t="shared" si="10"/>
        <v>9.3333309300422371</v>
      </c>
      <c r="CX17" s="4">
        <f t="shared" si="10"/>
        <v>9.3333309300422371</v>
      </c>
      <c r="CY17" s="4">
        <f t="shared" si="10"/>
        <v>9.3333309300422371</v>
      </c>
      <c r="CZ17" s="4">
        <f t="shared" si="10"/>
        <v>9.3333309300422371</v>
      </c>
      <c r="DA17" s="4">
        <f t="shared" si="11"/>
        <v>9.3333309300422371</v>
      </c>
      <c r="DB17" s="4">
        <f t="shared" si="11"/>
        <v>9.3333309300422371</v>
      </c>
      <c r="DC17" s="4">
        <f t="shared" si="11"/>
        <v>9.3333309300422371</v>
      </c>
      <c r="DD17" s="4">
        <f t="shared" si="11"/>
        <v>9.3333309300422371</v>
      </c>
      <c r="DE17" s="4">
        <f t="shared" si="11"/>
        <v>9.3333309300422371</v>
      </c>
      <c r="DF17" s="4">
        <f t="shared" si="11"/>
        <v>9.3333309300422371</v>
      </c>
      <c r="DG17" s="4">
        <f t="shared" si="11"/>
        <v>9.3333309300422371</v>
      </c>
      <c r="DH17" s="4">
        <f t="shared" si="11"/>
        <v>9.3333309300422371</v>
      </c>
      <c r="DI17" s="4">
        <f t="shared" si="11"/>
        <v>9.3333309300422371</v>
      </c>
      <c r="DJ17" s="4">
        <f t="shared" si="11"/>
        <v>9.3333309300422371</v>
      </c>
      <c r="DK17" s="4">
        <f t="shared" si="11"/>
        <v>9.3333309300422371</v>
      </c>
      <c r="DL17" s="4">
        <f t="shared" si="11"/>
        <v>9.3333309300422371</v>
      </c>
      <c r="DM17" s="4">
        <f t="shared" si="11"/>
        <v>9.3333309300422371</v>
      </c>
      <c r="DN17" s="4">
        <f t="shared" si="11"/>
        <v>9.3333309300422371</v>
      </c>
      <c r="DO17" s="4">
        <f t="shared" si="11"/>
        <v>9.3333309300422371</v>
      </c>
      <c r="DP17" s="4">
        <f t="shared" si="11"/>
        <v>9.3333309300422371</v>
      </c>
      <c r="DQ17" s="4">
        <f t="shared" si="11"/>
        <v>9.3333309300422371</v>
      </c>
      <c r="DR17" s="4">
        <f t="shared" si="11"/>
        <v>9.3333309300422371</v>
      </c>
      <c r="DS17" s="4">
        <f t="shared" si="11"/>
        <v>9.3333309300422371</v>
      </c>
      <c r="DT17" s="4">
        <f t="shared" si="11"/>
        <v>9.3333309300422371</v>
      </c>
      <c r="DU17" s="4">
        <f t="shared" si="11"/>
        <v>9.3333309300422371</v>
      </c>
      <c r="DV17" s="4">
        <f t="shared" si="11"/>
        <v>9.3333309300422371</v>
      </c>
      <c r="DW17" s="4">
        <f t="shared" si="11"/>
        <v>9.3333309300422371</v>
      </c>
      <c r="DX17" s="4">
        <f t="shared" si="11"/>
        <v>9.3333309300422371</v>
      </c>
      <c r="DY17" s="4">
        <f t="shared" si="11"/>
        <v>9.3333309300422371</v>
      </c>
      <c r="DZ17" s="4">
        <f t="shared" si="11"/>
        <v>9.3333309300422371</v>
      </c>
      <c r="EA17" s="4">
        <f t="shared" si="11"/>
        <v>9.3333309300422371</v>
      </c>
      <c r="EB17" s="4">
        <f t="shared" si="11"/>
        <v>9.3333309300422371</v>
      </c>
      <c r="EC17" s="4">
        <f t="shared" si="11"/>
        <v>9.3333309300422371</v>
      </c>
      <c r="ED17" s="4">
        <f t="shared" si="11"/>
        <v>9.3333309300422371</v>
      </c>
      <c r="EE17" s="4">
        <f t="shared" si="11"/>
        <v>9.3333309300422371</v>
      </c>
      <c r="EF17" s="4">
        <f t="shared" si="11"/>
        <v>9.3333309300422371</v>
      </c>
      <c r="EG17" s="4">
        <f t="shared" si="11"/>
        <v>9.3333309300422371</v>
      </c>
      <c r="EH17" s="4">
        <f t="shared" si="11"/>
        <v>9.3333309300422371</v>
      </c>
      <c r="EI17" s="4">
        <f t="shared" si="11"/>
        <v>9.3333309300422371</v>
      </c>
      <c r="EJ17" s="4">
        <f t="shared" si="8"/>
        <v>9.3333309300422371</v>
      </c>
      <c r="EK17" s="4">
        <f t="shared" si="8"/>
        <v>9.3333309300422371</v>
      </c>
      <c r="EL17" s="4">
        <f t="shared" si="8"/>
        <v>9.3333309300422371</v>
      </c>
      <c r="EM17" s="4">
        <f t="shared" si="8"/>
        <v>9.3333309300422371</v>
      </c>
      <c r="EN17" s="4">
        <f t="shared" si="8"/>
        <v>9.3333309300422371</v>
      </c>
      <c r="EO17" s="4">
        <f t="shared" si="8"/>
        <v>9.3333309300422371</v>
      </c>
      <c r="EP17" s="4">
        <f t="shared" si="8"/>
        <v>9.3333309300422371</v>
      </c>
      <c r="EQ17" s="4">
        <f t="shared" si="8"/>
        <v>9.3333309300422371</v>
      </c>
      <c r="ER17" s="4">
        <f t="shared" si="8"/>
        <v>9.3333309300422371</v>
      </c>
      <c r="ES17" s="4">
        <f t="shared" si="8"/>
        <v>9.3333309300422371</v>
      </c>
      <c r="ET17" s="4">
        <f t="shared" si="8"/>
        <v>9.3333309300422371</v>
      </c>
      <c r="EU17" s="4">
        <f t="shared" si="8"/>
        <v>9.3333309300422371</v>
      </c>
      <c r="EV17" s="4">
        <f t="shared" si="8"/>
        <v>9.3333309300422371</v>
      </c>
      <c r="EW17" s="4">
        <f t="shared" si="8"/>
        <v>9.3333309300422371</v>
      </c>
      <c r="EX17" s="4">
        <f t="shared" si="8"/>
        <v>9.3333309300422371</v>
      </c>
      <c r="EY17" s="4">
        <f t="shared" si="8"/>
        <v>9.3333309300422371</v>
      </c>
      <c r="EZ17" s="4">
        <f t="shared" si="8"/>
        <v>9.3333309300422371</v>
      </c>
      <c r="FA17" s="4">
        <f t="shared" si="8"/>
        <v>9.3333309300422371</v>
      </c>
      <c r="FB17" s="4">
        <f t="shared" si="8"/>
        <v>9.3333309300422371</v>
      </c>
      <c r="FC17" s="4">
        <f t="shared" si="8"/>
        <v>9.3333309300422371</v>
      </c>
      <c r="FD17" s="4">
        <f t="shared" si="8"/>
        <v>9.3333309300422371</v>
      </c>
      <c r="FE17" s="4">
        <f t="shared" si="8"/>
        <v>9.3333309300422371</v>
      </c>
      <c r="FF17" s="4">
        <f t="shared" si="8"/>
        <v>9.3333309300422371</v>
      </c>
      <c r="FG17" s="4">
        <f t="shared" si="8"/>
        <v>9.3333309300422371</v>
      </c>
      <c r="FH17" s="4">
        <f t="shared" si="8"/>
        <v>9.3333309300422371</v>
      </c>
      <c r="FI17" s="4">
        <f t="shared" si="8"/>
        <v>9.3333309300422371</v>
      </c>
      <c r="FJ17" s="4">
        <f t="shared" si="8"/>
        <v>9.3333309300422371</v>
      </c>
      <c r="FK17" s="4">
        <f t="shared" si="8"/>
        <v>9.3333309300422371</v>
      </c>
      <c r="FL17" s="4">
        <f t="shared" si="8"/>
        <v>9.3333309300422371</v>
      </c>
      <c r="FM17" s="4">
        <f t="shared" si="8"/>
        <v>9.3333309300422371</v>
      </c>
      <c r="FN17" s="4">
        <f t="shared" si="8"/>
        <v>9.3333309300422371</v>
      </c>
      <c r="FO17" s="4">
        <f t="shared" si="8"/>
        <v>9.3333309300422371</v>
      </c>
      <c r="FP17" s="4">
        <f t="shared" si="8"/>
        <v>9.3333309300422371</v>
      </c>
      <c r="FQ17" s="4">
        <f t="shared" si="8"/>
        <v>9.3333309300422371</v>
      </c>
      <c r="FR17" s="4">
        <f t="shared" si="8"/>
        <v>9.3333309300422371</v>
      </c>
      <c r="FS17" s="4">
        <f t="shared" si="8"/>
        <v>9.3333309300422371</v>
      </c>
      <c r="FT17" s="4">
        <f t="shared" si="8"/>
        <v>9.3333309300422371</v>
      </c>
      <c r="FU17" s="4">
        <f t="shared" si="8"/>
        <v>9.3333309300422371</v>
      </c>
      <c r="FV17" s="4">
        <f t="shared" si="8"/>
        <v>9.3333309300422371</v>
      </c>
      <c r="FW17" s="4">
        <f t="shared" si="8"/>
        <v>9.3333309300422371</v>
      </c>
      <c r="FX17" s="4">
        <f t="shared" si="8"/>
        <v>9.3333309300422371</v>
      </c>
      <c r="FY17" s="4">
        <f t="shared" si="8"/>
        <v>9.3333309300422371</v>
      </c>
      <c r="FZ17" s="4">
        <f t="shared" si="8"/>
        <v>9.3333309300422371</v>
      </c>
      <c r="GA17" s="4">
        <f t="shared" si="8"/>
        <v>9.3333309300422371</v>
      </c>
      <c r="GB17" s="4">
        <f t="shared" si="8"/>
        <v>9.3333309300422371</v>
      </c>
      <c r="GC17" s="4">
        <f t="shared" si="8"/>
        <v>9.3333309300422371</v>
      </c>
      <c r="GD17" s="4">
        <f t="shared" si="8"/>
        <v>9.3333309300422371</v>
      </c>
      <c r="GE17" s="4">
        <f t="shared" si="8"/>
        <v>9.3333309300422371</v>
      </c>
      <c r="GF17" s="4">
        <f t="shared" si="8"/>
        <v>9.3333309300422371</v>
      </c>
      <c r="GG17" s="4">
        <f t="shared" si="8"/>
        <v>9.3333309300422371</v>
      </c>
      <c r="GH17" s="4">
        <f t="shared" si="8"/>
        <v>9.3333309300422371</v>
      </c>
      <c r="GI17" s="4">
        <f t="shared" si="8"/>
        <v>9.3333309300422371</v>
      </c>
      <c r="GJ17" s="4">
        <f t="shared" si="8"/>
        <v>9.3333309300422371</v>
      </c>
      <c r="GK17" s="4">
        <f t="shared" si="8"/>
        <v>9.3333309300422371</v>
      </c>
      <c r="GL17" s="4">
        <f t="shared" si="8"/>
        <v>9.3333309300422371</v>
      </c>
      <c r="GM17" s="4">
        <f t="shared" si="8"/>
        <v>9.3333309300422371</v>
      </c>
      <c r="GN17" s="4">
        <f t="shared" si="8"/>
        <v>9.3333309300422371</v>
      </c>
      <c r="GO17" s="4">
        <f t="shared" si="8"/>
        <v>9.3333309300422371</v>
      </c>
      <c r="GP17" s="4">
        <f t="shared" si="8"/>
        <v>9.3333309300422371</v>
      </c>
      <c r="GQ17" s="4">
        <f t="shared" si="8"/>
        <v>9.3333309300422371</v>
      </c>
      <c r="GR17" s="4">
        <f t="shared" si="8"/>
        <v>9.3333309300422371</v>
      </c>
      <c r="GS17" s="4">
        <f t="shared" si="8"/>
        <v>9.3333309300422371</v>
      </c>
      <c r="GT17" s="4">
        <f t="shared" si="8"/>
        <v>9.3333309300422371</v>
      </c>
      <c r="GU17" s="4">
        <f t="shared" si="3"/>
        <v>9.3333309300422371</v>
      </c>
      <c r="GV17" s="4">
        <f t="shared" si="12"/>
        <v>9.3333309300422371</v>
      </c>
      <c r="GW17" s="4">
        <f t="shared" si="12"/>
        <v>9.3333309300422371</v>
      </c>
      <c r="GX17" s="4">
        <f t="shared" si="12"/>
        <v>9.3333309300422371</v>
      </c>
      <c r="GY17" s="4">
        <f t="shared" si="12"/>
        <v>9.3333309300422371</v>
      </c>
      <c r="GZ17" s="4">
        <f t="shared" si="12"/>
        <v>9.3333309300422371</v>
      </c>
      <c r="HA17" s="4">
        <f t="shared" si="12"/>
        <v>9.3333309300422371</v>
      </c>
      <c r="HB17" s="4">
        <f t="shared" si="12"/>
        <v>9.3333309300422371</v>
      </c>
      <c r="HC17" s="4">
        <f t="shared" si="12"/>
        <v>9.3333309300422371</v>
      </c>
      <c r="HD17" s="4">
        <f t="shared" si="12"/>
        <v>9.3333309300422371</v>
      </c>
      <c r="HE17" s="4">
        <f t="shared" si="12"/>
        <v>9.3333309300422371</v>
      </c>
      <c r="HF17" s="4">
        <f t="shared" si="12"/>
        <v>9.3333309300422371</v>
      </c>
      <c r="HG17" s="4">
        <f t="shared" si="12"/>
        <v>9.3333309300422371</v>
      </c>
      <c r="HH17" s="4">
        <f t="shared" si="12"/>
        <v>9.3333309300422371</v>
      </c>
      <c r="HI17" s="4">
        <f t="shared" si="12"/>
        <v>9.3333309300422371</v>
      </c>
      <c r="HJ17" s="4">
        <f t="shared" si="12"/>
        <v>9.3333309300422371</v>
      </c>
      <c r="HK17" s="4">
        <f t="shared" si="12"/>
        <v>9.3333309300422371</v>
      </c>
      <c r="HL17" s="4">
        <f t="shared" si="12"/>
        <v>9.3333309300422371</v>
      </c>
      <c r="HM17" s="4">
        <f t="shared" si="12"/>
        <v>9.3333309300422371</v>
      </c>
      <c r="HN17" s="4">
        <f t="shared" si="12"/>
        <v>9.3333309300422371</v>
      </c>
      <c r="HO17" s="4">
        <f t="shared" si="12"/>
        <v>9.3333309300422371</v>
      </c>
      <c r="HP17" s="4">
        <f t="shared" si="12"/>
        <v>9.3333309300422371</v>
      </c>
      <c r="HQ17" s="4">
        <f t="shared" si="12"/>
        <v>9.3333309300422371</v>
      </c>
      <c r="HR17" s="4">
        <f t="shared" si="12"/>
        <v>9.3333309300422371</v>
      </c>
      <c r="HS17" s="4">
        <f t="shared" si="12"/>
        <v>9.3333309300422371</v>
      </c>
      <c r="HT17" s="4">
        <f t="shared" si="12"/>
        <v>9.3333309300422371</v>
      </c>
      <c r="HU17" s="4">
        <f t="shared" si="12"/>
        <v>9.3333309300422371</v>
      </c>
      <c r="HV17" s="4">
        <f t="shared" si="12"/>
        <v>9.3333309300422371</v>
      </c>
      <c r="HW17" s="4">
        <f t="shared" si="12"/>
        <v>9.3333309300422371</v>
      </c>
      <c r="HX17" s="4">
        <f t="shared" si="12"/>
        <v>9.3333309300422371</v>
      </c>
      <c r="HY17" s="4">
        <f t="shared" si="12"/>
        <v>9.3333309300422371</v>
      </c>
      <c r="HZ17" s="4">
        <f t="shared" si="12"/>
        <v>9.3333309300422371</v>
      </c>
      <c r="IA17" s="4">
        <f t="shared" si="12"/>
        <v>9.3333309300422371</v>
      </c>
      <c r="IB17" s="4">
        <f t="shared" si="12"/>
        <v>9.3333309300422371</v>
      </c>
      <c r="IC17" s="4">
        <f t="shared" si="12"/>
        <v>9.3333309300422371</v>
      </c>
      <c r="ID17" s="4">
        <f t="shared" si="12"/>
        <v>9.3333309300422371</v>
      </c>
      <c r="IE17" s="4">
        <f t="shared" si="12"/>
        <v>9.3333309300422371</v>
      </c>
      <c r="IF17" s="4">
        <f t="shared" si="12"/>
        <v>9.3333309300422371</v>
      </c>
      <c r="IG17" s="4">
        <f t="shared" si="12"/>
        <v>9.3333309300422371</v>
      </c>
      <c r="IH17" s="4">
        <f t="shared" si="12"/>
        <v>9.3333309300422371</v>
      </c>
      <c r="II17" s="4">
        <f t="shared" si="12"/>
        <v>9.3333309300422371</v>
      </c>
      <c r="IJ17" s="4">
        <f t="shared" si="12"/>
        <v>9.3333309300422371</v>
      </c>
      <c r="IK17" s="4">
        <f t="shared" si="12"/>
        <v>9.3333309300422371</v>
      </c>
      <c r="IL17" s="4">
        <f t="shared" si="12"/>
        <v>9.3333309300422371</v>
      </c>
      <c r="IM17" s="4">
        <f t="shared" si="12"/>
        <v>9.3333309300422371</v>
      </c>
      <c r="IN17" s="4">
        <f t="shared" si="12"/>
        <v>9.3333309300422371</v>
      </c>
      <c r="IO17" s="4">
        <f t="shared" si="12"/>
        <v>9.3333309300422371</v>
      </c>
      <c r="IP17" s="4">
        <f t="shared" si="12"/>
        <v>9.3333309300422371</v>
      </c>
      <c r="IQ17" s="4">
        <f t="shared" si="12"/>
        <v>9.3333309300422371</v>
      </c>
      <c r="IR17" s="4">
        <f t="shared" si="12"/>
        <v>9.3333309300422371</v>
      </c>
      <c r="IS17" s="4">
        <f t="shared" si="12"/>
        <v>9.3333309300422371</v>
      </c>
      <c r="IT17" s="4">
        <f t="shared" si="12"/>
        <v>9.3333309300422371</v>
      </c>
      <c r="IU17" s="4">
        <f t="shared" si="12"/>
        <v>9.3333309300422371</v>
      </c>
      <c r="IV17" s="4">
        <f t="shared" si="12"/>
        <v>9.3333309300422371</v>
      </c>
      <c r="IW17" s="4">
        <f t="shared" si="12"/>
        <v>9.3333309300422371</v>
      </c>
      <c r="IX17" s="4">
        <f t="shared" si="12"/>
        <v>9.3333309300422371</v>
      </c>
      <c r="IY17" s="4">
        <f t="shared" si="12"/>
        <v>9.3333309300422371</v>
      </c>
      <c r="IZ17" s="4">
        <f t="shared" si="12"/>
        <v>9.3333309300422371</v>
      </c>
      <c r="JA17" s="4">
        <f t="shared" si="12"/>
        <v>9.3333309300422371</v>
      </c>
      <c r="JB17" s="4">
        <f t="shared" si="12"/>
        <v>9.3333309300422371</v>
      </c>
      <c r="JC17" s="4">
        <f t="shared" si="12"/>
        <v>9.3333309300422371</v>
      </c>
      <c r="JD17" s="4">
        <f t="shared" si="12"/>
        <v>9.3333309300422371</v>
      </c>
      <c r="JE17" s="4">
        <f t="shared" si="12"/>
        <v>9.3333309300422371</v>
      </c>
      <c r="JF17" s="4">
        <f t="shared" si="12"/>
        <v>9.3333309300422371</v>
      </c>
      <c r="JG17" s="4">
        <f t="shared" si="12"/>
        <v>9.3333309300422371</v>
      </c>
      <c r="JH17" s="4">
        <f t="shared" si="9"/>
        <v>9.3333309300422371</v>
      </c>
      <c r="JI17" s="4">
        <f t="shared" si="9"/>
        <v>9.3333309300422371</v>
      </c>
      <c r="JJ17" s="4">
        <f t="shared" si="9"/>
        <v>9.3333309300422371</v>
      </c>
      <c r="JK17" s="4">
        <f t="shared" si="9"/>
        <v>9.3333309300422371</v>
      </c>
      <c r="JL17" s="4">
        <f t="shared" si="9"/>
        <v>9.3333309300422371</v>
      </c>
      <c r="JM17" s="4">
        <f t="shared" si="9"/>
        <v>9.3333309300422371</v>
      </c>
      <c r="JN17" s="4">
        <f t="shared" si="9"/>
        <v>9.3333309300422371</v>
      </c>
      <c r="JO17" s="4">
        <f t="shared" si="9"/>
        <v>9.3333309300422371</v>
      </c>
      <c r="JP17" s="4">
        <f t="shared" si="9"/>
        <v>9.3333309300422371</v>
      </c>
      <c r="JQ17" s="4">
        <f t="shared" si="9"/>
        <v>9.3333309300422371</v>
      </c>
      <c r="JR17" s="4">
        <f t="shared" si="9"/>
        <v>9.3333309300422371</v>
      </c>
      <c r="JS17" s="4">
        <f t="shared" si="9"/>
        <v>9.3333309300422371</v>
      </c>
      <c r="JT17" s="4">
        <f t="shared" si="9"/>
        <v>9.3333309300422371</v>
      </c>
      <c r="JU17" s="4">
        <f t="shared" si="9"/>
        <v>9.3333309300422371</v>
      </c>
      <c r="JV17" s="4">
        <f t="shared" si="9"/>
        <v>9.3333309300422371</v>
      </c>
      <c r="JW17" s="4">
        <f t="shared" si="9"/>
        <v>9.3333309300422371</v>
      </c>
      <c r="JX17" s="4">
        <f t="shared" si="9"/>
        <v>9.3333309300422371</v>
      </c>
      <c r="JY17" s="4">
        <f t="shared" si="9"/>
        <v>9.3333309300422371</v>
      </c>
      <c r="JZ17" s="4">
        <f t="shared" si="9"/>
        <v>9.3333309300422371</v>
      </c>
      <c r="KA17" s="4">
        <f t="shared" si="9"/>
        <v>9.3333309300422371</v>
      </c>
      <c r="KB17" s="4">
        <f t="shared" si="9"/>
        <v>9.3333309300422371</v>
      </c>
      <c r="KC17" s="4">
        <f t="shared" si="9"/>
        <v>9.3333309300422371</v>
      </c>
      <c r="KD17" s="4">
        <f t="shared" si="9"/>
        <v>9.3333309300422371</v>
      </c>
      <c r="KE17" s="4">
        <f t="shared" si="9"/>
        <v>9.3333309300422371</v>
      </c>
      <c r="KF17" s="4">
        <f t="shared" si="9"/>
        <v>9.3333309300422371</v>
      </c>
      <c r="KG17" s="4">
        <f t="shared" si="9"/>
        <v>9.3333309300422371</v>
      </c>
      <c r="KH17" s="4">
        <f t="shared" si="9"/>
        <v>9.3333309300422371</v>
      </c>
      <c r="KI17" s="4">
        <f t="shared" si="9"/>
        <v>9.3333309300422371</v>
      </c>
      <c r="KJ17" s="4">
        <f t="shared" si="9"/>
        <v>9.3333309300422371</v>
      </c>
      <c r="KK17" s="4">
        <f t="shared" si="9"/>
        <v>9.3333309300422371</v>
      </c>
      <c r="KL17" s="4">
        <f t="shared" si="9"/>
        <v>9.3333309300422371</v>
      </c>
      <c r="KM17" s="4">
        <f t="shared" si="9"/>
        <v>9.3333309300422371</v>
      </c>
      <c r="KN17" s="4">
        <f t="shared" si="9"/>
        <v>9.3333309300422371</v>
      </c>
      <c r="KO17" s="4">
        <f t="shared" si="9"/>
        <v>9.3333309300422371</v>
      </c>
      <c r="KP17" s="4">
        <f t="shared" si="9"/>
        <v>9.3333309300422371</v>
      </c>
      <c r="KQ17" s="4">
        <f t="shared" si="9"/>
        <v>9.3333309300422371</v>
      </c>
      <c r="KR17" s="4">
        <f t="shared" si="9"/>
        <v>9.3333309300422371</v>
      </c>
      <c r="KS17" s="4">
        <f t="shared" si="9"/>
        <v>9.3333309300422371</v>
      </c>
      <c r="KT17" s="4">
        <f t="shared" si="9"/>
        <v>9.3333309300422371</v>
      </c>
      <c r="KU17" s="4">
        <f t="shared" si="9"/>
        <v>9.3333309300422371</v>
      </c>
      <c r="KV17" s="4">
        <f t="shared" si="9"/>
        <v>9.3333309300422371</v>
      </c>
      <c r="KW17" s="4">
        <f t="shared" si="9"/>
        <v>9.3333309300422371</v>
      </c>
      <c r="KX17" s="4">
        <f t="shared" si="9"/>
        <v>9.3333309300422371</v>
      </c>
      <c r="KY17" s="4">
        <f t="shared" si="9"/>
        <v>9.3333309300422371</v>
      </c>
      <c r="KZ17" s="4">
        <f t="shared" si="9"/>
        <v>9.3333309300422371</v>
      </c>
      <c r="LA17" s="4">
        <f t="shared" si="9"/>
        <v>9.3333309300422371</v>
      </c>
      <c r="LB17" s="4">
        <f t="shared" si="9"/>
        <v>9.3333309300422371</v>
      </c>
      <c r="LC17" s="4">
        <f t="shared" si="9"/>
        <v>9.3333309300422371</v>
      </c>
      <c r="LD17" s="4">
        <f t="shared" si="9"/>
        <v>9.3333309300422371</v>
      </c>
      <c r="LE17" s="4">
        <f t="shared" si="9"/>
        <v>9.3333309300422371</v>
      </c>
      <c r="LF17" s="4">
        <f t="shared" si="9"/>
        <v>9.3333309300422371</v>
      </c>
      <c r="LG17" s="4">
        <f t="shared" si="9"/>
        <v>9.3333309300422371</v>
      </c>
      <c r="LH17" s="4">
        <f t="shared" si="9"/>
        <v>9.3333309300422371</v>
      </c>
      <c r="LI17" s="4">
        <f t="shared" si="9"/>
        <v>9.3333309300422371</v>
      </c>
      <c r="LJ17" s="4">
        <f t="shared" si="9"/>
        <v>9.3333309300422371</v>
      </c>
      <c r="LK17" s="4">
        <f t="shared" si="9"/>
        <v>9.3333309300422371</v>
      </c>
      <c r="LL17" s="4">
        <f t="shared" si="9"/>
        <v>9.3333309300422371</v>
      </c>
      <c r="LM17" s="4">
        <f t="shared" si="9"/>
        <v>9.3333309300422371</v>
      </c>
      <c r="LN17" s="4">
        <f t="shared" si="9"/>
        <v>9.3333309300422371</v>
      </c>
      <c r="LO17" s="4">
        <f t="shared" si="9"/>
        <v>9.3333309300422371</v>
      </c>
      <c r="LP17" s="4">
        <f t="shared" si="9"/>
        <v>9.3333309300422371</v>
      </c>
      <c r="LQ17" s="4">
        <f t="shared" si="9"/>
        <v>9.3333309300422371</v>
      </c>
      <c r="LR17" s="4">
        <f t="shared" si="9"/>
        <v>9.3333309300422371</v>
      </c>
      <c r="LS17" s="4">
        <f t="shared" si="5"/>
        <v>9.3333309300422371</v>
      </c>
      <c r="LT17" s="4">
        <f t="shared" si="6"/>
        <v>9.3333309300422371</v>
      </c>
      <c r="LU17" s="4">
        <f t="shared" si="6"/>
        <v>9.3333309300422371</v>
      </c>
      <c r="LV17" s="4">
        <f t="shared" si="6"/>
        <v>9.3333309300422371</v>
      </c>
      <c r="LW17" s="4">
        <f t="shared" si="6"/>
        <v>9.3333309300422371</v>
      </c>
      <c r="LX17" s="4">
        <f t="shared" si="6"/>
        <v>9.3333309300422371</v>
      </c>
      <c r="LY17" s="4">
        <f t="shared" si="6"/>
        <v>9.3333309300422371</v>
      </c>
      <c r="LZ17" s="4">
        <f t="shared" si="6"/>
        <v>9.3333309300422371</v>
      </c>
      <c r="MA17" s="4">
        <f t="shared" si="6"/>
        <v>9.3333309300422371</v>
      </c>
      <c r="MB17" s="4">
        <f t="shared" si="6"/>
        <v>9.3333309300422371</v>
      </c>
      <c r="MC17" s="4">
        <f t="shared" si="6"/>
        <v>9.3333309300422371</v>
      </c>
      <c r="MD17" s="4">
        <f t="shared" si="6"/>
        <v>9.3333309300422371</v>
      </c>
      <c r="ME17" s="4">
        <f t="shared" si="6"/>
        <v>9.3333309300422371</v>
      </c>
      <c r="MF17" s="4">
        <f t="shared" si="6"/>
        <v>9.3333309300422371</v>
      </c>
      <c r="MG17" s="4">
        <f t="shared" si="6"/>
        <v>9.3333309300422371</v>
      </c>
      <c r="MH17" s="4">
        <f t="shared" si="6"/>
        <v>9.3333309300422371</v>
      </c>
      <c r="MI17" s="4">
        <f t="shared" si="6"/>
        <v>9.3333309300422371</v>
      </c>
      <c r="MJ17" s="4">
        <f t="shared" si="6"/>
        <v>9.3333309300422371</v>
      </c>
      <c r="MK17" s="4">
        <f t="shared" si="6"/>
        <v>9.3333309300422371</v>
      </c>
      <c r="ML17" s="4">
        <f t="shared" si="6"/>
        <v>9.3333309300422371</v>
      </c>
      <c r="MM17" s="4">
        <f t="shared" si="6"/>
        <v>9.3333309300422371</v>
      </c>
      <c r="MN17" s="4">
        <f t="shared" si="6"/>
        <v>9.3333309300422371</v>
      </c>
      <c r="MO17" s="4">
        <f t="shared" si="6"/>
        <v>9.3333309300422371</v>
      </c>
      <c r="MP17" s="4">
        <f t="shared" si="6"/>
        <v>9.3333309300422371</v>
      </c>
      <c r="MQ17" s="4">
        <f t="shared" si="6"/>
        <v>9.3333309300422371</v>
      </c>
      <c r="MR17" s="4">
        <f t="shared" si="6"/>
        <v>9.3333309300422371</v>
      </c>
      <c r="MS17" s="4">
        <f t="shared" si="6"/>
        <v>9.3333309300422371</v>
      </c>
      <c r="MT17" s="4">
        <f t="shared" si="6"/>
        <v>9.3333309300422371</v>
      </c>
      <c r="MU17" s="4">
        <f t="shared" si="6"/>
        <v>9.3333309300422371</v>
      </c>
      <c r="MV17" s="4">
        <f t="shared" si="6"/>
        <v>9.3333309300422371</v>
      </c>
      <c r="MW17" s="4">
        <f t="shared" si="6"/>
        <v>9.3333309300422371</v>
      </c>
      <c r="MX17" s="4">
        <f t="shared" si="6"/>
        <v>9.3333309300422371</v>
      </c>
      <c r="MY17" s="4">
        <f t="shared" si="6"/>
        <v>9.3333309300422371</v>
      </c>
      <c r="MZ17" s="4">
        <f t="shared" si="6"/>
        <v>9.3333309300422371</v>
      </c>
      <c r="NA17" s="4">
        <f t="shared" si="6"/>
        <v>9.3333309300422371</v>
      </c>
      <c r="NB17" s="4">
        <f t="shared" si="6"/>
        <v>9.3333309300422371</v>
      </c>
      <c r="NC17" s="4">
        <f t="shared" ref="NC17:NK17" si="14">((1/$G$9)-(1/$G$10))/(($G$11-NC9)*((24/41094)-(1/($G$10*$G$13))))</f>
        <v>9.3333309300422371</v>
      </c>
      <c r="ND17" s="4">
        <f t="shared" si="14"/>
        <v>9.3333309300422371</v>
      </c>
      <c r="NE17" s="4">
        <f t="shared" si="14"/>
        <v>9.3333309300422371</v>
      </c>
      <c r="NF17" s="4">
        <f t="shared" si="14"/>
        <v>9.3333309300422371</v>
      </c>
      <c r="NG17" s="4">
        <f t="shared" si="14"/>
        <v>9.3333309300422371</v>
      </c>
      <c r="NH17" s="4">
        <f t="shared" si="14"/>
        <v>9.3333309300422371</v>
      </c>
      <c r="NI17" s="4">
        <f t="shared" si="14"/>
        <v>9.3333309300422371</v>
      </c>
      <c r="NJ17" s="4">
        <f t="shared" si="14"/>
        <v>9.3333309300422371</v>
      </c>
      <c r="NK17" s="4">
        <f t="shared" si="14"/>
        <v>9.3333309300422371</v>
      </c>
    </row>
    <row r="18" spans="1:732" x14ac:dyDescent="0.25">
      <c r="B18" s="4" t="s">
        <v>24</v>
      </c>
      <c r="C18" s="4">
        <f>((1/G9)-(1/G10))/((G11-G12)*((24/41094)-(1/(G10*G13))))</f>
        <v>32.66665825514783</v>
      </c>
      <c r="D18" s="4" t="s">
        <v>29</v>
      </c>
      <c r="J18"/>
    </row>
    <row r="19" spans="1:732" x14ac:dyDescent="0.25">
      <c r="J19" s="3" t="s">
        <v>69</v>
      </c>
    </row>
    <row r="20" spans="1:732" x14ac:dyDescent="0.25">
      <c r="B20" s="3" t="s">
        <v>63</v>
      </c>
      <c r="J20" s="3"/>
      <c r="K20" s="4" t="s">
        <v>5</v>
      </c>
      <c r="L20" s="4" t="s">
        <v>59</v>
      </c>
      <c r="M20" s="4" t="s">
        <v>60</v>
      </c>
    </row>
    <row r="21" spans="1:732" x14ac:dyDescent="0.25">
      <c r="B21" s="4" t="s">
        <v>26</v>
      </c>
      <c r="C21" s="8">
        <f>((((C10*C11*C12*(C14-C13))/G10)*(1-((C18*(C14-C13))/C17))+24*C18*(C14-C13))*0.89)+((((C10*C11*C12*(C14-C13))/H10)*(1-((C18*(C14-C13))/C17))+24*C18*(C14-C13))*0.11)</f>
        <v>119076637641.07014</v>
      </c>
      <c r="D21" s="4" t="s">
        <v>36</v>
      </c>
      <c r="J21" t="s">
        <v>50</v>
      </c>
      <c r="K21" s="4">
        <v>0.3</v>
      </c>
      <c r="L21" s="4">
        <f>K21*$F$5</f>
        <v>80.688202172999993</v>
      </c>
      <c r="M21" s="9">
        <f>L21*1000000</f>
        <v>80688202.172999993</v>
      </c>
      <c r="N21" s="12"/>
    </row>
    <row r="22" spans="1:732" x14ac:dyDescent="0.25">
      <c r="B22" s="4" t="s">
        <v>37</v>
      </c>
      <c r="C22" s="8">
        <f>C21*365</f>
        <v>43462972738990.602</v>
      </c>
      <c r="D22" s="4" t="s">
        <v>38</v>
      </c>
      <c r="J22" t="s">
        <v>52</v>
      </c>
      <c r="K22" s="4">
        <v>0.1</v>
      </c>
      <c r="L22" s="4">
        <f t="shared" ref="L22:L26" si="15">K22*$F$5</f>
        <v>26.896067390999999</v>
      </c>
      <c r="M22" s="9">
        <f t="shared" ref="M22:M26" si="16">L22*1000000</f>
        <v>26896067.390999999</v>
      </c>
    </row>
    <row r="23" spans="1:732" x14ac:dyDescent="0.25">
      <c r="B23" s="4" t="s">
        <v>39</v>
      </c>
      <c r="C23" s="8">
        <f>C22/1000000000000</f>
        <v>43.462972738990601</v>
      </c>
      <c r="D23" s="4" t="s">
        <v>46</v>
      </c>
      <c r="J23" t="s">
        <v>51</v>
      </c>
      <c r="K23" s="4">
        <v>0.1</v>
      </c>
      <c r="L23" s="4">
        <f t="shared" si="15"/>
        <v>26.896067390999999</v>
      </c>
      <c r="M23" s="9">
        <f t="shared" si="16"/>
        <v>26896067.390999999</v>
      </c>
    </row>
    <row r="24" spans="1:732" x14ac:dyDescent="0.25">
      <c r="B24" s="4" t="s">
        <v>41</v>
      </c>
      <c r="C24" s="8">
        <f>(C22)/3412</f>
        <v>12738268680.829601</v>
      </c>
      <c r="D24" s="4" t="s">
        <v>93</v>
      </c>
      <c r="E24" s="14" t="s">
        <v>114</v>
      </c>
      <c r="J24" t="s">
        <v>53</v>
      </c>
      <c r="K24" s="4">
        <v>0.1</v>
      </c>
      <c r="L24" s="4">
        <f t="shared" si="15"/>
        <v>26.896067390999999</v>
      </c>
      <c r="M24" s="9">
        <f t="shared" si="16"/>
        <v>26896067.390999999</v>
      </c>
    </row>
    <row r="25" spans="1:732" x14ac:dyDescent="0.25">
      <c r="B25" s="4" t="s">
        <v>80</v>
      </c>
      <c r="C25" s="8">
        <f>C24/1000000</f>
        <v>12738.268680829602</v>
      </c>
      <c r="D25" s="4" t="s">
        <v>81</v>
      </c>
      <c r="J25" t="s">
        <v>54</v>
      </c>
      <c r="K25" s="4">
        <v>0.1</v>
      </c>
      <c r="L25" s="4">
        <f t="shared" si="15"/>
        <v>26.896067390999999</v>
      </c>
      <c r="M25" s="9">
        <f t="shared" si="16"/>
        <v>26896067.390999999</v>
      </c>
    </row>
    <row r="26" spans="1:732" customFormat="1" x14ac:dyDescent="0.25">
      <c r="A26" s="4"/>
      <c r="B26" s="4" t="s">
        <v>42</v>
      </c>
      <c r="C26" s="8">
        <f>C25/12</f>
        <v>1061.5223900691335</v>
      </c>
      <c r="D26" s="4" t="s">
        <v>115</v>
      </c>
      <c r="E26" s="4"/>
      <c r="F26" s="4"/>
      <c r="G26" s="4"/>
      <c r="H26" s="4"/>
      <c r="I26" s="4"/>
      <c r="J26" t="s">
        <v>55</v>
      </c>
      <c r="K26" s="4">
        <v>0.3</v>
      </c>
      <c r="L26" s="4">
        <f t="shared" si="15"/>
        <v>80.688202172999993</v>
      </c>
      <c r="M26" s="9">
        <f t="shared" si="16"/>
        <v>80688202.172999993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</row>
    <row r="27" spans="1:732" customFormat="1" x14ac:dyDescent="0.25">
      <c r="B27" s="4"/>
      <c r="C27" s="4"/>
      <c r="D27" s="4"/>
      <c r="J27" s="4"/>
      <c r="K27" s="4"/>
      <c r="L27" s="4"/>
    </row>
    <row r="28" spans="1:732" customFormat="1" x14ac:dyDescent="0.25">
      <c r="B28" s="3" t="s">
        <v>64</v>
      </c>
      <c r="J28" s="3" t="s">
        <v>61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</row>
    <row r="29" spans="1:732" customFormat="1" x14ac:dyDescent="0.25">
      <c r="B29" s="4" t="s">
        <v>26</v>
      </c>
      <c r="C29" t="s">
        <v>65</v>
      </c>
      <c r="E29" s="7"/>
      <c r="F29" s="7"/>
      <c r="G29" s="7"/>
      <c r="H29" s="7"/>
      <c r="I29" s="7"/>
      <c r="J29" t="s">
        <v>57</v>
      </c>
      <c r="K29">
        <v>1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U29">
        <v>11</v>
      </c>
      <c r="V29">
        <v>12</v>
      </c>
      <c r="W29">
        <v>13</v>
      </c>
      <c r="X29">
        <v>14</v>
      </c>
      <c r="Y29">
        <v>15</v>
      </c>
      <c r="Z29">
        <v>16</v>
      </c>
      <c r="AA29">
        <v>17</v>
      </c>
      <c r="AB29">
        <v>18</v>
      </c>
      <c r="AC29">
        <v>19</v>
      </c>
      <c r="AD29">
        <v>20</v>
      </c>
      <c r="AE29">
        <v>21</v>
      </c>
      <c r="AF29">
        <v>22</v>
      </c>
      <c r="AG29">
        <v>23</v>
      </c>
      <c r="AH29">
        <v>24</v>
      </c>
      <c r="AI29">
        <v>25</v>
      </c>
      <c r="AJ29">
        <v>26</v>
      </c>
      <c r="AK29">
        <v>27</v>
      </c>
      <c r="AL29">
        <v>28</v>
      </c>
      <c r="AM29">
        <v>29</v>
      </c>
      <c r="AN29">
        <v>30</v>
      </c>
      <c r="AO29">
        <v>31</v>
      </c>
      <c r="AP29">
        <v>32</v>
      </c>
      <c r="AQ29">
        <v>33</v>
      </c>
      <c r="AR29">
        <v>34</v>
      </c>
      <c r="AS29">
        <v>35</v>
      </c>
      <c r="AT29">
        <v>36</v>
      </c>
      <c r="AU29">
        <v>37</v>
      </c>
      <c r="AV29">
        <v>38</v>
      </c>
      <c r="AW29">
        <v>39</v>
      </c>
      <c r="AX29">
        <v>40</v>
      </c>
      <c r="AY29">
        <v>41</v>
      </c>
      <c r="AZ29">
        <v>42</v>
      </c>
      <c r="BA29">
        <v>43</v>
      </c>
      <c r="BB29">
        <v>44</v>
      </c>
      <c r="BC29">
        <v>45</v>
      </c>
      <c r="BD29">
        <v>46</v>
      </c>
      <c r="BE29">
        <v>47</v>
      </c>
      <c r="BF29">
        <v>48</v>
      </c>
      <c r="BG29">
        <v>49</v>
      </c>
      <c r="BH29">
        <v>50</v>
      </c>
      <c r="BI29">
        <v>51</v>
      </c>
      <c r="BJ29">
        <v>52</v>
      </c>
      <c r="BK29">
        <v>53</v>
      </c>
      <c r="BL29">
        <v>54</v>
      </c>
      <c r="BM29">
        <v>55</v>
      </c>
      <c r="BN29">
        <v>56</v>
      </c>
      <c r="BO29">
        <v>57</v>
      </c>
      <c r="BP29">
        <v>58</v>
      </c>
      <c r="BQ29">
        <v>59</v>
      </c>
      <c r="BR29">
        <v>60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66</v>
      </c>
      <c r="BY29">
        <v>67</v>
      </c>
      <c r="BZ29">
        <v>68</v>
      </c>
      <c r="CA29">
        <v>69</v>
      </c>
      <c r="CB29">
        <v>70</v>
      </c>
      <c r="CC29">
        <v>71</v>
      </c>
      <c r="CD29">
        <v>72</v>
      </c>
      <c r="CE29">
        <v>73</v>
      </c>
      <c r="CF29">
        <v>74</v>
      </c>
      <c r="CG29">
        <v>75</v>
      </c>
      <c r="CH29">
        <v>76</v>
      </c>
      <c r="CI29">
        <v>77</v>
      </c>
      <c r="CJ29">
        <v>78</v>
      </c>
      <c r="CK29">
        <v>79</v>
      </c>
      <c r="CL29">
        <v>80</v>
      </c>
      <c r="CM29">
        <v>81</v>
      </c>
      <c r="CN29">
        <v>82</v>
      </c>
      <c r="CO29">
        <v>83</v>
      </c>
      <c r="CP29">
        <v>84</v>
      </c>
      <c r="CQ29">
        <v>85</v>
      </c>
      <c r="CR29">
        <v>86</v>
      </c>
      <c r="CS29">
        <v>87</v>
      </c>
      <c r="CT29">
        <v>88</v>
      </c>
      <c r="CU29">
        <v>89</v>
      </c>
      <c r="CV29">
        <v>90</v>
      </c>
      <c r="CW29">
        <v>91</v>
      </c>
      <c r="CX29">
        <v>92</v>
      </c>
      <c r="CY29">
        <v>93</v>
      </c>
      <c r="CZ29">
        <v>94</v>
      </c>
      <c r="DA29">
        <v>95</v>
      </c>
      <c r="DB29">
        <v>96</v>
      </c>
      <c r="DC29">
        <v>97</v>
      </c>
      <c r="DD29">
        <v>98</v>
      </c>
      <c r="DE29">
        <v>99</v>
      </c>
      <c r="DF29">
        <v>100</v>
      </c>
      <c r="DG29">
        <v>101</v>
      </c>
      <c r="DH29">
        <v>102</v>
      </c>
      <c r="DI29">
        <v>103</v>
      </c>
      <c r="DJ29">
        <v>104</v>
      </c>
      <c r="DK29">
        <v>105</v>
      </c>
      <c r="DL29">
        <v>106</v>
      </c>
      <c r="DM29">
        <v>107</v>
      </c>
      <c r="DN29">
        <v>108</v>
      </c>
      <c r="DO29">
        <v>109</v>
      </c>
      <c r="DP29">
        <v>110</v>
      </c>
      <c r="DQ29">
        <v>111</v>
      </c>
      <c r="DR29">
        <v>112</v>
      </c>
      <c r="DS29">
        <v>113</v>
      </c>
      <c r="DT29">
        <v>114</v>
      </c>
      <c r="DU29">
        <v>115</v>
      </c>
      <c r="DV29">
        <v>116</v>
      </c>
      <c r="DW29">
        <v>117</v>
      </c>
      <c r="DX29">
        <v>118</v>
      </c>
      <c r="DY29">
        <v>119</v>
      </c>
      <c r="DZ29">
        <v>120</v>
      </c>
      <c r="EA29">
        <v>121</v>
      </c>
      <c r="EB29">
        <v>122</v>
      </c>
      <c r="EC29">
        <v>123</v>
      </c>
      <c r="ED29">
        <v>124</v>
      </c>
      <c r="EE29">
        <v>125</v>
      </c>
      <c r="EF29">
        <v>126</v>
      </c>
      <c r="EG29">
        <v>127</v>
      </c>
      <c r="EH29">
        <v>128</v>
      </c>
      <c r="EI29">
        <v>129</v>
      </c>
      <c r="EJ29">
        <v>130</v>
      </c>
      <c r="EK29">
        <v>131</v>
      </c>
      <c r="EL29">
        <v>132</v>
      </c>
      <c r="EM29">
        <v>133</v>
      </c>
      <c r="EN29">
        <v>134</v>
      </c>
      <c r="EO29">
        <v>135</v>
      </c>
      <c r="EP29">
        <v>136</v>
      </c>
      <c r="EQ29">
        <v>137</v>
      </c>
      <c r="ER29">
        <v>138</v>
      </c>
      <c r="ES29">
        <v>139</v>
      </c>
      <c r="ET29">
        <v>140</v>
      </c>
      <c r="EU29">
        <v>141</v>
      </c>
      <c r="EV29">
        <v>142</v>
      </c>
      <c r="EW29">
        <v>143</v>
      </c>
      <c r="EX29">
        <v>144</v>
      </c>
      <c r="EY29">
        <v>145</v>
      </c>
      <c r="EZ29">
        <v>146</v>
      </c>
      <c r="FA29">
        <v>147</v>
      </c>
      <c r="FB29">
        <v>148</v>
      </c>
      <c r="FC29">
        <v>149</v>
      </c>
      <c r="FD29">
        <v>150</v>
      </c>
      <c r="FE29">
        <v>151</v>
      </c>
      <c r="FF29">
        <v>152</v>
      </c>
      <c r="FG29">
        <v>153</v>
      </c>
      <c r="FH29">
        <v>154</v>
      </c>
      <c r="FI29">
        <v>155</v>
      </c>
      <c r="FJ29">
        <v>156</v>
      </c>
      <c r="FK29">
        <v>157</v>
      </c>
      <c r="FL29">
        <v>158</v>
      </c>
      <c r="FM29">
        <v>159</v>
      </c>
      <c r="FN29">
        <v>160</v>
      </c>
      <c r="FO29">
        <v>161</v>
      </c>
      <c r="FP29">
        <v>162</v>
      </c>
      <c r="FQ29">
        <v>163</v>
      </c>
      <c r="FR29">
        <v>164</v>
      </c>
      <c r="FS29">
        <v>165</v>
      </c>
      <c r="FT29">
        <v>166</v>
      </c>
      <c r="FU29">
        <v>167</v>
      </c>
      <c r="FV29">
        <v>168</v>
      </c>
      <c r="FW29">
        <v>169</v>
      </c>
      <c r="FX29">
        <v>170</v>
      </c>
      <c r="FY29">
        <v>171</v>
      </c>
      <c r="FZ29">
        <v>172</v>
      </c>
      <c r="GA29">
        <v>173</v>
      </c>
      <c r="GB29">
        <v>174</v>
      </c>
      <c r="GC29">
        <v>175</v>
      </c>
      <c r="GD29">
        <v>176</v>
      </c>
      <c r="GE29">
        <v>177</v>
      </c>
      <c r="GF29">
        <v>178</v>
      </c>
      <c r="GG29">
        <v>179</v>
      </c>
      <c r="GH29">
        <v>180</v>
      </c>
      <c r="GI29">
        <v>181</v>
      </c>
      <c r="GJ29">
        <v>182</v>
      </c>
      <c r="GK29">
        <v>183</v>
      </c>
      <c r="GL29">
        <v>184</v>
      </c>
      <c r="GM29">
        <v>185</v>
      </c>
      <c r="GN29">
        <v>186</v>
      </c>
      <c r="GO29">
        <v>187</v>
      </c>
      <c r="GP29">
        <v>188</v>
      </c>
      <c r="GQ29">
        <v>189</v>
      </c>
      <c r="GR29">
        <v>190</v>
      </c>
      <c r="GS29">
        <v>191</v>
      </c>
      <c r="GT29">
        <v>192</v>
      </c>
      <c r="GU29">
        <v>193</v>
      </c>
      <c r="GV29">
        <v>194</v>
      </c>
      <c r="GW29">
        <v>195</v>
      </c>
      <c r="GX29">
        <v>196</v>
      </c>
      <c r="GY29">
        <v>197</v>
      </c>
      <c r="GZ29">
        <v>198</v>
      </c>
      <c r="HA29">
        <v>199</v>
      </c>
      <c r="HB29">
        <v>200</v>
      </c>
      <c r="HC29">
        <v>201</v>
      </c>
      <c r="HD29">
        <v>202</v>
      </c>
      <c r="HE29">
        <v>203</v>
      </c>
      <c r="HF29">
        <v>204</v>
      </c>
      <c r="HG29">
        <v>205</v>
      </c>
      <c r="HH29">
        <v>206</v>
      </c>
      <c r="HI29">
        <v>207</v>
      </c>
      <c r="HJ29">
        <v>208</v>
      </c>
      <c r="HK29">
        <v>209</v>
      </c>
      <c r="HL29">
        <v>210</v>
      </c>
      <c r="HM29">
        <v>211</v>
      </c>
      <c r="HN29">
        <v>212</v>
      </c>
      <c r="HO29">
        <v>213</v>
      </c>
      <c r="HP29">
        <v>214</v>
      </c>
      <c r="HQ29">
        <v>215</v>
      </c>
      <c r="HR29">
        <v>216</v>
      </c>
      <c r="HS29">
        <v>217</v>
      </c>
      <c r="HT29">
        <v>218</v>
      </c>
      <c r="HU29">
        <v>219</v>
      </c>
      <c r="HV29">
        <v>220</v>
      </c>
      <c r="HW29">
        <v>221</v>
      </c>
      <c r="HX29">
        <v>222</v>
      </c>
      <c r="HY29">
        <v>223</v>
      </c>
      <c r="HZ29">
        <v>224</v>
      </c>
      <c r="IA29">
        <v>225</v>
      </c>
      <c r="IB29">
        <v>226</v>
      </c>
      <c r="IC29">
        <v>227</v>
      </c>
      <c r="ID29">
        <v>228</v>
      </c>
      <c r="IE29">
        <v>229</v>
      </c>
      <c r="IF29">
        <v>230</v>
      </c>
      <c r="IG29">
        <v>231</v>
      </c>
      <c r="IH29">
        <v>232</v>
      </c>
      <c r="II29">
        <v>233</v>
      </c>
      <c r="IJ29">
        <v>234</v>
      </c>
      <c r="IK29">
        <v>235</v>
      </c>
      <c r="IL29">
        <v>236</v>
      </c>
      <c r="IM29">
        <v>237</v>
      </c>
      <c r="IN29">
        <v>238</v>
      </c>
      <c r="IO29">
        <v>239</v>
      </c>
      <c r="IP29">
        <v>240</v>
      </c>
      <c r="IQ29">
        <v>241</v>
      </c>
      <c r="IR29">
        <v>242</v>
      </c>
      <c r="IS29">
        <v>243</v>
      </c>
      <c r="IT29">
        <v>244</v>
      </c>
      <c r="IU29">
        <v>245</v>
      </c>
      <c r="IV29">
        <v>246</v>
      </c>
      <c r="IW29">
        <v>247</v>
      </c>
      <c r="IX29">
        <v>248</v>
      </c>
      <c r="IY29">
        <v>249</v>
      </c>
      <c r="IZ29">
        <v>250</v>
      </c>
      <c r="JA29">
        <v>251</v>
      </c>
      <c r="JB29">
        <v>252</v>
      </c>
      <c r="JC29">
        <v>253</v>
      </c>
      <c r="JD29">
        <v>254</v>
      </c>
      <c r="JE29">
        <v>255</v>
      </c>
      <c r="JF29">
        <v>256</v>
      </c>
      <c r="JG29">
        <v>257</v>
      </c>
      <c r="JH29">
        <v>258</v>
      </c>
      <c r="JI29">
        <v>259</v>
      </c>
      <c r="JJ29">
        <v>260</v>
      </c>
      <c r="JK29">
        <v>261</v>
      </c>
      <c r="JL29">
        <v>262</v>
      </c>
      <c r="JM29">
        <v>263</v>
      </c>
      <c r="JN29">
        <v>264</v>
      </c>
      <c r="JO29">
        <v>265</v>
      </c>
      <c r="JP29">
        <v>266</v>
      </c>
      <c r="JQ29">
        <v>267</v>
      </c>
      <c r="JR29">
        <v>268</v>
      </c>
      <c r="JS29">
        <v>269</v>
      </c>
      <c r="JT29">
        <v>270</v>
      </c>
      <c r="JU29">
        <v>271</v>
      </c>
      <c r="JV29">
        <v>272</v>
      </c>
      <c r="JW29">
        <v>273</v>
      </c>
      <c r="JX29">
        <v>274</v>
      </c>
      <c r="JY29">
        <v>275</v>
      </c>
      <c r="JZ29">
        <v>276</v>
      </c>
      <c r="KA29">
        <v>277</v>
      </c>
      <c r="KB29">
        <v>278</v>
      </c>
      <c r="KC29">
        <v>279</v>
      </c>
      <c r="KD29">
        <v>280</v>
      </c>
      <c r="KE29">
        <v>281</v>
      </c>
      <c r="KF29">
        <v>282</v>
      </c>
      <c r="KG29">
        <v>283</v>
      </c>
      <c r="KH29">
        <v>284</v>
      </c>
      <c r="KI29">
        <v>285</v>
      </c>
      <c r="KJ29">
        <v>286</v>
      </c>
      <c r="KK29">
        <v>287</v>
      </c>
      <c r="KL29">
        <v>288</v>
      </c>
      <c r="KM29">
        <v>289</v>
      </c>
      <c r="KN29">
        <v>290</v>
      </c>
      <c r="KO29">
        <v>291</v>
      </c>
      <c r="KP29">
        <v>292</v>
      </c>
      <c r="KQ29">
        <v>293</v>
      </c>
      <c r="KR29">
        <v>294</v>
      </c>
      <c r="KS29">
        <v>295</v>
      </c>
      <c r="KT29">
        <v>296</v>
      </c>
      <c r="KU29">
        <v>297</v>
      </c>
      <c r="KV29">
        <v>298</v>
      </c>
      <c r="KW29">
        <v>299</v>
      </c>
      <c r="KX29">
        <v>300</v>
      </c>
      <c r="KY29">
        <v>301</v>
      </c>
      <c r="KZ29">
        <v>302</v>
      </c>
      <c r="LA29">
        <v>303</v>
      </c>
      <c r="LB29">
        <v>304</v>
      </c>
      <c r="LC29">
        <v>305</v>
      </c>
      <c r="LD29">
        <v>306</v>
      </c>
      <c r="LE29">
        <v>307</v>
      </c>
      <c r="LF29">
        <v>308</v>
      </c>
      <c r="LG29">
        <v>309</v>
      </c>
      <c r="LH29">
        <v>310</v>
      </c>
      <c r="LI29">
        <v>311</v>
      </c>
      <c r="LJ29">
        <v>312</v>
      </c>
      <c r="LK29">
        <v>313</v>
      </c>
      <c r="LL29">
        <v>314</v>
      </c>
      <c r="LM29">
        <v>315</v>
      </c>
      <c r="LN29">
        <v>316</v>
      </c>
      <c r="LO29">
        <v>317</v>
      </c>
      <c r="LP29">
        <v>318</v>
      </c>
      <c r="LQ29">
        <v>319</v>
      </c>
      <c r="LR29">
        <v>320</v>
      </c>
      <c r="LS29">
        <v>321</v>
      </c>
      <c r="LT29">
        <v>322</v>
      </c>
      <c r="LU29">
        <v>323</v>
      </c>
      <c r="LV29">
        <v>324</v>
      </c>
      <c r="LW29">
        <v>325</v>
      </c>
      <c r="LX29">
        <v>326</v>
      </c>
      <c r="LY29">
        <v>327</v>
      </c>
      <c r="LZ29">
        <v>328</v>
      </c>
      <c r="MA29">
        <v>329</v>
      </c>
      <c r="MB29">
        <v>330</v>
      </c>
      <c r="MC29">
        <v>331</v>
      </c>
      <c r="MD29">
        <v>332</v>
      </c>
      <c r="ME29">
        <v>333</v>
      </c>
      <c r="MF29">
        <v>334</v>
      </c>
      <c r="MG29">
        <v>335</v>
      </c>
      <c r="MH29">
        <v>336</v>
      </c>
      <c r="MI29">
        <v>337</v>
      </c>
      <c r="MJ29">
        <v>338</v>
      </c>
      <c r="MK29">
        <v>339</v>
      </c>
      <c r="ML29">
        <v>340</v>
      </c>
      <c r="MM29">
        <v>341</v>
      </c>
      <c r="MN29">
        <v>342</v>
      </c>
      <c r="MO29">
        <v>343</v>
      </c>
      <c r="MP29">
        <v>344</v>
      </c>
      <c r="MQ29">
        <v>345</v>
      </c>
      <c r="MR29">
        <v>346</v>
      </c>
      <c r="MS29">
        <v>347</v>
      </c>
      <c r="MT29">
        <v>348</v>
      </c>
      <c r="MU29">
        <v>349</v>
      </c>
      <c r="MV29">
        <v>350</v>
      </c>
      <c r="MW29">
        <v>351</v>
      </c>
      <c r="MX29">
        <v>352</v>
      </c>
      <c r="MY29">
        <v>353</v>
      </c>
      <c r="MZ29">
        <v>354</v>
      </c>
      <c r="NA29">
        <v>355</v>
      </c>
      <c r="NB29">
        <v>356</v>
      </c>
      <c r="NC29">
        <v>357</v>
      </c>
      <c r="ND29">
        <v>358</v>
      </c>
      <c r="NE29">
        <v>359</v>
      </c>
      <c r="NF29">
        <v>360</v>
      </c>
      <c r="NG29">
        <v>361</v>
      </c>
      <c r="NH29">
        <v>362</v>
      </c>
      <c r="NI29">
        <v>363</v>
      </c>
      <c r="NJ29">
        <v>364</v>
      </c>
      <c r="NK29">
        <v>365</v>
      </c>
    </row>
    <row r="30" spans="1:732" customFormat="1" x14ac:dyDescent="0.25">
      <c r="B30" s="4" t="s">
        <v>37</v>
      </c>
      <c r="C30" s="8">
        <f>SUM(K36:NK36)</f>
        <v>43994054708498.328</v>
      </c>
      <c r="D30" s="4" t="s">
        <v>38</v>
      </c>
      <c r="E30" s="14"/>
      <c r="J30" t="s">
        <v>50</v>
      </c>
      <c r="K30">
        <f>(((($M21*$C$11*$C$12*($C$14-$C$13))/$G$10)*(1-((K12*($C$14-$C$13))/$C$17))+24*K12*($C$14-$C$13))*0.89)+(((($M21*$C$11*$C$12*($C$14-$C$13))/$H$10)*(1-((K12*($C$14-$C$13))/$C$17))+24*K12*($C$14-$C$13))*0.11)</f>
        <v>36180068728.539955</v>
      </c>
      <c r="L30">
        <f t="shared" ref="L30:BW30" si="17">(((($M21*$C$11*$C$12*($C$14-$C$13))/$G$10)*(1-((L12*($C$14-$C$13))/$C$17))+24*L12*($C$14-$C$13))*0.89)+(((($M21*$C$11*$C$12*($C$14-$C$13))/$H$10)*(1-((L12*($C$14-$C$13))/$C$17))+24*L12*($C$14-$C$13))*0.11)</f>
        <v>36132207787.388397</v>
      </c>
      <c r="M30">
        <f t="shared" si="17"/>
        <v>36067678035.697845</v>
      </c>
      <c r="N30">
        <f t="shared" si="17"/>
        <v>36114254358.857635</v>
      </c>
      <c r="O30">
        <f t="shared" si="17"/>
        <v>36099298658.76046</v>
      </c>
      <c r="P30">
        <f t="shared" si="17"/>
        <v>36110566188.471687</v>
      </c>
      <c r="Q30">
        <f t="shared" si="17"/>
        <v>36116086012.01561</v>
      </c>
      <c r="R30">
        <f t="shared" si="17"/>
        <v>36103088801.935768</v>
      </c>
      <c r="S30">
        <f t="shared" si="17"/>
        <v>36215537191.764282</v>
      </c>
      <c r="T30">
        <f t="shared" si="17"/>
        <v>36223885762.786392</v>
      </c>
      <c r="U30">
        <f t="shared" si="17"/>
        <v>36192276814.659943</v>
      </c>
      <c r="V30">
        <f t="shared" si="17"/>
        <v>36123331036.533554</v>
      </c>
      <c r="W30">
        <f t="shared" si="17"/>
        <v>36037965553.682129</v>
      </c>
      <c r="X30">
        <f t="shared" si="17"/>
        <v>36044503752.658684</v>
      </c>
      <c r="Y30">
        <f t="shared" si="17"/>
        <v>36144311747.447746</v>
      </c>
      <c r="Z30">
        <f t="shared" si="17"/>
        <v>36152734797.519707</v>
      </c>
      <c r="AA30">
        <f t="shared" si="17"/>
        <v>36097390517.713577</v>
      </c>
      <c r="AB30">
        <f t="shared" si="17"/>
        <v>36108709558.481476</v>
      </c>
      <c r="AC30">
        <f t="shared" si="17"/>
        <v>36214126514.24968</v>
      </c>
      <c r="AD30">
        <f t="shared" si="17"/>
        <v>36254157120.587608</v>
      </c>
      <c r="AE30">
        <f t="shared" si="17"/>
        <v>36305377891.823685</v>
      </c>
      <c r="AF30">
        <f t="shared" si="17"/>
        <v>36254157120.587608</v>
      </c>
      <c r="AG30">
        <f t="shared" si="17"/>
        <v>36201174961.937538</v>
      </c>
      <c r="AH30">
        <f t="shared" si="17"/>
        <v>36190772604.048721</v>
      </c>
      <c r="AI30">
        <f t="shared" si="17"/>
        <v>36285393339.862923</v>
      </c>
      <c r="AJ30">
        <f t="shared" si="17"/>
        <v>36268942147.454025</v>
      </c>
      <c r="AK30">
        <f t="shared" si="17"/>
        <v>36202637140.757248</v>
      </c>
      <c r="AL30">
        <f t="shared" si="17"/>
        <v>36081803641.902046</v>
      </c>
      <c r="AM30">
        <f t="shared" si="17"/>
        <v>35961698220.16581</v>
      </c>
      <c r="AN30">
        <f t="shared" si="17"/>
        <v>36065621563.195572</v>
      </c>
      <c r="AO30">
        <f t="shared" si="17"/>
        <v>36079814119.901459</v>
      </c>
      <c r="AP30">
        <f t="shared" si="17"/>
        <v>36071761741.756882</v>
      </c>
      <c r="AQ30">
        <f t="shared" si="17"/>
        <v>36042335036.331482</v>
      </c>
      <c r="AR30">
        <f t="shared" si="17"/>
        <v>36042335036.331482</v>
      </c>
      <c r="AS30">
        <f t="shared" si="17"/>
        <v>36050946735.145309</v>
      </c>
      <c r="AT30">
        <f t="shared" si="17"/>
        <v>36067678035.697845</v>
      </c>
      <c r="AU30">
        <f t="shared" si="17"/>
        <v>36147702798.275841</v>
      </c>
      <c r="AV30">
        <f t="shared" si="17"/>
        <v>36077815235.444397</v>
      </c>
      <c r="AW30">
        <f t="shared" si="17"/>
        <v>36040155662.921608</v>
      </c>
      <c r="AX30">
        <f t="shared" si="17"/>
        <v>36110566188.471687</v>
      </c>
      <c r="AY30">
        <f t="shared" si="17"/>
        <v>36189262241.246872</v>
      </c>
      <c r="AZ30">
        <f t="shared" si="17"/>
        <v>36184693859.932632</v>
      </c>
      <c r="BA30">
        <f t="shared" si="17"/>
        <v>36223885762.786392</v>
      </c>
      <c r="BB30">
        <f t="shared" si="17"/>
        <v>36229343822.758286</v>
      </c>
      <c r="BC30">
        <f t="shared" si="17"/>
        <v>36149387361.241104</v>
      </c>
      <c r="BD30">
        <f t="shared" si="17"/>
        <v>36160979014.256798</v>
      </c>
      <c r="BE30">
        <f t="shared" si="17"/>
        <v>36178514223.798019</v>
      </c>
      <c r="BF30">
        <f t="shared" si="17"/>
        <v>36147702798.275841</v>
      </c>
      <c r="BG30">
        <f t="shared" si="17"/>
        <v>36208427601.899841</v>
      </c>
      <c r="BH30">
        <f t="shared" si="17"/>
        <v>36274913195.073372</v>
      </c>
      <c r="BI30">
        <f t="shared" si="17"/>
        <v>36328180494.300873</v>
      </c>
      <c r="BJ30">
        <f t="shared" si="17"/>
        <v>36304300237.035545</v>
      </c>
      <c r="BK30">
        <f t="shared" si="17"/>
        <v>36294431187.923157</v>
      </c>
      <c r="BL30">
        <f t="shared" si="17"/>
        <v>36304300237.035545</v>
      </c>
      <c r="BM30">
        <f t="shared" si="17"/>
        <v>36312818666.706665</v>
      </c>
      <c r="BN30">
        <f t="shared" si="17"/>
        <v>36259158475.354767</v>
      </c>
      <c r="BO30">
        <f t="shared" si="17"/>
        <v>36241320943.903839</v>
      </c>
      <c r="BP30">
        <f t="shared" si="17"/>
        <v>36310710901.416245</v>
      </c>
      <c r="BQ30">
        <f t="shared" si="17"/>
        <v>36301044821.529716</v>
      </c>
      <c r="BR30">
        <f t="shared" si="17"/>
        <v>36259158475.354767</v>
      </c>
      <c r="BS30">
        <f t="shared" si="17"/>
        <v>36252895096.487488</v>
      </c>
      <c r="BT30">
        <f t="shared" si="17"/>
        <v>36241320943.903839</v>
      </c>
      <c r="BU30">
        <f t="shared" si="17"/>
        <v>36285393339.862923</v>
      </c>
      <c r="BV30">
        <f t="shared" si="17"/>
        <v>36212710249.893433</v>
      </c>
      <c r="BW30">
        <f t="shared" si="17"/>
        <v>36135703981.36544</v>
      </c>
      <c r="BX30">
        <f t="shared" ref="BX30:EI30" si="18">(((($M21*$C$11*$C$12*($C$14-$C$13))/$G$10)*(1-((BX12*($C$14-$C$13))/$C$17))+24*BX12*($C$14-$C$13))*0.89)+(((($M21*$C$11*$C$12*($C$14-$C$13))/$H$10)*(1-((BX12*($C$14-$C$13))/$C$17))+24*BX12*($C$14-$C$13))*0.11)</f>
        <v>36165842058.559937</v>
      </c>
      <c r="BY30">
        <f t="shared" si="18"/>
        <v>36149387361.241104</v>
      </c>
      <c r="BZ30">
        <f t="shared" si="18"/>
        <v>36142605164.259262</v>
      </c>
      <c r="CA30">
        <f t="shared" si="18"/>
        <v>36173811765.820831</v>
      </c>
      <c r="CB30">
        <f t="shared" si="18"/>
        <v>36117909451.482285</v>
      </c>
      <c r="CC30">
        <f t="shared" si="18"/>
        <v>36071761741.756882</v>
      </c>
      <c r="CD30">
        <f t="shared" si="18"/>
        <v>36110566188.471687</v>
      </c>
      <c r="CE30">
        <f t="shared" si="18"/>
        <v>36165842058.559937</v>
      </c>
      <c r="CF30">
        <f t="shared" si="18"/>
        <v>36201174961.937538</v>
      </c>
      <c r="CG30">
        <f t="shared" si="18"/>
        <v>36249080557.478081</v>
      </c>
      <c r="CH30">
        <f t="shared" si="18"/>
        <v>36241320943.903839</v>
      </c>
      <c r="CI30">
        <f t="shared" si="18"/>
        <v>36256667094.16964</v>
      </c>
      <c r="CJ30">
        <f t="shared" si="18"/>
        <v>36173811765.820831</v>
      </c>
      <c r="CK30">
        <f t="shared" si="18"/>
        <v>36091613090.654968</v>
      </c>
      <c r="CL30">
        <f t="shared" si="18"/>
        <v>36147702798.275841</v>
      </c>
      <c r="CM30">
        <f t="shared" si="18"/>
        <v>36144311747.447746</v>
      </c>
      <c r="CN30">
        <f t="shared" si="18"/>
        <v>36135703981.36544</v>
      </c>
      <c r="CO30">
        <f t="shared" si="18"/>
        <v>36202637140.757248</v>
      </c>
      <c r="CP30">
        <f t="shared" si="18"/>
        <v>36221124689.395523</v>
      </c>
      <c r="CQ30">
        <f t="shared" si="18"/>
        <v>36229343822.758286</v>
      </c>
      <c r="CR30">
        <f t="shared" si="18"/>
        <v>36170643932.494484</v>
      </c>
      <c r="CS30">
        <f t="shared" si="18"/>
        <v>36125122167.594925</v>
      </c>
      <c r="CT30">
        <f t="shared" si="18"/>
        <v>36077815235.444397</v>
      </c>
      <c r="CU30">
        <f t="shared" si="18"/>
        <v>36031330011.792755</v>
      </c>
      <c r="CV30">
        <f t="shared" si="18"/>
        <v>36067678035.697845</v>
      </c>
      <c r="CW30">
        <f t="shared" si="18"/>
        <v>36137440602.881393</v>
      </c>
      <c r="CX30">
        <f t="shared" si="18"/>
        <v>36149387361.241104</v>
      </c>
      <c r="CY30">
        <f t="shared" si="18"/>
        <v>36106844489.26403</v>
      </c>
      <c r="CZ30">
        <f t="shared" si="18"/>
        <v>36146010942.830231</v>
      </c>
      <c r="DA30">
        <f t="shared" si="18"/>
        <v>36112414436.385185</v>
      </c>
      <c r="DB30">
        <f t="shared" si="18"/>
        <v>36108709558.481476</v>
      </c>
      <c r="DC30">
        <f t="shared" si="18"/>
        <v>36063555251.111938</v>
      </c>
      <c r="DD30">
        <f t="shared" si="18"/>
        <v>36044503752.658684</v>
      </c>
      <c r="DE30">
        <f t="shared" si="18"/>
        <v>35808912673.74662</v>
      </c>
      <c r="DF30">
        <f t="shared" si="18"/>
        <v>35825992358.813805</v>
      </c>
      <c r="DG30">
        <f t="shared" si="18"/>
        <v>36010817092.957092</v>
      </c>
      <c r="DH30">
        <f t="shared" si="18"/>
        <v>36130448113.598625</v>
      </c>
      <c r="DI30">
        <f t="shared" si="18"/>
        <v>36101198066.89637</v>
      </c>
      <c r="DJ30">
        <f t="shared" si="18"/>
        <v>35964278598.283112</v>
      </c>
      <c r="DK30">
        <f t="shared" si="18"/>
        <v>36029096156.065483</v>
      </c>
      <c r="DL30">
        <f t="shared" si="18"/>
        <v>36195266929.059509</v>
      </c>
      <c r="DM30">
        <f t="shared" si="18"/>
        <v>36192276814.659943</v>
      </c>
      <c r="DN30">
        <f t="shared" si="18"/>
        <v>36133959726.348328</v>
      </c>
      <c r="DO30">
        <f t="shared" si="18"/>
        <v>36232041303.264626</v>
      </c>
      <c r="DP30">
        <f t="shared" si="18"/>
        <v>36137440602.881393</v>
      </c>
      <c r="DQ30">
        <f t="shared" si="18"/>
        <v>35948586542.740494</v>
      </c>
      <c r="DR30">
        <f t="shared" si="18"/>
        <v>35912772511.48101</v>
      </c>
      <c r="DS30">
        <f t="shared" si="18"/>
        <v>36001396345.047371</v>
      </c>
      <c r="DT30">
        <f t="shared" si="18"/>
        <v>36044503752.658684</v>
      </c>
      <c r="DU30">
        <f t="shared" si="18"/>
        <v>36046661889.881851</v>
      </c>
      <c r="DV30">
        <f t="shared" si="18"/>
        <v>36097390517.713577</v>
      </c>
      <c r="DW30">
        <f t="shared" si="18"/>
        <v>36117909451.482285</v>
      </c>
      <c r="DX30">
        <f t="shared" si="18"/>
        <v>36128680653.64164</v>
      </c>
      <c r="DY30">
        <f t="shared" si="18"/>
        <v>36140891144.978432</v>
      </c>
      <c r="DZ30">
        <f t="shared" si="18"/>
        <v>36154397763.722336</v>
      </c>
      <c r="EA30">
        <f t="shared" si="18"/>
        <v>36208427601.899841</v>
      </c>
      <c r="EB30">
        <f t="shared" si="18"/>
        <v>36205543952.250824</v>
      </c>
      <c r="EC30">
        <f t="shared" si="18"/>
        <v>36093547794.86628</v>
      </c>
      <c r="ED30">
        <f t="shared" si="18"/>
        <v>35858635780.569443</v>
      </c>
      <c r="EE30">
        <f t="shared" si="18"/>
        <v>35718978706.623627</v>
      </c>
      <c r="EF30">
        <f t="shared" si="18"/>
        <v>35871158637.102585</v>
      </c>
      <c r="EG30">
        <f t="shared" si="18"/>
        <v>35948586542.740494</v>
      </c>
      <c r="EH30">
        <f t="shared" si="18"/>
        <v>35953873623.448921</v>
      </c>
      <c r="EI30">
        <f t="shared" si="18"/>
        <v>35964278598.283112</v>
      </c>
      <c r="EJ30">
        <f t="shared" ref="EJ30:GU30" si="19">(((($M21*$C$11*$C$12*($C$14-$C$13))/$G$10)*(1-((EJ12*($C$14-$C$13))/$C$17))+24*EJ12*($C$14-$C$13))*0.89)+(((($M21*$C$11*$C$12*($C$14-$C$13))/$H$10)*(1-((EJ12*($C$14-$C$13))/$C$17))+24*EJ12*($C$14-$C$13))*0.11)</f>
        <v>35994202983.271355</v>
      </c>
      <c r="EK30">
        <f t="shared" si="19"/>
        <v>36132207787.388397</v>
      </c>
      <c r="EL30">
        <f t="shared" si="19"/>
        <v>36142605164.259262</v>
      </c>
      <c r="EM30">
        <f t="shared" si="19"/>
        <v>36121531909.351357</v>
      </c>
      <c r="EN30">
        <f t="shared" si="19"/>
        <v>36093547794.86628</v>
      </c>
      <c r="EO30">
        <f t="shared" si="19"/>
        <v>36103088801.935768</v>
      </c>
      <c r="EP30">
        <f t="shared" si="19"/>
        <v>36083783867.070862</v>
      </c>
      <c r="EQ30">
        <f t="shared" si="19"/>
        <v>36104970923.148117</v>
      </c>
      <c r="ER30">
        <f t="shared" si="19"/>
        <v>36087716686.359619</v>
      </c>
      <c r="ES30">
        <f t="shared" si="19"/>
        <v>36095473583.389977</v>
      </c>
      <c r="ET30">
        <f t="shared" si="19"/>
        <v>36073789113.559242</v>
      </c>
      <c r="EU30">
        <f t="shared" si="19"/>
        <v>36126905355.72477</v>
      </c>
      <c r="EV30">
        <f t="shared" si="19"/>
        <v>36116086012.01561</v>
      </c>
      <c r="EW30">
        <f t="shared" si="19"/>
        <v>36097390517.713577</v>
      </c>
      <c r="EX30">
        <f t="shared" si="19"/>
        <v>36584675222.771538</v>
      </c>
      <c r="EY30">
        <f t="shared" si="19"/>
        <v>36103088801.935768</v>
      </c>
      <c r="EZ30">
        <f t="shared" si="19"/>
        <v>36147702798.275841</v>
      </c>
      <c r="FA30">
        <f t="shared" si="19"/>
        <v>36083783867.070862</v>
      </c>
      <c r="FB30">
        <f t="shared" si="19"/>
        <v>36029096156.065483</v>
      </c>
      <c r="FC30">
        <f t="shared" si="19"/>
        <v>36020048479.09977</v>
      </c>
      <c r="FD30">
        <f t="shared" si="19"/>
        <v>36067678035.697845</v>
      </c>
      <c r="FE30">
        <f t="shared" si="19"/>
        <v>36065621563.195572</v>
      </c>
      <c r="FF30">
        <f t="shared" si="19"/>
        <v>36022327405.252792</v>
      </c>
      <c r="FG30">
        <f t="shared" si="19"/>
        <v>35921267504.539558</v>
      </c>
      <c r="FH30">
        <f t="shared" si="19"/>
        <v>35883391947.819954</v>
      </c>
      <c r="FI30">
        <f t="shared" si="19"/>
        <v>35945921451.785568</v>
      </c>
      <c r="FJ30">
        <f t="shared" si="19"/>
        <v>36008479884.506203</v>
      </c>
      <c r="FK30">
        <f t="shared" si="19"/>
        <v>36003769602.513123</v>
      </c>
      <c r="FL30">
        <f t="shared" si="19"/>
        <v>35996613130.258163</v>
      </c>
      <c r="FM30">
        <f t="shared" si="19"/>
        <v>35877310854.411026</v>
      </c>
      <c r="FN30">
        <f t="shared" si="19"/>
        <v>35877310854.411026</v>
      </c>
      <c r="FO30">
        <f t="shared" si="19"/>
        <v>35909908941.050949</v>
      </c>
      <c r="FP30">
        <f t="shared" si="19"/>
        <v>35808912673.74662</v>
      </c>
      <c r="FQ30">
        <f t="shared" si="19"/>
        <v>35812370782.821953</v>
      </c>
      <c r="FR30">
        <f t="shared" si="19"/>
        <v>35791295891.664742</v>
      </c>
      <c r="FS30">
        <f t="shared" si="19"/>
        <v>35825992358.813805</v>
      </c>
      <c r="FT30">
        <f t="shared" si="19"/>
        <v>35874243714.003616</v>
      </c>
      <c r="FU30">
        <f t="shared" si="19"/>
        <v>36040155662.921608</v>
      </c>
      <c r="FV30">
        <f t="shared" si="19"/>
        <v>36069724738.734558</v>
      </c>
      <c r="FW30">
        <f t="shared" si="19"/>
        <v>36017758072.210464</v>
      </c>
      <c r="FX30">
        <f t="shared" si="19"/>
        <v>35981962969.77813</v>
      </c>
      <c r="FY30">
        <f t="shared" si="19"/>
        <v>35943241837.17421</v>
      </c>
      <c r="FZ30">
        <f t="shared" si="19"/>
        <v>35880360214.294342</v>
      </c>
      <c r="GA30">
        <f t="shared" si="19"/>
        <v>35819223354.793312</v>
      </c>
      <c r="GB30">
        <f t="shared" si="19"/>
        <v>35981962969.77813</v>
      </c>
      <c r="GC30">
        <f t="shared" si="19"/>
        <v>35956495844.929321</v>
      </c>
      <c r="GD30">
        <f t="shared" si="19"/>
        <v>35892382905.41021</v>
      </c>
      <c r="GE30">
        <f t="shared" si="19"/>
        <v>35886406207.377098</v>
      </c>
      <c r="GF30">
        <f t="shared" si="19"/>
        <v>35855458616.671562</v>
      </c>
      <c r="GG30">
        <f t="shared" si="19"/>
        <v>35924067705.955154</v>
      </c>
      <c r="GH30">
        <f t="shared" si="19"/>
        <v>35969398287.491966</v>
      </c>
      <c r="GI30">
        <f t="shared" si="19"/>
        <v>35935114654.396904</v>
      </c>
      <c r="GJ30">
        <f t="shared" si="19"/>
        <v>35874243714.003616</v>
      </c>
      <c r="GK30">
        <f t="shared" si="19"/>
        <v>35868055465.90889</v>
      </c>
      <c r="GL30">
        <f t="shared" si="19"/>
        <v>35895345640.006622</v>
      </c>
      <c r="GM30">
        <f t="shared" si="19"/>
        <v>35832679314.300713</v>
      </c>
      <c r="GN30">
        <f t="shared" si="19"/>
        <v>35641446665.571861</v>
      </c>
      <c r="GO30">
        <f t="shared" si="19"/>
        <v>36584675222.771538</v>
      </c>
      <c r="GP30">
        <f t="shared" si="19"/>
        <v>36584675222.771538</v>
      </c>
      <c r="GQ30">
        <f t="shared" si="19"/>
        <v>35197770488.06987</v>
      </c>
      <c r="GR30">
        <f t="shared" si="19"/>
        <v>35362681871.506454</v>
      </c>
      <c r="GS30">
        <f t="shared" si="19"/>
        <v>35498913014.345375</v>
      </c>
      <c r="GT30">
        <f t="shared" si="19"/>
        <v>35532050319.360252</v>
      </c>
      <c r="GU30">
        <f t="shared" si="19"/>
        <v>35568821100.802185</v>
      </c>
      <c r="GV30">
        <f t="shared" ref="GV30:JG30" si="20">(((($M21*$C$11*$C$12*($C$14-$C$13))/$G$10)*(1-((GV12*($C$14-$C$13))/$C$17))+24*GV12*($C$14-$C$13))*0.89)+(((($M21*$C$11*$C$12*($C$14-$C$13))/$H$10)*(1-((GV12*($C$14-$C$13))/$C$17))+24*GV12*($C$14-$C$13))*0.11)</f>
        <v>35568821100.802185</v>
      </c>
      <c r="GW30">
        <f t="shared" si="20"/>
        <v>35568821100.802185</v>
      </c>
      <c r="GX30">
        <f t="shared" si="20"/>
        <v>35646013663.261864</v>
      </c>
      <c r="GY30">
        <f t="shared" si="20"/>
        <v>35689963195.82666</v>
      </c>
      <c r="GZ30">
        <f t="shared" si="20"/>
        <v>35698394330.645218</v>
      </c>
      <c r="HA30">
        <f t="shared" si="20"/>
        <v>35714917091.497688</v>
      </c>
      <c r="HB30">
        <f t="shared" si="20"/>
        <v>35618115264.32943</v>
      </c>
      <c r="HC30">
        <f t="shared" si="20"/>
        <v>35698394330.645218</v>
      </c>
      <c r="HD30">
        <f t="shared" si="20"/>
        <v>35698394330.645218</v>
      </c>
      <c r="HE30">
        <f t="shared" si="20"/>
        <v>35573916677.256683</v>
      </c>
      <c r="HF30">
        <f t="shared" si="20"/>
        <v>35389348393.083435</v>
      </c>
      <c r="HG30">
        <f t="shared" si="20"/>
        <v>35342067948.576889</v>
      </c>
      <c r="HH30">
        <f t="shared" si="20"/>
        <v>35389348393.083435</v>
      </c>
      <c r="HI30">
        <f t="shared" si="20"/>
        <v>35583994174.185287</v>
      </c>
      <c r="HJ30">
        <f t="shared" si="20"/>
        <v>35526634467.830032</v>
      </c>
      <c r="HK30">
        <f t="shared" si="20"/>
        <v>35689963195.82666</v>
      </c>
      <c r="HL30">
        <f t="shared" si="20"/>
        <v>35498913014.345375</v>
      </c>
      <c r="HM30">
        <f t="shared" si="20"/>
        <v>35395873781.308319</v>
      </c>
      <c r="HN30">
        <f t="shared" si="20"/>
        <v>35433893605.263168</v>
      </c>
      <c r="HO30">
        <f t="shared" si="20"/>
        <v>35415122311.427711</v>
      </c>
      <c r="HP30">
        <f t="shared" si="20"/>
        <v>35498913014.345375</v>
      </c>
      <c r="HQ30">
        <f t="shared" si="20"/>
        <v>35464165799.775124</v>
      </c>
      <c r="HR30">
        <f t="shared" si="20"/>
        <v>35563687067.166901</v>
      </c>
      <c r="HS30">
        <f t="shared" si="20"/>
        <v>35578974227.021233</v>
      </c>
      <c r="HT30">
        <f t="shared" si="20"/>
        <v>35446151362.713089</v>
      </c>
      <c r="HU30">
        <f t="shared" si="20"/>
        <v>35348999267.640541</v>
      </c>
      <c r="HV30">
        <f t="shared" si="20"/>
        <v>35481747890.347672</v>
      </c>
      <c r="HW30">
        <f t="shared" si="20"/>
        <v>35382767232.309631</v>
      </c>
      <c r="HX30">
        <f t="shared" si="20"/>
        <v>35481747890.347672</v>
      </c>
      <c r="HY30">
        <f t="shared" si="20"/>
        <v>35598832547.420242</v>
      </c>
      <c r="HZ30">
        <f t="shared" si="20"/>
        <v>35627548535.910896</v>
      </c>
      <c r="IA30">
        <f t="shared" si="20"/>
        <v>35727020974.447746</v>
      </c>
      <c r="IB30">
        <f t="shared" si="20"/>
        <v>35746666710.390656</v>
      </c>
      <c r="IC30">
        <f t="shared" si="20"/>
        <v>35731002163.320946</v>
      </c>
      <c r="ID30">
        <f t="shared" si="20"/>
        <v>35677097692.522224</v>
      </c>
      <c r="IE30">
        <f t="shared" si="20"/>
        <v>35608544280.754066</v>
      </c>
      <c r="IF30">
        <f t="shared" si="20"/>
        <v>35685704168.959557</v>
      </c>
      <c r="IG30">
        <f t="shared" si="20"/>
        <v>35672749628.905449</v>
      </c>
      <c r="IH30">
        <f t="shared" si="20"/>
        <v>35727020974.447746</v>
      </c>
      <c r="II30">
        <f t="shared" si="20"/>
        <v>35710828125.428139</v>
      </c>
      <c r="IJ30">
        <f t="shared" si="20"/>
        <v>35663962283.554062</v>
      </c>
      <c r="IK30">
        <f t="shared" si="20"/>
        <v>35734957073.719727</v>
      </c>
      <c r="IL30">
        <f t="shared" si="20"/>
        <v>35819223354.793312</v>
      </c>
      <c r="IM30">
        <f t="shared" si="20"/>
        <v>35842559140.425522</v>
      </c>
      <c r="IN30">
        <f t="shared" si="20"/>
        <v>35832679314.300713</v>
      </c>
      <c r="IO30">
        <f t="shared" si="20"/>
        <v>35883391947.819954</v>
      </c>
      <c r="IP30">
        <f t="shared" si="20"/>
        <v>35845812975.376801</v>
      </c>
      <c r="IQ30">
        <f t="shared" si="20"/>
        <v>35769410427.770721</v>
      </c>
      <c r="IR30">
        <f t="shared" si="20"/>
        <v>35805433085.732941</v>
      </c>
      <c r="IS30">
        <f t="shared" si="20"/>
        <v>35839285704.058876</v>
      </c>
      <c r="IT30">
        <f t="shared" si="20"/>
        <v>35892382905.41021</v>
      </c>
      <c r="IU30">
        <f t="shared" si="20"/>
        <v>35877310854.411026</v>
      </c>
      <c r="IV30">
        <f t="shared" si="20"/>
        <v>35839285704.058876</v>
      </c>
      <c r="IW30">
        <f t="shared" si="20"/>
        <v>35832679314.300713</v>
      </c>
      <c r="IX30">
        <f t="shared" si="20"/>
        <v>35907029192.256874</v>
      </c>
      <c r="IY30">
        <f t="shared" si="20"/>
        <v>35880360214.294342</v>
      </c>
      <c r="IZ30">
        <f t="shared" si="20"/>
        <v>35780457376.212471</v>
      </c>
      <c r="JA30">
        <f t="shared" si="20"/>
        <v>35668371265.193779</v>
      </c>
      <c r="JB30">
        <f t="shared" si="20"/>
        <v>35718978706.623627</v>
      </c>
      <c r="JC30">
        <f t="shared" si="20"/>
        <v>35798408667.430305</v>
      </c>
      <c r="JD30">
        <f t="shared" si="20"/>
        <v>35895345640.006622</v>
      </c>
      <c r="JE30">
        <f t="shared" si="20"/>
        <v>35864934040.766991</v>
      </c>
      <c r="JF30">
        <f t="shared" si="20"/>
        <v>35829345999.1036</v>
      </c>
      <c r="JG30">
        <f t="shared" si="20"/>
        <v>35731002163.320946</v>
      </c>
      <c r="JH30">
        <f t="shared" ref="JH30:LS30" si="21">(((($M21*$C$11*$C$12*($C$14-$C$13))/$G$10)*(1-((JH12*($C$14-$C$13))/$C$17))+24*JH12*($C$14-$C$13))*0.89)+(((($M21*$C$11*$C$12*($C$14-$C$13))/$H$10)*(1-((JH12*($C$14-$C$13))/$C$17))+24*JH12*($C$14-$C$13))*0.11)</f>
        <v>35845812975.376801</v>
      </c>
      <c r="JI30">
        <f t="shared" si="21"/>
        <v>35858635780.569443</v>
      </c>
      <c r="JJ30">
        <f t="shared" si="21"/>
        <v>35898291492.924416</v>
      </c>
      <c r="JK30">
        <f t="shared" si="21"/>
        <v>35924067705.955154</v>
      </c>
      <c r="JL30">
        <f t="shared" si="21"/>
        <v>35964278598.283112</v>
      </c>
      <c r="JM30">
        <f t="shared" si="21"/>
        <v>35961698220.16581</v>
      </c>
      <c r="JN30">
        <f t="shared" si="21"/>
        <v>35839285704.058876</v>
      </c>
      <c r="JO30">
        <f t="shared" si="21"/>
        <v>35791295891.664742</v>
      </c>
      <c r="JP30">
        <f t="shared" si="21"/>
        <v>35886406207.377098</v>
      </c>
      <c r="JQ30">
        <f t="shared" si="21"/>
        <v>35974463943.041641</v>
      </c>
      <c r="JR30">
        <f t="shared" si="21"/>
        <v>35961698220.16581</v>
      </c>
      <c r="JS30">
        <f t="shared" si="21"/>
        <v>35874243714.003616</v>
      </c>
      <c r="JT30">
        <f t="shared" si="21"/>
        <v>35776798514.308197</v>
      </c>
      <c r="JU30">
        <f t="shared" si="21"/>
        <v>35861794200.137535</v>
      </c>
      <c r="JV30">
        <f t="shared" si="21"/>
        <v>35904133127.605606</v>
      </c>
      <c r="JW30">
        <f t="shared" si="21"/>
        <v>35812370782.821953</v>
      </c>
      <c r="JX30">
        <f t="shared" si="21"/>
        <v>35650548385.349823</v>
      </c>
      <c r="JY30">
        <f t="shared" si="21"/>
        <v>35805433085.732941</v>
      </c>
      <c r="JZ30">
        <f t="shared" si="21"/>
        <v>35932375741.560112</v>
      </c>
      <c r="KA30">
        <f t="shared" si="21"/>
        <v>35971937815.869377</v>
      </c>
      <c r="KB30">
        <f t="shared" si="21"/>
        <v>35964278598.283112</v>
      </c>
      <c r="KC30">
        <f t="shared" si="21"/>
        <v>36035764629.088364</v>
      </c>
      <c r="KD30">
        <f t="shared" si="21"/>
        <v>35999010885.743759</v>
      </c>
      <c r="KE30">
        <f t="shared" si="21"/>
        <v>36003769602.513123</v>
      </c>
      <c r="KF30">
        <f t="shared" si="21"/>
        <v>36024594936.77504</v>
      </c>
      <c r="KG30">
        <f t="shared" si="21"/>
        <v>36033552808.828293</v>
      </c>
      <c r="KH30">
        <f t="shared" si="21"/>
        <v>36040155662.921608</v>
      </c>
      <c r="KI30">
        <f t="shared" si="21"/>
        <v>35974463943.041641</v>
      </c>
      <c r="KJ30">
        <f t="shared" si="21"/>
        <v>36099298658.76046</v>
      </c>
      <c r="KK30">
        <f t="shared" si="21"/>
        <v>36055190180.937607</v>
      </c>
      <c r="KL30">
        <f t="shared" si="21"/>
        <v>36048809525.220711</v>
      </c>
      <c r="KM30">
        <f t="shared" si="21"/>
        <v>36099298658.76046</v>
      </c>
      <c r="KN30">
        <f t="shared" si="21"/>
        <v>36031330011.792755</v>
      </c>
      <c r="KO30">
        <f t="shared" si="21"/>
        <v>35996613130.258163</v>
      </c>
      <c r="KP30">
        <f t="shared" si="21"/>
        <v>35940547579.860054</v>
      </c>
      <c r="KQ30">
        <f t="shared" si="21"/>
        <v>35912772511.48101</v>
      </c>
      <c r="KR30">
        <f t="shared" si="21"/>
        <v>35991780348.476318</v>
      </c>
      <c r="KS30">
        <f t="shared" si="21"/>
        <v>36033552808.828293</v>
      </c>
      <c r="KT30">
        <f t="shared" si="21"/>
        <v>36029096156.065483</v>
      </c>
      <c r="KU30">
        <f t="shared" si="21"/>
        <v>36003769602.513123</v>
      </c>
      <c r="KV30">
        <f t="shared" si="21"/>
        <v>36013142467.441132</v>
      </c>
      <c r="KW30">
        <f t="shared" si="21"/>
        <v>35880360214.294342</v>
      </c>
      <c r="KX30">
        <f t="shared" si="21"/>
        <v>35901220608.04155</v>
      </c>
      <c r="KY30">
        <f t="shared" si="21"/>
        <v>36001396345.047371</v>
      </c>
      <c r="KZ30">
        <f t="shared" si="21"/>
        <v>36046661889.881851</v>
      </c>
      <c r="LA30">
        <f t="shared" si="21"/>
        <v>36069724738.734558</v>
      </c>
      <c r="LB30">
        <f t="shared" si="21"/>
        <v>36069724738.734558</v>
      </c>
      <c r="LC30">
        <f t="shared" si="21"/>
        <v>36017758072.210464</v>
      </c>
      <c r="LD30">
        <f t="shared" si="21"/>
        <v>35904133127.605606</v>
      </c>
      <c r="LE30">
        <f t="shared" si="21"/>
        <v>35915620039.499702</v>
      </c>
      <c r="LF30">
        <f t="shared" si="21"/>
        <v>35953873623.448921</v>
      </c>
      <c r="LG30">
        <f t="shared" si="21"/>
        <v>36071761741.756882</v>
      </c>
      <c r="LH30">
        <f t="shared" si="21"/>
        <v>36050946735.145309</v>
      </c>
      <c r="LI30">
        <f t="shared" si="21"/>
        <v>36085754860.420708</v>
      </c>
      <c r="LJ30">
        <f t="shared" si="21"/>
        <v>36075806922.287056</v>
      </c>
      <c r="LK30">
        <f t="shared" si="21"/>
        <v>36133959726.348328</v>
      </c>
      <c r="LL30">
        <f t="shared" si="21"/>
        <v>36164227897.977295</v>
      </c>
      <c r="LM30">
        <f t="shared" si="21"/>
        <v>36178514223.798019</v>
      </c>
      <c r="LN30">
        <f t="shared" si="21"/>
        <v>36196752906.964554</v>
      </c>
      <c r="LO30">
        <f t="shared" si="21"/>
        <v>36199706887.235489</v>
      </c>
      <c r="LP30">
        <f t="shared" si="21"/>
        <v>36110566188.471687</v>
      </c>
      <c r="LQ30">
        <f t="shared" si="21"/>
        <v>36130448113.598625</v>
      </c>
      <c r="LR30">
        <f t="shared" si="21"/>
        <v>36125122167.594925</v>
      </c>
      <c r="LS30">
        <f t="shared" si="21"/>
        <v>36183158507.037331</v>
      </c>
      <c r="LT30">
        <f t="shared" ref="LT30:NK30" si="22">(((($M21*$C$11*$C$12*($C$14-$C$13))/$G$10)*(1-((LT12*($C$14-$C$13))/$C$17))+24*LT12*($C$14-$C$13))*0.89)+(((($M21*$C$11*$C$12*($C$14-$C$13))/$H$10)*(1-((LT12*($C$14-$C$13))/$C$17))+24*LT12*($C$14-$C$13))*0.11)</f>
        <v>36159344203.618713</v>
      </c>
      <c r="LU30">
        <f t="shared" si="22"/>
        <v>36178514223.798019</v>
      </c>
      <c r="LV30">
        <f t="shared" si="22"/>
        <v>36162606897.731155</v>
      </c>
      <c r="LW30">
        <f t="shared" si="22"/>
        <v>36176953255.4189</v>
      </c>
      <c r="LX30">
        <f t="shared" si="22"/>
        <v>36160979014.256798</v>
      </c>
      <c r="LY30">
        <f t="shared" si="22"/>
        <v>36172231162.790855</v>
      </c>
      <c r="LZ30">
        <f t="shared" si="22"/>
        <v>36184693859.932632</v>
      </c>
      <c r="MA30">
        <f t="shared" si="22"/>
        <v>36135703981.36544</v>
      </c>
      <c r="MB30">
        <f t="shared" si="22"/>
        <v>36110566188.471687</v>
      </c>
      <c r="MC30">
        <f t="shared" si="22"/>
        <v>36128680653.64164</v>
      </c>
      <c r="MD30">
        <f t="shared" si="22"/>
        <v>36175385783.00486</v>
      </c>
      <c r="ME30">
        <f t="shared" si="22"/>
        <v>36201174961.937538</v>
      </c>
      <c r="MF30">
        <f t="shared" si="22"/>
        <v>36223885762.786392</v>
      </c>
      <c r="MG30">
        <f t="shared" si="22"/>
        <v>36257915095.87648</v>
      </c>
      <c r="MH30">
        <f t="shared" si="22"/>
        <v>36283093530.31189</v>
      </c>
      <c r="MI30">
        <f t="shared" si="22"/>
        <v>36236048767.120316</v>
      </c>
      <c r="MJ30">
        <f t="shared" si="22"/>
        <v>36204093459.140808</v>
      </c>
      <c r="MK30">
        <f t="shared" si="22"/>
        <v>36272537780.122086</v>
      </c>
      <c r="ML30">
        <f t="shared" si="22"/>
        <v>36245222753.375961</v>
      </c>
      <c r="MM30">
        <f t="shared" si="22"/>
        <v>36201174961.937538</v>
      </c>
      <c r="MN30">
        <f t="shared" si="22"/>
        <v>36206988654.9692</v>
      </c>
      <c r="MO30">
        <f t="shared" si="22"/>
        <v>36189262241.246872</v>
      </c>
      <c r="MP30">
        <f t="shared" si="22"/>
        <v>36181616809.708572</v>
      </c>
      <c r="MQ30">
        <f t="shared" si="22"/>
        <v>36215537191.764282</v>
      </c>
      <c r="MR30">
        <f t="shared" si="22"/>
        <v>36236048767.120316</v>
      </c>
      <c r="MS30">
        <f t="shared" si="22"/>
        <v>36160979014.256798</v>
      </c>
      <c r="MT30">
        <f t="shared" si="22"/>
        <v>36190772604.048721</v>
      </c>
      <c r="MU30">
        <f t="shared" si="22"/>
        <v>36183158507.037331</v>
      </c>
      <c r="MV30">
        <f t="shared" si="22"/>
        <v>36208427601.899841</v>
      </c>
      <c r="MW30">
        <f t="shared" si="22"/>
        <v>36167449422.676987</v>
      </c>
      <c r="MX30">
        <f t="shared" si="22"/>
        <v>36183158507.037331</v>
      </c>
      <c r="MY30">
        <f t="shared" si="22"/>
        <v>36167449422.676987</v>
      </c>
      <c r="MZ30">
        <f t="shared" si="22"/>
        <v>36133959726.348328</v>
      </c>
      <c r="NA30">
        <f t="shared" si="22"/>
        <v>36181616809.708572</v>
      </c>
      <c r="NB30">
        <f t="shared" si="22"/>
        <v>36205543952.250824</v>
      </c>
      <c r="NC30">
        <f t="shared" si="22"/>
        <v>36230695166.757118</v>
      </c>
      <c r="ND30">
        <f t="shared" si="22"/>
        <v>36209860827.371529</v>
      </c>
      <c r="NE30">
        <f t="shared" si="22"/>
        <v>36219736031.895996</v>
      </c>
      <c r="NF30">
        <f t="shared" si="22"/>
        <v>36266523107.649261</v>
      </c>
      <c r="NG30">
        <f t="shared" si="22"/>
        <v>36245222753.375961</v>
      </c>
      <c r="NH30">
        <f t="shared" si="22"/>
        <v>36301044821.529716</v>
      </c>
      <c r="NI30">
        <f t="shared" si="22"/>
        <v>36332148543.936852</v>
      </c>
      <c r="NJ30">
        <f t="shared" si="22"/>
        <v>36286537117.259537</v>
      </c>
      <c r="NK30">
        <f t="shared" si="22"/>
        <v>36277271489.916908</v>
      </c>
    </row>
    <row r="31" spans="1:732" customFormat="1" x14ac:dyDescent="0.25">
      <c r="B31" s="4" t="s">
        <v>39</v>
      </c>
      <c r="C31" s="4">
        <f>C30/1000000000000</f>
        <v>43.994054708498325</v>
      </c>
      <c r="D31" s="4" t="s">
        <v>46</v>
      </c>
      <c r="J31" t="s">
        <v>52</v>
      </c>
      <c r="K31">
        <f t="shared" ref="K31:BV31" si="23">(((($M22*$C$11*$C$12*($C$14-$C$13))/$G$10)*(1-((K13*($C$14-$C$13))/$C$17))+24*K13*($C$14-$C$13))*0.89)+(((($M22*$C$11*$C$12*($C$14-$C$13))/$H$10)*(1-((K13*($C$14-$C$13))/$C$17))+24*K13*($C$14-$C$13))*0.11)</f>
        <v>12063603668.012949</v>
      </c>
      <c r="L31">
        <f t="shared" si="23"/>
        <v>12042907427.316505</v>
      </c>
      <c r="M31">
        <f t="shared" si="23"/>
        <v>12025953169.458057</v>
      </c>
      <c r="N31">
        <f t="shared" si="23"/>
        <v>12032477924.291618</v>
      </c>
      <c r="O31">
        <f t="shared" si="23"/>
        <v>12039317213.270744</v>
      </c>
      <c r="P31">
        <f t="shared" si="23"/>
        <v>12050925058.397236</v>
      </c>
      <c r="Q31">
        <f t="shared" si="23"/>
        <v>12038709431.716932</v>
      </c>
      <c r="R31">
        <f t="shared" si="23"/>
        <v>12033747041.364508</v>
      </c>
      <c r="S31">
        <f t="shared" si="23"/>
        <v>12068527194.747047</v>
      </c>
      <c r="T31">
        <f t="shared" si="23"/>
        <v>12068043722.181976</v>
      </c>
      <c r="U31">
        <f t="shared" si="23"/>
        <v>12060035895.017221</v>
      </c>
      <c r="V31">
        <f t="shared" si="23"/>
        <v>12048683890.030825</v>
      </c>
      <c r="W31">
        <f t="shared" si="23"/>
        <v>11945349778.175777</v>
      </c>
      <c r="X31">
        <f t="shared" si="23"/>
        <v>11976557891.498455</v>
      </c>
      <c r="Y31">
        <f t="shared" si="23"/>
        <v>12046977379.47731</v>
      </c>
      <c r="Z31">
        <f t="shared" si="23"/>
        <v>12048683890.030825</v>
      </c>
      <c r="AA31">
        <f t="shared" si="23"/>
        <v>12025283766.54471</v>
      </c>
      <c r="AB31">
        <f t="shared" si="23"/>
        <v>12016997468.345486</v>
      </c>
      <c r="AC31">
        <f t="shared" si="23"/>
        <v>12055829678.432789</v>
      </c>
      <c r="AD31">
        <f t="shared" si="23"/>
        <v>12067558307.960018</v>
      </c>
      <c r="AE31">
        <f t="shared" si="23"/>
        <v>12070441899.588085</v>
      </c>
      <c r="AF31">
        <f t="shared" si="23"/>
        <v>12052580846.966454</v>
      </c>
      <c r="AG31">
        <f t="shared" si="23"/>
        <v>12025283766.54471</v>
      </c>
      <c r="AH31">
        <f t="shared" si="23"/>
        <v>12035629084.296463</v>
      </c>
      <c r="AI31">
        <f t="shared" si="23"/>
        <v>12070441899.588085</v>
      </c>
      <c r="AJ31">
        <f t="shared" si="23"/>
        <v>12060551895.243879</v>
      </c>
      <c r="AK31">
        <f t="shared" si="23"/>
        <v>12022574278.562105</v>
      </c>
      <c r="AL31">
        <f t="shared" si="23"/>
        <v>11925619479.286549</v>
      </c>
      <c r="AM31">
        <f t="shared" si="23"/>
        <v>11885039142.093086</v>
      </c>
      <c r="AN31">
        <f t="shared" si="23"/>
        <v>11970941788.466665</v>
      </c>
      <c r="AO31">
        <f t="shared" si="23"/>
        <v>12011199794.357912</v>
      </c>
      <c r="AP31">
        <f t="shared" si="23"/>
        <v>12019812685.041374</v>
      </c>
      <c r="AQ31">
        <f t="shared" si="23"/>
        <v>12008966027.198111</v>
      </c>
      <c r="AR31">
        <f t="shared" si="23"/>
        <v>12019812685.041374</v>
      </c>
      <c r="AS31">
        <f t="shared" si="23"/>
        <v>12023935443.141045</v>
      </c>
      <c r="AT31">
        <f t="shared" si="23"/>
        <v>12049809304.318268</v>
      </c>
      <c r="AU31">
        <f t="shared" si="23"/>
        <v>12056894459.675074</v>
      </c>
      <c r="AV31">
        <f t="shared" si="23"/>
        <v>12019812685.041374</v>
      </c>
      <c r="AW31">
        <f t="shared" si="23"/>
        <v>11997276364.859255</v>
      </c>
      <c r="AX31">
        <f t="shared" si="23"/>
        <v>12039922275.444004</v>
      </c>
      <c r="AY31">
        <f t="shared" si="23"/>
        <v>12054755892.697968</v>
      </c>
      <c r="AZ31">
        <f t="shared" si="23"/>
        <v>12057423508.932486</v>
      </c>
      <c r="BA31">
        <f t="shared" si="23"/>
        <v>12068043722.181976</v>
      </c>
      <c r="BB31">
        <f t="shared" si="23"/>
        <v>12068043722.181976</v>
      </c>
      <c r="BC31">
        <f t="shared" si="23"/>
        <v>12047548689.532183</v>
      </c>
      <c r="BD31">
        <f t="shared" si="23"/>
        <v>12038709431.716932</v>
      </c>
      <c r="BE31">
        <f t="shared" si="23"/>
        <v>12033113938.237551</v>
      </c>
      <c r="BF31">
        <f t="shared" si="23"/>
        <v>12039317213.270744</v>
      </c>
      <c r="BG31">
        <f t="shared" si="23"/>
        <v>12065596998.674526</v>
      </c>
      <c r="BH31">
        <f t="shared" si="23"/>
        <v>12088852523.059618</v>
      </c>
      <c r="BI31">
        <f t="shared" si="23"/>
        <v>12092042811.603424</v>
      </c>
      <c r="BJ31">
        <f t="shared" si="23"/>
        <v>12086397773.263414</v>
      </c>
      <c r="BK31">
        <f t="shared" si="23"/>
        <v>12090857309.644541</v>
      </c>
      <c r="BL31">
        <f t="shared" si="23"/>
        <v>12091649073.460358</v>
      </c>
      <c r="BM31">
        <f t="shared" si="23"/>
        <v>12085983334.986134</v>
      </c>
      <c r="BN31">
        <f t="shared" si="23"/>
        <v>12066581607.569864</v>
      </c>
      <c r="BO31">
        <f t="shared" si="23"/>
        <v>12076460072.444351</v>
      </c>
      <c r="BP31">
        <f t="shared" si="23"/>
        <v>12098525355.006134</v>
      </c>
      <c r="BQ31">
        <f t="shared" si="23"/>
        <v>12089658827.737206</v>
      </c>
      <c r="BR31">
        <f t="shared" si="23"/>
        <v>12082183014.179367</v>
      </c>
      <c r="BS31">
        <f t="shared" si="23"/>
        <v>12079576941.768618</v>
      </c>
      <c r="BT31">
        <f t="shared" si="23"/>
        <v>12080887395.637402</v>
      </c>
      <c r="BU31">
        <f t="shared" si="23"/>
        <v>12084310088.857298</v>
      </c>
      <c r="BV31">
        <f t="shared" si="23"/>
        <v>12041721326.9725</v>
      </c>
      <c r="BW31">
        <f t="shared" ref="BW31:EH31" si="24">(((($M22*$C$11*$C$12*($C$14-$C$13))/$G$10)*(1-((BW13*($C$14-$C$13))/$C$17))+24*BW13*($C$14-$C$13))*0.89)+(((($M22*$C$11*$C$12*($C$14-$C$13))/$H$10)*(1-((BW13*($C$14-$C$13))/$C$17))+24*BW13*($C$14-$C$13))*0.11)</f>
        <v>12019113968.608419</v>
      </c>
      <c r="BX31">
        <f t="shared" si="24"/>
        <v>12046977379.47731</v>
      </c>
      <c r="BY31">
        <f t="shared" si="24"/>
        <v>12051479351.644176</v>
      </c>
      <c r="BZ31">
        <f t="shared" si="24"/>
        <v>12055293918.250751</v>
      </c>
      <c r="CA31">
        <f t="shared" si="24"/>
        <v>12060035895.017221</v>
      </c>
      <c r="CB31">
        <f t="shared" si="24"/>
        <v>12045248414.837572</v>
      </c>
      <c r="CC31">
        <f t="shared" si="24"/>
        <v>12049809304.318268</v>
      </c>
      <c r="CD31">
        <f t="shared" si="24"/>
        <v>12194897714.255642</v>
      </c>
      <c r="CE31">
        <f t="shared" si="24"/>
        <v>12048683890.030825</v>
      </c>
      <c r="CF31">
        <f t="shared" si="24"/>
        <v>12063603668.012949</v>
      </c>
      <c r="CG31">
        <f t="shared" si="24"/>
        <v>12074640813.713175</v>
      </c>
      <c r="CH31">
        <f t="shared" si="24"/>
        <v>12079576941.768618</v>
      </c>
      <c r="CI31">
        <f t="shared" si="24"/>
        <v>12078251396.300581</v>
      </c>
      <c r="CJ31">
        <f t="shared" si="24"/>
        <v>12049247812.524746</v>
      </c>
      <c r="CK31">
        <f t="shared" si="24"/>
        <v>12042315692.111624</v>
      </c>
      <c r="CL31">
        <f t="shared" si="24"/>
        <v>12048683890.030825</v>
      </c>
      <c r="CM31">
        <f t="shared" si="24"/>
        <v>12050925058.397236</v>
      </c>
      <c r="CN31">
        <f t="shared" si="24"/>
        <v>12050368381.093321</v>
      </c>
      <c r="CO31">
        <f t="shared" si="24"/>
        <v>12064105045.480782</v>
      </c>
      <c r="CP31">
        <f t="shared" si="24"/>
        <v>12067070940.360907</v>
      </c>
      <c r="CQ31">
        <f t="shared" si="24"/>
        <v>12039317213.270744</v>
      </c>
      <c r="CR31">
        <f t="shared" si="24"/>
        <v>12005167870.916292</v>
      </c>
      <c r="CS31">
        <f t="shared" si="24"/>
        <v>12046977379.47731</v>
      </c>
      <c r="CT31">
        <f t="shared" si="24"/>
        <v>12064604384.828821</v>
      </c>
      <c r="CU31">
        <f t="shared" si="24"/>
        <v>12064105045.480782</v>
      </c>
      <c r="CV31">
        <f t="shared" si="24"/>
        <v>12068527194.747047</v>
      </c>
      <c r="CW31">
        <f t="shared" si="24"/>
        <v>12059517753.710791</v>
      </c>
      <c r="CX31">
        <f t="shared" si="24"/>
        <v>12048683890.030825</v>
      </c>
      <c r="CY31">
        <f t="shared" si="24"/>
        <v>12053672987.763697</v>
      </c>
      <c r="CZ31">
        <f t="shared" si="24"/>
        <v>12065101698.459427</v>
      </c>
      <c r="DA31">
        <f t="shared" si="24"/>
        <v>12056894459.675074</v>
      </c>
      <c r="DB31">
        <f t="shared" si="24"/>
        <v>12048683890.030825</v>
      </c>
      <c r="DC31">
        <f t="shared" si="24"/>
        <v>12038709431.716932</v>
      </c>
      <c r="DD31">
        <f t="shared" si="24"/>
        <v>12038709431.716932</v>
      </c>
      <c r="DE31">
        <f t="shared" si="24"/>
        <v>11967091354.191082</v>
      </c>
      <c r="DF31">
        <f t="shared" si="24"/>
        <v>11988109591.423399</v>
      </c>
      <c r="DG31">
        <f t="shared" si="24"/>
        <v>12027282569.154827</v>
      </c>
      <c r="DH31">
        <f t="shared" si="24"/>
        <v>12039922275.444004</v>
      </c>
      <c r="DI31">
        <f t="shared" si="24"/>
        <v>12008213992.254311</v>
      </c>
      <c r="DJ31">
        <f t="shared" si="24"/>
        <v>11960138251.136911</v>
      </c>
      <c r="DK31">
        <f t="shared" si="24"/>
        <v>12037485636.804962</v>
      </c>
      <c r="DL31">
        <f t="shared" si="24"/>
        <v>12069008737.281921</v>
      </c>
      <c r="DM31">
        <f t="shared" si="24"/>
        <v>12055829678.432789</v>
      </c>
      <c r="DN31">
        <f t="shared" si="24"/>
        <v>12056894459.675074</v>
      </c>
      <c r="DO31">
        <f t="shared" si="24"/>
        <v>12076007902.032969</v>
      </c>
      <c r="DP31">
        <f t="shared" si="24"/>
        <v>12059517753.710791</v>
      </c>
      <c r="DQ31">
        <f t="shared" si="24"/>
        <v>12035004594.728308</v>
      </c>
      <c r="DR31">
        <f t="shared" si="24"/>
        <v>12029904355.09973</v>
      </c>
      <c r="DS31">
        <f t="shared" si="24"/>
        <v>12054755892.697968</v>
      </c>
      <c r="DT31">
        <f t="shared" si="24"/>
        <v>12062087181.339201</v>
      </c>
      <c r="DU31">
        <f t="shared" si="24"/>
        <v>12056894459.675074</v>
      </c>
      <c r="DV31">
        <f t="shared" si="24"/>
        <v>12057950349.215963</v>
      </c>
      <c r="DW31">
        <f t="shared" si="24"/>
        <v>12052580846.966454</v>
      </c>
      <c r="DX31">
        <f t="shared" si="24"/>
        <v>12052031276.116556</v>
      </c>
      <c r="DY31">
        <f t="shared" si="24"/>
        <v>12051479351.644176</v>
      </c>
      <c r="DZ31">
        <f t="shared" si="24"/>
        <v>12053128079.216988</v>
      </c>
      <c r="EA31">
        <f t="shared" si="24"/>
        <v>12068043722.181976</v>
      </c>
      <c r="EB31">
        <f t="shared" si="24"/>
        <v>12058474994.331593</v>
      </c>
      <c r="EC31">
        <f t="shared" si="24"/>
        <v>12052031276.116556</v>
      </c>
      <c r="ED31">
        <f t="shared" si="24"/>
        <v>11993175267.223314</v>
      </c>
      <c r="EE31">
        <f t="shared" si="24"/>
        <v>11985515475.187153</v>
      </c>
      <c r="EF31">
        <f t="shared" si="24"/>
        <v>12025283766.54471</v>
      </c>
      <c r="EG31">
        <f t="shared" si="24"/>
        <v>12041721326.9725</v>
      </c>
      <c r="EH31">
        <f t="shared" si="24"/>
        <v>12039922275.444004</v>
      </c>
      <c r="EI31">
        <f t="shared" ref="EI31:GT31" si="25">(((($M22*$C$11*$C$12*($C$14-$C$13))/$G$10)*(1-((EI13*($C$14-$C$13))/$C$17))+24*EI13*($C$14-$C$13))*0.89)+(((($M22*$C$11*$C$12*($C$14-$C$13))/$H$10)*(1-((EI13*($C$14-$C$13))/$C$17))+24*EI13*($C$14-$C$13))*0.11)</f>
        <v>12033747041.364508</v>
      </c>
      <c r="EJ31">
        <f t="shared" si="25"/>
        <v>12034377253.60961</v>
      </c>
      <c r="EK31">
        <f t="shared" si="25"/>
        <v>12044083077.437216</v>
      </c>
      <c r="EL31">
        <f t="shared" si="25"/>
        <v>12045827258.579105</v>
      </c>
      <c r="EM31">
        <f t="shared" si="25"/>
        <v>12042315692.111624</v>
      </c>
      <c r="EN31">
        <f t="shared" si="25"/>
        <v>12046977379.47731</v>
      </c>
      <c r="EO31">
        <f t="shared" si="25"/>
        <v>12046977379.47731</v>
      </c>
      <c r="EP31">
        <f t="shared" si="25"/>
        <v>12035004594.728308</v>
      </c>
      <c r="EQ31">
        <f t="shared" si="25"/>
        <v>12039922275.444004</v>
      </c>
      <c r="ER31">
        <f t="shared" si="25"/>
        <v>12042907427.316505</v>
      </c>
      <c r="ES31">
        <f t="shared" si="25"/>
        <v>12042907427.316505</v>
      </c>
      <c r="ET31">
        <f t="shared" si="25"/>
        <v>12033747041.364508</v>
      </c>
      <c r="EU31">
        <f t="shared" si="25"/>
        <v>12042315692.111624</v>
      </c>
      <c r="EV31">
        <f t="shared" si="25"/>
        <v>12036250741.712387</v>
      </c>
      <c r="EW31">
        <f t="shared" si="25"/>
        <v>12041124314.327187</v>
      </c>
      <c r="EX31">
        <f t="shared" si="25"/>
        <v>12044083077.437216</v>
      </c>
      <c r="EY31">
        <f t="shared" si="25"/>
        <v>12044667026.727945</v>
      </c>
      <c r="EZ31">
        <f t="shared" si="25"/>
        <v>12039317213.270744</v>
      </c>
      <c r="FA31">
        <f t="shared" si="25"/>
        <v>12039317213.270744</v>
      </c>
      <c r="FB31">
        <f t="shared" si="25"/>
        <v>12041721326.9725</v>
      </c>
      <c r="FC31">
        <f t="shared" si="25"/>
        <v>12035004594.728308</v>
      </c>
      <c r="FD31">
        <f t="shared" si="25"/>
        <v>12032477924.291618</v>
      </c>
      <c r="FE31">
        <f t="shared" si="25"/>
        <v>12023935443.141045</v>
      </c>
      <c r="FF31">
        <f t="shared" si="25"/>
        <v>12035004594.728308</v>
      </c>
      <c r="FG31">
        <f t="shared" si="25"/>
        <v>12019812685.041374</v>
      </c>
      <c r="FH31">
        <f t="shared" si="25"/>
        <v>12025953169.458057</v>
      </c>
      <c r="FI31">
        <f t="shared" si="25"/>
        <v>12023256477.436586</v>
      </c>
      <c r="FJ31">
        <f t="shared" si="25"/>
        <v>12023256477.436586</v>
      </c>
      <c r="FK31">
        <f t="shared" si="25"/>
        <v>12030552215.399771</v>
      </c>
      <c r="FL31">
        <f t="shared" si="25"/>
        <v>12029904355.09973</v>
      </c>
      <c r="FM31">
        <f t="shared" si="25"/>
        <v>12012670632.832592</v>
      </c>
      <c r="FN31">
        <f t="shared" si="25"/>
        <v>12004396700.957302</v>
      </c>
      <c r="FO31">
        <f t="shared" si="25"/>
        <v>12007458187.711796</v>
      </c>
      <c r="FP31">
        <f t="shared" si="25"/>
        <v>12000481530.396267</v>
      </c>
      <c r="FQ31">
        <f t="shared" si="25"/>
        <v>12002842587.452158</v>
      </c>
      <c r="FR31">
        <f t="shared" si="25"/>
        <v>12016997468.345486</v>
      </c>
      <c r="FS31">
        <f t="shared" si="25"/>
        <v>12012670632.832592</v>
      </c>
      <c r="FT31">
        <f t="shared" si="25"/>
        <v>12016285102.076941</v>
      </c>
      <c r="FU31">
        <f t="shared" si="25"/>
        <v>12023256477.436586</v>
      </c>
      <c r="FV31">
        <f t="shared" si="25"/>
        <v>12029904355.09973</v>
      </c>
      <c r="FW31">
        <f t="shared" si="25"/>
        <v>12027282569.154827</v>
      </c>
      <c r="FX31">
        <f t="shared" si="25"/>
        <v>12027282569.154827</v>
      </c>
      <c r="FY31">
        <f t="shared" si="25"/>
        <v>12018411876.733759</v>
      </c>
      <c r="FZ31">
        <f t="shared" si="25"/>
        <v>12007458187.711796</v>
      </c>
      <c r="GA31">
        <f t="shared" si="25"/>
        <v>12018411876.733759</v>
      </c>
      <c r="GB31">
        <f t="shared" si="25"/>
        <v>12008966027.198111</v>
      </c>
      <c r="GC31">
        <f t="shared" si="25"/>
        <v>12012670632.832592</v>
      </c>
      <c r="GD31">
        <f t="shared" si="25"/>
        <v>12006698585.156506</v>
      </c>
      <c r="GE31">
        <f t="shared" si="25"/>
        <v>12005167870.916292</v>
      </c>
      <c r="GF31">
        <f t="shared" si="25"/>
        <v>12008213992.254311</v>
      </c>
      <c r="GG31">
        <f t="shared" si="25"/>
        <v>12009714320.674528</v>
      </c>
      <c r="GH31">
        <f t="shared" si="25"/>
        <v>12000481530.396267</v>
      </c>
      <c r="GI31">
        <f t="shared" si="25"/>
        <v>11992342096.861483</v>
      </c>
      <c r="GJ31">
        <f t="shared" si="25"/>
        <v>11996464667.093388</v>
      </c>
      <c r="GK31">
        <f t="shared" si="25"/>
        <v>12002842587.452158</v>
      </c>
      <c r="GL31">
        <f t="shared" si="25"/>
        <v>12001272575.087627</v>
      </c>
      <c r="GM31">
        <f t="shared" si="25"/>
        <v>11996464667.093388</v>
      </c>
      <c r="GN31">
        <f t="shared" si="25"/>
        <v>11956036881.593437</v>
      </c>
      <c r="GO31">
        <f t="shared" si="25"/>
        <v>12194897714.255642</v>
      </c>
      <c r="GP31">
        <f t="shared" si="25"/>
        <v>12194897714.255642</v>
      </c>
      <c r="GQ31">
        <f t="shared" si="25"/>
        <v>12194897714.255642</v>
      </c>
      <c r="GR31">
        <f t="shared" si="25"/>
        <v>11877427298.676872</v>
      </c>
      <c r="GS31">
        <f t="shared" si="25"/>
        <v>11923156911.815834</v>
      </c>
      <c r="GT31">
        <f t="shared" si="25"/>
        <v>11931640804.13657</v>
      </c>
      <c r="GU31">
        <f t="shared" ref="GU31:JF31" si="26">(((($M22*$C$11*$C$12*($C$14-$C$13))/$G$10)*(1-((GU13*($C$14-$C$13))/$C$17))+24*GU13*($C$14-$C$13))*0.89)+(((($M22*$C$11*$C$12*($C$14-$C$13))/$H$10)*(1-((GU13*($C$14-$C$13))/$C$17))+24*GU13*($C$14-$C$13))*0.11)</f>
        <v>11954996460.643074</v>
      </c>
      <c r="GV31">
        <f t="shared" si="26"/>
        <v>11977475858.752502</v>
      </c>
      <c r="GW31">
        <f t="shared" si="26"/>
        <v>11965133133.330929</v>
      </c>
      <c r="GX31">
        <f t="shared" si="26"/>
        <v>11954996460.643074</v>
      </c>
      <c r="GY31">
        <f t="shared" si="26"/>
        <v>11969027448.261856</v>
      </c>
      <c r="GZ31">
        <f t="shared" si="26"/>
        <v>11981990860.735727</v>
      </c>
      <c r="HA31">
        <f t="shared" si="26"/>
        <v>11977475858.752502</v>
      </c>
      <c r="HB31">
        <f t="shared" si="26"/>
        <v>11968062143.569344</v>
      </c>
      <c r="HC31">
        <f t="shared" si="26"/>
        <v>11978388782.230429</v>
      </c>
      <c r="HD31">
        <f t="shared" si="26"/>
        <v>11971890915.122831</v>
      </c>
      <c r="HE31">
        <f t="shared" si="26"/>
        <v>11932822489.138388</v>
      </c>
      <c r="HF31">
        <f t="shared" si="26"/>
        <v>11921913750.745409</v>
      </c>
      <c r="HG31">
        <f t="shared" si="26"/>
        <v>11886529460.909313</v>
      </c>
      <c r="HH31">
        <f t="shared" si="26"/>
        <v>11952897149.731386</v>
      </c>
      <c r="HI31">
        <f t="shared" si="26"/>
        <v>11963152404.185026</v>
      </c>
      <c r="HJ31">
        <f t="shared" si="26"/>
        <v>11972834739.395443</v>
      </c>
      <c r="HK31">
        <f t="shared" si="26"/>
        <v>11960138251.136911</v>
      </c>
      <c r="HL31">
        <f t="shared" si="26"/>
        <v>11943134396.859415</v>
      </c>
      <c r="HM31">
        <f t="shared" si="26"/>
        <v>11957071218.210764</v>
      </c>
      <c r="HN31">
        <f t="shared" si="26"/>
        <v>11951838150.161692</v>
      </c>
      <c r="HO31">
        <f t="shared" si="26"/>
        <v>11936323642.533865</v>
      </c>
      <c r="HP31">
        <f t="shared" si="26"/>
        <v>11950772847.023134</v>
      </c>
      <c r="HQ31">
        <f t="shared" si="26"/>
        <v>11948623103.563881</v>
      </c>
      <c r="HR31">
        <f t="shared" si="26"/>
        <v>11957071218.210764</v>
      </c>
      <c r="HS31">
        <f t="shared" si="26"/>
        <v>11964145606.478815</v>
      </c>
      <c r="HT31">
        <f t="shared" si="26"/>
        <v>11926839036.510139</v>
      </c>
      <c r="HU31">
        <f t="shared" si="26"/>
        <v>11911673057.571217</v>
      </c>
      <c r="HV31">
        <f t="shared" si="26"/>
        <v>11875872073.115572</v>
      </c>
      <c r="HW31">
        <f t="shared" si="26"/>
        <v>11903630492.982391</v>
      </c>
      <c r="HX31">
        <f t="shared" si="26"/>
        <v>11899486110.209581</v>
      </c>
      <c r="HY31">
        <f t="shared" si="26"/>
        <v>11914283594.929554</v>
      </c>
      <c r="HZ31">
        <f t="shared" si="26"/>
        <v>11947538548.305161</v>
      </c>
      <c r="IA31">
        <f t="shared" si="26"/>
        <v>11964145606.478815</v>
      </c>
      <c r="IB31">
        <f t="shared" si="26"/>
        <v>11966115033.249409</v>
      </c>
      <c r="IC31">
        <f t="shared" si="26"/>
        <v>11962153477.382336</v>
      </c>
      <c r="ID31">
        <f t="shared" si="26"/>
        <v>11943134396.859415</v>
      </c>
      <c r="IE31">
        <f t="shared" si="26"/>
        <v>11932822489.138388</v>
      </c>
      <c r="IF31">
        <f t="shared" si="26"/>
        <v>11946447459.581024</v>
      </c>
      <c r="IG31">
        <f t="shared" si="26"/>
        <v>11947538548.305161</v>
      </c>
      <c r="IH31">
        <f t="shared" si="26"/>
        <v>11946447459.581024</v>
      </c>
      <c r="II31">
        <f t="shared" si="26"/>
        <v>11931640804.13657</v>
      </c>
      <c r="IJ31">
        <f t="shared" si="26"/>
        <v>11954996460.643074</v>
      </c>
      <c r="IK31">
        <f t="shared" si="26"/>
        <v>11970941788.466665</v>
      </c>
      <c r="IL31">
        <f t="shared" si="26"/>
        <v>11979296703.387932</v>
      </c>
      <c r="IM31">
        <f t="shared" si="26"/>
        <v>11981097702.305258</v>
      </c>
      <c r="IN31">
        <f t="shared" si="26"/>
        <v>11977475858.752502</v>
      </c>
      <c r="IO31">
        <f t="shared" si="26"/>
        <v>11983762693.946444</v>
      </c>
      <c r="IP31">
        <f t="shared" si="26"/>
        <v>11985515475.187153</v>
      </c>
      <c r="IQ31">
        <f t="shared" si="26"/>
        <v>11969027448.261856</v>
      </c>
      <c r="IR31">
        <f t="shared" si="26"/>
        <v>11978388782.230429</v>
      </c>
      <c r="IS31">
        <f t="shared" si="26"/>
        <v>11974706657.536125</v>
      </c>
      <c r="IT31">
        <f t="shared" si="26"/>
        <v>11979296703.387932</v>
      </c>
      <c r="IU31">
        <f t="shared" si="26"/>
        <v>11963152404.185026</v>
      </c>
      <c r="IV31">
        <f t="shared" si="26"/>
        <v>11977475858.752502</v>
      </c>
      <c r="IW31">
        <f t="shared" si="26"/>
        <v>11995648741.734989</v>
      </c>
      <c r="IX31">
        <f t="shared" si="26"/>
        <v>12001272575.087627</v>
      </c>
      <c r="IY31">
        <f t="shared" si="26"/>
        <v>12002059583.836685</v>
      </c>
      <c r="IZ31">
        <f t="shared" si="26"/>
        <v>11989816065.764482</v>
      </c>
      <c r="JA31">
        <f t="shared" si="26"/>
        <v>11998083867.804628</v>
      </c>
      <c r="JB31">
        <f t="shared" si="26"/>
        <v>11988965097.841736</v>
      </c>
      <c r="JC31">
        <f t="shared" si="26"/>
        <v>11977475858.752502</v>
      </c>
      <c r="JD31">
        <f t="shared" si="26"/>
        <v>11979296703.387932</v>
      </c>
      <c r="JE31">
        <f t="shared" si="26"/>
        <v>11982879178.199095</v>
      </c>
      <c r="JF31">
        <f t="shared" si="26"/>
        <v>11985515475.187153</v>
      </c>
      <c r="JG31">
        <f t="shared" ref="JG31:LR31" si="27">(((($M22*$C$11*$C$12*($C$14-$C$13))/$G$10)*(1-((JG13*($C$14-$C$13))/$C$17))+24*JG13*($C$14-$C$13))*0.89)+(((($M22*$C$11*$C$12*($C$14-$C$13))/$H$10)*(1-((JG13*($C$14-$C$13))/$C$17))+24*JG13*($C$14-$C$13))*0.11)</f>
        <v>11949701183.865833</v>
      </c>
      <c r="JH31">
        <f t="shared" si="27"/>
        <v>11979296703.387932</v>
      </c>
      <c r="JI31">
        <f t="shared" si="27"/>
        <v>11977475858.752502</v>
      </c>
      <c r="JJ31">
        <f t="shared" si="27"/>
        <v>11992342096.861483</v>
      </c>
      <c r="JK31">
        <f t="shared" si="27"/>
        <v>11998887208.363682</v>
      </c>
      <c r="JL31">
        <f t="shared" si="27"/>
        <v>12013400631.289312</v>
      </c>
      <c r="JM31">
        <f t="shared" si="27"/>
        <v>11999686418.637085</v>
      </c>
      <c r="JN31">
        <f t="shared" si="27"/>
        <v>11992342096.861483</v>
      </c>
      <c r="JO31">
        <f t="shared" si="27"/>
        <v>11992342096.861483</v>
      </c>
      <c r="JP31">
        <f t="shared" si="27"/>
        <v>12000481530.396267</v>
      </c>
      <c r="JQ31">
        <f t="shared" si="27"/>
        <v>12009714320.674528</v>
      </c>
      <c r="JR31">
        <f t="shared" si="27"/>
        <v>12018411876.733759</v>
      </c>
      <c r="JS31">
        <f t="shared" si="27"/>
        <v>12008966027.198111</v>
      </c>
      <c r="JT31">
        <f t="shared" si="27"/>
        <v>12010458900.535679</v>
      </c>
      <c r="JU31">
        <f t="shared" si="27"/>
        <v>12002059583.836685</v>
      </c>
      <c r="JV31">
        <f t="shared" si="27"/>
        <v>12001272575.087627</v>
      </c>
      <c r="JW31">
        <f t="shared" si="27"/>
        <v>11997276364.859255</v>
      </c>
      <c r="JX31">
        <f t="shared" si="27"/>
        <v>11937476285.627026</v>
      </c>
      <c r="JY31">
        <f t="shared" si="27"/>
        <v>11987249510.104429</v>
      </c>
      <c r="JZ31">
        <f t="shared" si="27"/>
        <v>11983762693.946444</v>
      </c>
      <c r="KA31">
        <f t="shared" si="27"/>
        <v>12000481530.396267</v>
      </c>
      <c r="KB31">
        <f t="shared" si="27"/>
        <v>12007458187.711796</v>
      </c>
      <c r="KC31">
        <f t="shared" si="27"/>
        <v>12004396700.957302</v>
      </c>
      <c r="KD31">
        <f t="shared" si="27"/>
        <v>12013400631.289312</v>
      </c>
      <c r="KE31">
        <f t="shared" si="27"/>
        <v>12006698585.156506</v>
      </c>
      <c r="KF31">
        <f t="shared" si="27"/>
        <v>12012670632.832592</v>
      </c>
      <c r="KG31">
        <f t="shared" si="27"/>
        <v>12022574278.562105</v>
      </c>
      <c r="KH31">
        <f t="shared" si="27"/>
        <v>12020508050.31638</v>
      </c>
      <c r="KI31">
        <f t="shared" si="27"/>
        <v>12008966027.198111</v>
      </c>
      <c r="KJ31">
        <f t="shared" si="27"/>
        <v>12020508050.31638</v>
      </c>
      <c r="KK31">
        <f t="shared" si="27"/>
        <v>12020508050.31638</v>
      </c>
      <c r="KL31">
        <f t="shared" si="27"/>
        <v>11969027448.261856</v>
      </c>
      <c r="KM31">
        <f t="shared" si="27"/>
        <v>11994004075.436649</v>
      </c>
      <c r="KN31">
        <f t="shared" si="27"/>
        <v>11993175267.223314</v>
      </c>
      <c r="KO31">
        <f t="shared" si="27"/>
        <v>11968062143.569344</v>
      </c>
      <c r="KP31">
        <f t="shared" si="27"/>
        <v>11904993410.807009</v>
      </c>
      <c r="KQ31">
        <f t="shared" si="27"/>
        <v>11923156911.815834</v>
      </c>
      <c r="KR31">
        <f t="shared" si="27"/>
        <v>12004396700.957302</v>
      </c>
      <c r="KS31">
        <f t="shared" si="27"/>
        <v>12014849919.178938</v>
      </c>
      <c r="KT31">
        <f t="shared" si="27"/>
        <v>12029253481.495964</v>
      </c>
      <c r="KU31">
        <f t="shared" si="27"/>
        <v>12014127051.322227</v>
      </c>
      <c r="KV31">
        <f t="shared" si="27"/>
        <v>12011199794.357912</v>
      </c>
      <c r="KW31">
        <f t="shared" si="27"/>
        <v>12011937029.445221</v>
      </c>
      <c r="KX31">
        <f t="shared" si="27"/>
        <v>12014849919.178938</v>
      </c>
      <c r="KY31">
        <f t="shared" si="27"/>
        <v>12036869586.198826</v>
      </c>
      <c r="KZ31">
        <f t="shared" si="27"/>
        <v>12039317213.270744</v>
      </c>
      <c r="LA31">
        <f t="shared" si="27"/>
        <v>12025953169.458057</v>
      </c>
      <c r="LB31">
        <f t="shared" si="27"/>
        <v>12015569260.850986</v>
      </c>
      <c r="LC31">
        <f t="shared" si="27"/>
        <v>11990662531.211452</v>
      </c>
      <c r="LD31">
        <f t="shared" si="27"/>
        <v>11971890915.122831</v>
      </c>
      <c r="LE31">
        <f t="shared" si="27"/>
        <v>11974706657.536125</v>
      </c>
      <c r="LF31">
        <f t="shared" si="27"/>
        <v>11994004075.436649</v>
      </c>
      <c r="LG31">
        <f t="shared" si="27"/>
        <v>12019812685.041374</v>
      </c>
      <c r="LH31">
        <f t="shared" si="27"/>
        <v>12011937029.445221</v>
      </c>
      <c r="LI31">
        <f t="shared" si="27"/>
        <v>12033113938.237551</v>
      </c>
      <c r="LJ31">
        <f t="shared" si="27"/>
        <v>12009714320.674528</v>
      </c>
      <c r="LK31">
        <f t="shared" si="27"/>
        <v>11958099523.710783</v>
      </c>
      <c r="LL31">
        <f t="shared" si="27"/>
        <v>12024611198.605764</v>
      </c>
      <c r="LM31">
        <f t="shared" si="27"/>
        <v>12029253481.495964</v>
      </c>
      <c r="LN31">
        <f t="shared" si="27"/>
        <v>12003621616.429993</v>
      </c>
      <c r="LO31">
        <f t="shared" si="27"/>
        <v>12008966027.198111</v>
      </c>
      <c r="LP31">
        <f t="shared" si="27"/>
        <v>11987249510.104429</v>
      </c>
      <c r="LQ31">
        <f t="shared" si="27"/>
        <v>12012670632.832592</v>
      </c>
      <c r="LR31">
        <f t="shared" si="27"/>
        <v>12033113938.237551</v>
      </c>
      <c r="LS31">
        <f t="shared" ref="LS31:NK31" si="28">(((($M22*$C$11*$C$12*($C$14-$C$13))/$G$10)*(1-((LS13*($C$14-$C$13))/$C$17))+24*LS13*($C$14-$C$13))*0.89)+(((($M22*$C$11*$C$12*($C$14-$C$13))/$H$10)*(1-((LS13*($C$14-$C$13))/$C$17))+24*LS13*($C$14-$C$13))*0.11)</f>
        <v>12043496550.003925</v>
      </c>
      <c r="LT31">
        <f t="shared" si="28"/>
        <v>12039922275.444004</v>
      </c>
      <c r="LU31">
        <f t="shared" si="28"/>
        <v>12038098912.408369</v>
      </c>
      <c r="LV31">
        <f t="shared" si="28"/>
        <v>12043496550.003925</v>
      </c>
      <c r="LW31">
        <f t="shared" si="28"/>
        <v>12039317213.270744</v>
      </c>
      <c r="LX31">
        <f t="shared" si="28"/>
        <v>12042907427.316505</v>
      </c>
      <c r="LY31">
        <f t="shared" si="28"/>
        <v>12044667026.727945</v>
      </c>
      <c r="LZ31">
        <f t="shared" si="28"/>
        <v>12041721326.9725</v>
      </c>
      <c r="MA31">
        <f t="shared" si="28"/>
        <v>12029253481.495964</v>
      </c>
      <c r="MB31">
        <f t="shared" si="28"/>
        <v>12000481530.396267</v>
      </c>
      <c r="MC31">
        <f t="shared" si="28"/>
        <v>12019812685.041374</v>
      </c>
      <c r="MD31">
        <f t="shared" si="28"/>
        <v>12038098912.408369</v>
      </c>
      <c r="ME31">
        <f t="shared" si="28"/>
        <v>12053672987.763697</v>
      </c>
      <c r="MF31">
        <f t="shared" si="28"/>
        <v>12052580846.966454</v>
      </c>
      <c r="MG31">
        <f t="shared" si="28"/>
        <v>12055293918.250751</v>
      </c>
      <c r="MH31">
        <f t="shared" si="28"/>
        <v>12058474994.331593</v>
      </c>
      <c r="MI31">
        <f t="shared" si="28"/>
        <v>12054755892.697968</v>
      </c>
      <c r="MJ31">
        <f t="shared" si="28"/>
        <v>12046977379.47731</v>
      </c>
      <c r="MK31">
        <f t="shared" si="28"/>
        <v>12072326451.596985</v>
      </c>
      <c r="ML31">
        <f t="shared" si="28"/>
        <v>12078694937.696018</v>
      </c>
      <c r="MM31">
        <f t="shared" si="28"/>
        <v>12041124314.327187</v>
      </c>
      <c r="MN31">
        <f t="shared" si="28"/>
        <v>12039317213.270744</v>
      </c>
      <c r="MO31">
        <f t="shared" si="28"/>
        <v>12032477924.291618</v>
      </c>
      <c r="MP31">
        <f t="shared" si="28"/>
        <v>12044667026.727945</v>
      </c>
      <c r="MQ31">
        <f t="shared" si="28"/>
        <v>12055293918.250751</v>
      </c>
      <c r="MR31">
        <f t="shared" si="28"/>
        <v>12061065767.634544</v>
      </c>
      <c r="MS31">
        <f t="shared" si="28"/>
        <v>12020508050.31638</v>
      </c>
      <c r="MT31">
        <f t="shared" si="28"/>
        <v>12035004594.728308</v>
      </c>
      <c r="MU31">
        <f t="shared" si="28"/>
        <v>12046403574.61871</v>
      </c>
      <c r="MV31">
        <f t="shared" si="28"/>
        <v>12058997457.970652</v>
      </c>
      <c r="MW31">
        <f t="shared" si="28"/>
        <v>12049247812.524746</v>
      </c>
      <c r="MX31">
        <f t="shared" si="28"/>
        <v>12062087181.339201</v>
      </c>
      <c r="MY31">
        <f t="shared" si="28"/>
        <v>12044667026.727945</v>
      </c>
      <c r="MZ31">
        <f t="shared" si="28"/>
        <v>12039317213.270744</v>
      </c>
      <c r="NA31">
        <f t="shared" si="28"/>
        <v>12049809304.318268</v>
      </c>
      <c r="NB31">
        <f t="shared" si="28"/>
        <v>12061577525.324018</v>
      </c>
      <c r="NC31">
        <f t="shared" si="28"/>
        <v>12066090297.676634</v>
      </c>
      <c r="ND31">
        <f t="shared" si="28"/>
        <v>12060035895.017221</v>
      </c>
      <c r="NE31">
        <f t="shared" si="28"/>
        <v>12049809304.318268</v>
      </c>
      <c r="NF31">
        <f t="shared" si="28"/>
        <v>12054755892.697968</v>
      </c>
      <c r="NG31">
        <f t="shared" si="28"/>
        <v>12067558307.960018</v>
      </c>
      <c r="NH31">
        <f t="shared" si="28"/>
        <v>12072326451.596985</v>
      </c>
      <c r="NI31">
        <f t="shared" si="28"/>
        <v>12077806148.976702</v>
      </c>
      <c r="NJ31">
        <f t="shared" si="28"/>
        <v>12076910497.024033</v>
      </c>
      <c r="NK31">
        <f t="shared" si="28"/>
        <v>12067070940.360907</v>
      </c>
    </row>
    <row r="32" spans="1:732" customFormat="1" x14ac:dyDescent="0.25">
      <c r="B32" s="4" t="s">
        <v>71</v>
      </c>
      <c r="C32" s="13">
        <f>C30/8760</f>
        <v>5022152363.9838276</v>
      </c>
      <c r="D32" s="4" t="s">
        <v>72</v>
      </c>
      <c r="E32" s="8"/>
      <c r="J32" t="s">
        <v>51</v>
      </c>
      <c r="K32">
        <f t="shared" ref="K32:BV32" si="29">(((($M23*$C$11*$C$12*($C$14-$C$13))/$G$10)*(1-((K14*($C$14-$C$13))/$C$17))+24*K14*($C$14-$C$13))*0.89)+(((($M23*$C$11*$C$12*($C$14-$C$13))/$H$10)*(1-((K14*($C$14-$C$13))/$C$17))+24*K14*($C$14-$C$13))*0.11)</f>
        <v>12076007902.032969</v>
      </c>
      <c r="L32">
        <f t="shared" si="29"/>
        <v>12050368381.093321</v>
      </c>
      <c r="M32">
        <f t="shared" si="29"/>
        <v>12045827258.579105</v>
      </c>
      <c r="N32">
        <f t="shared" si="29"/>
        <v>12042315692.111624</v>
      </c>
      <c r="O32">
        <f t="shared" si="29"/>
        <v>12038098912.408369</v>
      </c>
      <c r="P32">
        <f t="shared" si="29"/>
        <v>12038098912.408369</v>
      </c>
      <c r="Q32">
        <f t="shared" si="29"/>
        <v>12032477924.291618</v>
      </c>
      <c r="R32">
        <f t="shared" si="29"/>
        <v>12030552215.399771</v>
      </c>
      <c r="S32">
        <f t="shared" si="29"/>
        <v>12056894459.675074</v>
      </c>
      <c r="T32">
        <f t="shared" si="29"/>
        <v>12065596998.674526</v>
      </c>
      <c r="U32">
        <f t="shared" si="29"/>
        <v>12062594748.600222</v>
      </c>
      <c r="V32">
        <f t="shared" si="29"/>
        <v>12064105045.480782</v>
      </c>
      <c r="W32">
        <f t="shared" si="29"/>
        <v>12010458900.535679</v>
      </c>
      <c r="X32">
        <f t="shared" si="29"/>
        <v>12021200088.484806</v>
      </c>
      <c r="Y32">
        <f t="shared" si="29"/>
        <v>12050368381.093321</v>
      </c>
      <c r="Z32">
        <f t="shared" si="29"/>
        <v>12051479351.644176</v>
      </c>
      <c r="AA32">
        <f t="shared" si="29"/>
        <v>12037485636.804962</v>
      </c>
      <c r="AB32">
        <f t="shared" si="29"/>
        <v>12036250741.712387</v>
      </c>
      <c r="AC32">
        <f t="shared" si="29"/>
        <v>12039317213.270744</v>
      </c>
      <c r="AD32">
        <f t="shared" si="29"/>
        <v>12060035895.017221</v>
      </c>
      <c r="AE32">
        <f t="shared" si="29"/>
        <v>12091649073.460358</v>
      </c>
      <c r="AF32">
        <f t="shared" si="29"/>
        <v>12072792961.524532</v>
      </c>
      <c r="AG32">
        <f t="shared" si="29"/>
        <v>12054215587.375893</v>
      </c>
      <c r="AH32">
        <f t="shared" si="29"/>
        <v>12052031276.116556</v>
      </c>
      <c r="AI32">
        <f t="shared" si="29"/>
        <v>12076460072.444351</v>
      </c>
      <c r="AJ32">
        <f t="shared" si="29"/>
        <v>12070915836.42993</v>
      </c>
      <c r="AK32">
        <f t="shared" si="29"/>
        <v>12051479351.644176</v>
      </c>
      <c r="AL32">
        <f t="shared" si="29"/>
        <v>12001272575.087627</v>
      </c>
      <c r="AM32">
        <f t="shared" si="29"/>
        <v>12194897714.255642</v>
      </c>
      <c r="AN32">
        <f t="shared" si="29"/>
        <v>12005935155.888086</v>
      </c>
      <c r="AO32">
        <f t="shared" si="29"/>
        <v>12036250741.712387</v>
      </c>
      <c r="AP32">
        <f t="shared" si="29"/>
        <v>12041124314.327187</v>
      </c>
      <c r="AQ32">
        <f t="shared" si="29"/>
        <v>12024611198.605764</v>
      </c>
      <c r="AR32">
        <f t="shared" si="29"/>
        <v>12016285102.076941</v>
      </c>
      <c r="AS32">
        <f t="shared" si="29"/>
        <v>12024611198.605764</v>
      </c>
      <c r="AT32">
        <f t="shared" si="29"/>
        <v>12051479351.644176</v>
      </c>
      <c r="AU32">
        <f t="shared" si="29"/>
        <v>12045827258.579105</v>
      </c>
      <c r="AV32">
        <f t="shared" si="29"/>
        <v>12028599573.516424</v>
      </c>
      <c r="AW32">
        <f t="shared" si="29"/>
        <v>11994004075.436649</v>
      </c>
      <c r="AX32">
        <f t="shared" si="29"/>
        <v>12044667026.727945</v>
      </c>
      <c r="AY32">
        <f t="shared" si="29"/>
        <v>12039922275.444004</v>
      </c>
      <c r="AZ32">
        <f t="shared" si="29"/>
        <v>12045248414.837572</v>
      </c>
      <c r="BA32">
        <f t="shared" si="29"/>
        <v>12058997457.970652</v>
      </c>
      <c r="BB32">
        <f t="shared" si="29"/>
        <v>12059517753.710791</v>
      </c>
      <c r="BC32">
        <f t="shared" si="29"/>
        <v>12036869586.198826</v>
      </c>
      <c r="BD32">
        <f t="shared" si="29"/>
        <v>12044667026.727945</v>
      </c>
      <c r="BE32">
        <f t="shared" si="29"/>
        <v>12027942609.892124</v>
      </c>
      <c r="BF32">
        <f t="shared" si="29"/>
        <v>12037485636.804962</v>
      </c>
      <c r="BG32">
        <f t="shared" si="29"/>
        <v>12051479351.644176</v>
      </c>
      <c r="BH32">
        <f t="shared" si="29"/>
        <v>12068043722.181976</v>
      </c>
      <c r="BI32">
        <f t="shared" si="29"/>
        <v>12092435130.870295</v>
      </c>
      <c r="BJ32">
        <f t="shared" si="29"/>
        <v>12086397773.263414</v>
      </c>
      <c r="BK32">
        <f t="shared" si="29"/>
        <v>12081752774.121639</v>
      </c>
      <c r="BL32">
        <f t="shared" si="29"/>
        <v>12080015423.793285</v>
      </c>
      <c r="BM32">
        <f t="shared" si="29"/>
        <v>12095903400.133823</v>
      </c>
      <c r="BN32">
        <f t="shared" si="29"/>
        <v>12078251396.300581</v>
      </c>
      <c r="BO32">
        <f t="shared" si="29"/>
        <v>12076460072.444351</v>
      </c>
      <c r="BP32">
        <f t="shared" si="29"/>
        <v>12088447151.533642</v>
      </c>
      <c r="BQ32">
        <f t="shared" si="29"/>
        <v>12091253908.72982</v>
      </c>
      <c r="BR32">
        <f t="shared" si="29"/>
        <v>12081320904.366722</v>
      </c>
      <c r="BS32">
        <f t="shared" si="29"/>
        <v>12066090297.676634</v>
      </c>
      <c r="BT32">
        <f t="shared" si="29"/>
        <v>12068043722.181976</v>
      </c>
      <c r="BU32">
        <f t="shared" si="29"/>
        <v>12083464047.897221</v>
      </c>
      <c r="BV32">
        <f t="shared" si="29"/>
        <v>12055293918.250751</v>
      </c>
      <c r="BW32">
        <f t="shared" ref="BW32:EH32" si="30">(((($M23*$C$11*$C$12*($C$14-$C$13))/$G$10)*(1-((BW14*($C$14-$C$13))/$C$17))+24*BW14*($C$14-$C$13))*0.89)+(((($M23*$C$11*$C$12*($C$14-$C$13))/$H$10)*(1-((BW14*($C$14-$C$13))/$C$17))+24*BW14*($C$14-$C$13))*0.11)</f>
        <v>12035004594.728308</v>
      </c>
      <c r="BX32">
        <f t="shared" si="30"/>
        <v>12055293918.250751</v>
      </c>
      <c r="BY32">
        <f t="shared" si="30"/>
        <v>12052031276.116556</v>
      </c>
      <c r="BZ32">
        <f t="shared" si="30"/>
        <v>12046977379.47731</v>
      </c>
      <c r="CA32">
        <f t="shared" si="30"/>
        <v>12045827258.579105</v>
      </c>
      <c r="CB32">
        <f t="shared" si="30"/>
        <v>12035004594.728308</v>
      </c>
      <c r="CC32">
        <f t="shared" si="30"/>
        <v>12023935443.141045</v>
      </c>
      <c r="CD32">
        <f t="shared" si="30"/>
        <v>12024611198.605764</v>
      </c>
      <c r="CE32">
        <f t="shared" si="30"/>
        <v>12038709431.716932</v>
      </c>
      <c r="CF32">
        <f t="shared" si="30"/>
        <v>12048683890.030825</v>
      </c>
      <c r="CG32">
        <f t="shared" si="30"/>
        <v>12064105045.480782</v>
      </c>
      <c r="CH32">
        <f t="shared" si="30"/>
        <v>12063100239.921526</v>
      </c>
      <c r="CI32">
        <f t="shared" si="30"/>
        <v>12075553975.619987</v>
      </c>
      <c r="CJ32">
        <f t="shared" si="30"/>
        <v>12046403574.61871</v>
      </c>
      <c r="CK32">
        <f t="shared" si="30"/>
        <v>12033747041.364508</v>
      </c>
      <c r="CL32">
        <f t="shared" si="30"/>
        <v>12030552215.399771</v>
      </c>
      <c r="CM32">
        <f t="shared" si="30"/>
        <v>12031838979.405842</v>
      </c>
      <c r="CN32">
        <f t="shared" si="30"/>
        <v>12038709431.716932</v>
      </c>
      <c r="CO32">
        <f t="shared" si="30"/>
        <v>12046403574.61871</v>
      </c>
      <c r="CP32">
        <f t="shared" si="30"/>
        <v>12062087181.339201</v>
      </c>
      <c r="CQ32">
        <f t="shared" si="30"/>
        <v>12058474994.331593</v>
      </c>
      <c r="CR32">
        <f t="shared" si="30"/>
        <v>12045248414.837572</v>
      </c>
      <c r="CS32">
        <f t="shared" si="30"/>
        <v>12046403574.61871</v>
      </c>
      <c r="CT32">
        <f t="shared" si="30"/>
        <v>12046403574.61871</v>
      </c>
      <c r="CU32">
        <f t="shared" si="30"/>
        <v>12042907427.316505</v>
      </c>
      <c r="CV32">
        <f t="shared" si="30"/>
        <v>12049809304.318268</v>
      </c>
      <c r="CW32">
        <f t="shared" si="30"/>
        <v>12050925058.397236</v>
      </c>
      <c r="CX32">
        <f t="shared" si="30"/>
        <v>12039922275.444004</v>
      </c>
      <c r="CY32">
        <f t="shared" si="30"/>
        <v>12036869586.198826</v>
      </c>
      <c r="CZ32">
        <f t="shared" si="30"/>
        <v>12053672987.763697</v>
      </c>
      <c r="DA32">
        <f t="shared" si="30"/>
        <v>12048117521.018486</v>
      </c>
      <c r="DB32">
        <f t="shared" si="30"/>
        <v>12039922275.444004</v>
      </c>
      <c r="DC32">
        <f t="shared" si="30"/>
        <v>12036250741.712387</v>
      </c>
      <c r="DD32">
        <f t="shared" si="30"/>
        <v>12031197083.273485</v>
      </c>
      <c r="DE32">
        <f t="shared" si="30"/>
        <v>11972834739.395443</v>
      </c>
      <c r="DF32">
        <f t="shared" si="30"/>
        <v>11968062143.569344</v>
      </c>
      <c r="DG32">
        <f t="shared" si="30"/>
        <v>12002842587.452158</v>
      </c>
      <c r="DH32">
        <f t="shared" si="30"/>
        <v>12005935155.888086</v>
      </c>
      <c r="DI32">
        <f t="shared" si="30"/>
        <v>11984641446.805668</v>
      </c>
      <c r="DJ32">
        <f t="shared" si="30"/>
        <v>11945349778.175777</v>
      </c>
      <c r="DK32">
        <f t="shared" si="30"/>
        <v>12006698585.156506</v>
      </c>
      <c r="DL32">
        <f t="shared" si="30"/>
        <v>12034377253.60961</v>
      </c>
      <c r="DM32">
        <f t="shared" si="30"/>
        <v>12034377253.60961</v>
      </c>
      <c r="DN32">
        <f t="shared" si="30"/>
        <v>12032477924.291618</v>
      </c>
      <c r="DO32">
        <f t="shared" si="30"/>
        <v>12052580846.966454</v>
      </c>
      <c r="DP32">
        <f t="shared" si="30"/>
        <v>12027942609.892124</v>
      </c>
      <c r="DQ32">
        <f t="shared" si="30"/>
        <v>11964145606.478815</v>
      </c>
      <c r="DR32">
        <f t="shared" si="30"/>
        <v>11964145606.478815</v>
      </c>
      <c r="DS32">
        <f t="shared" si="30"/>
        <v>11998887208.363682</v>
      </c>
      <c r="DT32">
        <f t="shared" si="30"/>
        <v>12015569260.850986</v>
      </c>
      <c r="DU32">
        <f t="shared" si="30"/>
        <v>12011199794.357912</v>
      </c>
      <c r="DV32">
        <f t="shared" si="30"/>
        <v>12029253481.495964</v>
      </c>
      <c r="DW32">
        <f t="shared" si="30"/>
        <v>12031197083.273485</v>
      </c>
      <c r="DX32">
        <f t="shared" si="30"/>
        <v>12032477924.291618</v>
      </c>
      <c r="DY32">
        <f t="shared" si="30"/>
        <v>12027942609.892124</v>
      </c>
      <c r="DZ32">
        <f t="shared" si="30"/>
        <v>12034377253.60961</v>
      </c>
      <c r="EA32">
        <f t="shared" si="30"/>
        <v>12045248414.837572</v>
      </c>
      <c r="EB32">
        <f t="shared" si="30"/>
        <v>12048683890.030825</v>
      </c>
      <c r="EC32">
        <f t="shared" si="30"/>
        <v>12027282569.154827</v>
      </c>
      <c r="ED32">
        <f t="shared" si="30"/>
        <v>11935163840.166836</v>
      </c>
      <c r="EE32">
        <f t="shared" si="30"/>
        <v>11863015541.808832</v>
      </c>
      <c r="EF32">
        <f t="shared" si="30"/>
        <v>11938621835.531921</v>
      </c>
      <c r="EG32">
        <f t="shared" si="30"/>
        <v>11998083867.804628</v>
      </c>
      <c r="EH32">
        <f t="shared" si="30"/>
        <v>12003621616.429993</v>
      </c>
      <c r="EI32">
        <f t="shared" ref="EI32:GT32" si="31">(((($M23*$C$11*$C$12*($C$14-$C$13))/$G$10)*(1-((EI14*($C$14-$C$13))/$C$17))+24*EI14*($C$14-$C$13))*0.89)+(((($M23*$C$11*$C$12*($C$14-$C$13))/$H$10)*(1-((EI14*($C$14-$C$13))/$C$17))+24*EI14*($C$14-$C$13))*0.11)</f>
        <v>11981990860.735727</v>
      </c>
      <c r="EJ32">
        <f t="shared" si="31"/>
        <v>11988109591.423399</v>
      </c>
      <c r="EK32">
        <f t="shared" si="31"/>
        <v>12014849919.178938</v>
      </c>
      <c r="EL32">
        <f t="shared" si="31"/>
        <v>12018411876.733759</v>
      </c>
      <c r="EM32">
        <f t="shared" si="31"/>
        <v>12008966027.198111</v>
      </c>
      <c r="EN32">
        <f t="shared" si="31"/>
        <v>12021200088.484806</v>
      </c>
      <c r="EO32">
        <f t="shared" si="31"/>
        <v>12028599573.516424</v>
      </c>
      <c r="EP32">
        <f t="shared" si="31"/>
        <v>12016997468.345486</v>
      </c>
      <c r="EQ32">
        <f t="shared" si="31"/>
        <v>12027282569.154827</v>
      </c>
      <c r="ER32">
        <f t="shared" si="31"/>
        <v>12016285102.076941</v>
      </c>
      <c r="ES32">
        <f t="shared" si="31"/>
        <v>12014849919.178938</v>
      </c>
      <c r="ET32">
        <f t="shared" si="31"/>
        <v>12010458900.535679</v>
      </c>
      <c r="EU32">
        <f t="shared" si="31"/>
        <v>12021200088.484806</v>
      </c>
      <c r="EV32">
        <f t="shared" si="31"/>
        <v>12017706384.898445</v>
      </c>
      <c r="EW32">
        <f t="shared" si="31"/>
        <v>12020508050.31638</v>
      </c>
      <c r="EX32">
        <f t="shared" si="31"/>
        <v>12022574278.562105</v>
      </c>
      <c r="EY32">
        <f t="shared" si="31"/>
        <v>12016285102.076941</v>
      </c>
      <c r="EZ32">
        <f t="shared" si="31"/>
        <v>12019113968.608419</v>
      </c>
      <c r="FA32">
        <f t="shared" si="31"/>
        <v>12014127051.322227</v>
      </c>
      <c r="FB32">
        <f t="shared" si="31"/>
        <v>12010458900.535679</v>
      </c>
      <c r="FC32">
        <f t="shared" si="31"/>
        <v>12017706384.898445</v>
      </c>
      <c r="FD32">
        <f t="shared" si="31"/>
        <v>12013400631.289312</v>
      </c>
      <c r="FE32">
        <f t="shared" si="31"/>
        <v>12002059583.836685</v>
      </c>
      <c r="FF32">
        <f t="shared" si="31"/>
        <v>12006698585.156506</v>
      </c>
      <c r="FG32">
        <f t="shared" si="31"/>
        <v>11988109591.423399</v>
      </c>
      <c r="FH32">
        <f t="shared" si="31"/>
        <v>11969987314.618071</v>
      </c>
      <c r="FI32">
        <f t="shared" si="31"/>
        <v>11985515475.187153</v>
      </c>
      <c r="FJ32">
        <f t="shared" si="31"/>
        <v>11989816065.764482</v>
      </c>
      <c r="FK32">
        <f t="shared" si="31"/>
        <v>11992342096.861483</v>
      </c>
      <c r="FL32">
        <f t="shared" si="31"/>
        <v>11972834739.395443</v>
      </c>
      <c r="FM32">
        <f t="shared" si="31"/>
        <v>11930451687.153614</v>
      </c>
      <c r="FN32">
        <f t="shared" si="31"/>
        <v>11930451687.153614</v>
      </c>
      <c r="FO32">
        <f t="shared" si="31"/>
        <v>11926839036.510139</v>
      </c>
      <c r="FP32">
        <f t="shared" si="31"/>
        <v>11914283594.929554</v>
      </c>
      <c r="FQ32">
        <f t="shared" si="31"/>
        <v>11950772847.023134</v>
      </c>
      <c r="FR32">
        <f t="shared" si="31"/>
        <v>11953949901.516008</v>
      </c>
      <c r="FS32">
        <f t="shared" si="31"/>
        <v>11946447459.581024</v>
      </c>
      <c r="FT32">
        <f t="shared" si="31"/>
        <v>11942016574.884233</v>
      </c>
      <c r="FU32">
        <f t="shared" si="31"/>
        <v>11983762693.946444</v>
      </c>
      <c r="FV32">
        <f t="shared" si="31"/>
        <v>11992342096.861483</v>
      </c>
      <c r="FW32">
        <f t="shared" si="31"/>
        <v>11974706657.536125</v>
      </c>
      <c r="FX32">
        <f t="shared" si="31"/>
        <v>11974706657.536125</v>
      </c>
      <c r="FY32">
        <f t="shared" si="31"/>
        <v>11986384817.089378</v>
      </c>
      <c r="FZ32">
        <f t="shared" si="31"/>
        <v>11980199663.227629</v>
      </c>
      <c r="GA32">
        <f t="shared" si="31"/>
        <v>11960138251.136911</v>
      </c>
      <c r="GB32">
        <f t="shared" si="31"/>
        <v>11985515475.187153</v>
      </c>
      <c r="GC32">
        <f t="shared" si="31"/>
        <v>11985515475.187153</v>
      </c>
      <c r="GD32">
        <f t="shared" si="31"/>
        <v>11957071218.210764</v>
      </c>
      <c r="GE32">
        <f t="shared" si="31"/>
        <v>11946447459.581024</v>
      </c>
      <c r="GF32">
        <f t="shared" si="31"/>
        <v>11938621835.531921</v>
      </c>
      <c r="GG32">
        <f t="shared" si="31"/>
        <v>11963152404.185026</v>
      </c>
      <c r="GH32">
        <f t="shared" si="31"/>
        <v>11969987314.618071</v>
      </c>
      <c r="GI32">
        <f t="shared" si="31"/>
        <v>11977475858.752502</v>
      </c>
      <c r="GJ32">
        <f t="shared" si="31"/>
        <v>11973773305.594112</v>
      </c>
      <c r="GK32">
        <f t="shared" si="31"/>
        <v>11963152404.185026</v>
      </c>
      <c r="GL32">
        <f t="shared" si="31"/>
        <v>11969027448.261856</v>
      </c>
      <c r="GM32">
        <f t="shared" si="31"/>
        <v>11950772847.023134</v>
      </c>
      <c r="GN32">
        <f t="shared" si="31"/>
        <v>11902258366.253557</v>
      </c>
      <c r="GO32">
        <f t="shared" si="31"/>
        <v>12194897714.255642</v>
      </c>
      <c r="GP32">
        <f t="shared" si="31"/>
        <v>11859681478.652792</v>
      </c>
      <c r="GQ32">
        <f t="shared" si="31"/>
        <v>11854586023.640736</v>
      </c>
      <c r="GR32">
        <f t="shared" si="31"/>
        <v>11832995795.289244</v>
      </c>
      <c r="GS32">
        <f t="shared" si="31"/>
        <v>11871138532.043545</v>
      </c>
      <c r="GT32">
        <f t="shared" si="31"/>
        <v>11866300574.62434</v>
      </c>
      <c r="GU32">
        <f t="shared" ref="GU32:JF32" si="32">(((($M23*$C$11*$C$12*($C$14-$C$13))/$G$10)*(1-((GU14*($C$14-$C$13))/$C$17))+24*GU14*($C$14-$C$13))*0.89)+(((($M23*$C$11*$C$12*($C$14-$C$13))/$H$10)*(1-((GU14*($C$14-$C$13))/$C$17))+24*GU14*($C$14-$C$13))*0.11)</f>
        <v>11794282547.515114</v>
      </c>
      <c r="GV32">
        <f t="shared" si="32"/>
        <v>11838583110.243488</v>
      </c>
      <c r="GW32">
        <f t="shared" si="32"/>
        <v>11805067013.146973</v>
      </c>
      <c r="GX32">
        <f t="shared" si="32"/>
        <v>11869537650.756411</v>
      </c>
      <c r="GY32">
        <f t="shared" si="32"/>
        <v>11857995716.382889</v>
      </c>
      <c r="GZ32">
        <f t="shared" si="32"/>
        <v>11871138532.043545</v>
      </c>
      <c r="HA32">
        <f t="shared" si="32"/>
        <v>11880504542.136238</v>
      </c>
      <c r="HB32">
        <f t="shared" si="32"/>
        <v>11859681478.652792</v>
      </c>
      <c r="HC32">
        <f t="shared" si="32"/>
        <v>11889478942.05084</v>
      </c>
      <c r="HD32">
        <f t="shared" si="32"/>
        <v>11871138532.043545</v>
      </c>
      <c r="HE32">
        <f t="shared" si="32"/>
        <v>11845832293.235403</v>
      </c>
      <c r="HF32">
        <f t="shared" si="32"/>
        <v>11874305618.488846</v>
      </c>
      <c r="HG32">
        <f t="shared" si="32"/>
        <v>11792070112.076475</v>
      </c>
      <c r="HH32">
        <f t="shared" si="32"/>
        <v>11902258366.253557</v>
      </c>
      <c r="HI32">
        <f t="shared" si="32"/>
        <v>11932822489.138388</v>
      </c>
      <c r="HJ32">
        <f t="shared" si="32"/>
        <v>11899486110.209581</v>
      </c>
      <c r="HK32">
        <f t="shared" si="32"/>
        <v>11928050875.017128</v>
      </c>
      <c r="HL32">
        <f t="shared" si="32"/>
        <v>11878971415.484159</v>
      </c>
      <c r="HM32">
        <f t="shared" si="32"/>
        <v>11838583110.243488</v>
      </c>
      <c r="HN32">
        <f t="shared" si="32"/>
        <v>11827274384.7761</v>
      </c>
      <c r="HO32">
        <f t="shared" si="32"/>
        <v>11783027144.519417</v>
      </c>
      <c r="HP32">
        <f t="shared" si="32"/>
        <v>11842235799.347939</v>
      </c>
      <c r="HQ32">
        <f t="shared" si="32"/>
        <v>11827274384.7761</v>
      </c>
      <c r="HR32">
        <f t="shared" si="32"/>
        <v>12194897714.255642</v>
      </c>
      <c r="HS32">
        <f t="shared" si="32"/>
        <v>11802946370.325249</v>
      </c>
      <c r="HT32">
        <f t="shared" si="32"/>
        <v>12194897714.255642</v>
      </c>
      <c r="HU32">
        <f t="shared" si="32"/>
        <v>12194897714.255642</v>
      </c>
      <c r="HV32">
        <f t="shared" si="32"/>
        <v>12194897714.255642</v>
      </c>
      <c r="HW32">
        <f t="shared" si="32"/>
        <v>12194897714.255642</v>
      </c>
      <c r="HX32">
        <f t="shared" si="32"/>
        <v>12194897714.255642</v>
      </c>
      <c r="HY32">
        <f t="shared" si="32"/>
        <v>12194897714.255642</v>
      </c>
      <c r="HZ32">
        <f t="shared" si="32"/>
        <v>11789838603.918537</v>
      </c>
      <c r="IA32">
        <f t="shared" si="32"/>
        <v>11802946370.325249</v>
      </c>
      <c r="IB32">
        <f t="shared" si="32"/>
        <v>11811323785.769756</v>
      </c>
      <c r="IC32">
        <f t="shared" si="32"/>
        <v>11847609870.674032</v>
      </c>
      <c r="ID32">
        <f t="shared" si="32"/>
        <v>11859681478.652792</v>
      </c>
      <c r="IE32">
        <f t="shared" si="32"/>
        <v>11823383210.421728</v>
      </c>
      <c r="IF32">
        <f t="shared" si="32"/>
        <v>11875872073.115572</v>
      </c>
      <c r="IG32">
        <f t="shared" si="32"/>
        <v>11821413992.631058</v>
      </c>
      <c r="IH32">
        <f t="shared" si="32"/>
        <v>11838583110.243488</v>
      </c>
      <c r="II32">
        <f t="shared" si="32"/>
        <v>11914283594.929554</v>
      </c>
      <c r="IJ32">
        <f t="shared" si="32"/>
        <v>11920662569.280983</v>
      </c>
      <c r="IK32">
        <f t="shared" si="32"/>
        <v>11932822489.138388</v>
      </c>
      <c r="IL32">
        <f t="shared" si="32"/>
        <v>11953949901.516008</v>
      </c>
      <c r="IM32">
        <f t="shared" si="32"/>
        <v>11956036881.593437</v>
      </c>
      <c r="IN32">
        <f t="shared" si="32"/>
        <v>11951838150.161692</v>
      </c>
      <c r="IO32">
        <f t="shared" si="32"/>
        <v>11959121850.690454</v>
      </c>
      <c r="IP32">
        <f t="shared" si="32"/>
        <v>11963152404.185026</v>
      </c>
      <c r="IQ32">
        <f t="shared" si="32"/>
        <v>11940891916.077402</v>
      </c>
      <c r="IR32">
        <f t="shared" si="32"/>
        <v>11945349778.175777</v>
      </c>
      <c r="IS32">
        <f t="shared" si="32"/>
        <v>11964145606.478815</v>
      </c>
      <c r="IT32">
        <f t="shared" si="32"/>
        <v>11961148776.436281</v>
      </c>
      <c r="IU32">
        <f t="shared" si="32"/>
        <v>11957071218.210764</v>
      </c>
      <c r="IV32">
        <f t="shared" si="32"/>
        <v>11944245444.155952</v>
      </c>
      <c r="IW32">
        <f t="shared" si="32"/>
        <v>11951838150.161692</v>
      </c>
      <c r="IX32">
        <f t="shared" si="32"/>
        <v>11950772847.023134</v>
      </c>
      <c r="IY32">
        <f t="shared" si="32"/>
        <v>11962153477.382336</v>
      </c>
      <c r="IZ32">
        <f t="shared" si="32"/>
        <v>11950772847.023134</v>
      </c>
      <c r="JA32">
        <f t="shared" si="32"/>
        <v>11950772847.023134</v>
      </c>
      <c r="JB32">
        <f t="shared" si="32"/>
        <v>11947538548.305161</v>
      </c>
      <c r="JC32">
        <f t="shared" si="32"/>
        <v>11945349778.175777</v>
      </c>
      <c r="JD32">
        <f t="shared" si="32"/>
        <v>11952897149.731386</v>
      </c>
      <c r="JE32">
        <f t="shared" si="32"/>
        <v>11946447459.581024</v>
      </c>
      <c r="JF32">
        <f t="shared" si="32"/>
        <v>11943134396.859415</v>
      </c>
      <c r="JG32">
        <f t="shared" ref="JG32:LR32" si="33">(((($M23*$C$11*$C$12*($C$14-$C$13))/$G$10)*(1-((JG14*($C$14-$C$13))/$C$17))+24*JG14*($C$14-$C$13))*0.89)+(((($M23*$C$11*$C$12*($C$14-$C$13))/$H$10)*(1-((JG14*($C$14-$C$13))/$C$17))+24*JG14*($C$14-$C$13))*0.11)</f>
        <v>11925619479.286549</v>
      </c>
      <c r="JH32">
        <f t="shared" si="33"/>
        <v>11936323642.533865</v>
      </c>
      <c r="JI32">
        <f t="shared" si="33"/>
        <v>11935163840.166836</v>
      </c>
      <c r="JJ32">
        <f t="shared" si="33"/>
        <v>11935163840.166836</v>
      </c>
      <c r="JK32">
        <f t="shared" si="33"/>
        <v>11929255067.855301</v>
      </c>
      <c r="JL32">
        <f t="shared" si="33"/>
        <v>11936323642.533865</v>
      </c>
      <c r="JM32">
        <f t="shared" si="33"/>
        <v>11952897149.731386</v>
      </c>
      <c r="JN32">
        <f t="shared" si="33"/>
        <v>11895256276.245577</v>
      </c>
      <c r="JO32">
        <f t="shared" si="33"/>
        <v>11899486110.209581</v>
      </c>
      <c r="JP32">
        <f t="shared" si="33"/>
        <v>11945349778.175777</v>
      </c>
      <c r="JQ32">
        <f t="shared" si="33"/>
        <v>11968062143.569344</v>
      </c>
      <c r="JR32">
        <f t="shared" si="33"/>
        <v>11969987314.618071</v>
      </c>
      <c r="JS32">
        <f t="shared" si="33"/>
        <v>11851124472.453835</v>
      </c>
      <c r="JT32">
        <f t="shared" si="33"/>
        <v>11919403289.554649</v>
      </c>
      <c r="JU32">
        <f t="shared" si="33"/>
        <v>11909027828.68652</v>
      </c>
      <c r="JV32">
        <f t="shared" si="33"/>
        <v>11919403289.554649</v>
      </c>
      <c r="JW32">
        <f t="shared" si="33"/>
        <v>11893826884.07843</v>
      </c>
      <c r="JX32">
        <f t="shared" si="33"/>
        <v>11776034849.91501</v>
      </c>
      <c r="JY32">
        <f t="shared" si="33"/>
        <v>11912982619.897358</v>
      </c>
      <c r="JZ32">
        <f t="shared" si="33"/>
        <v>11914283594.929554</v>
      </c>
      <c r="KA32">
        <f t="shared" si="33"/>
        <v>11920662569.280983</v>
      </c>
      <c r="KB32">
        <f t="shared" si="33"/>
        <v>11924392129.365042</v>
      </c>
      <c r="KC32">
        <f t="shared" si="33"/>
        <v>11926839036.510139</v>
      </c>
      <c r="KD32">
        <f t="shared" si="33"/>
        <v>11940891916.077402</v>
      </c>
      <c r="KE32">
        <f t="shared" si="33"/>
        <v>11969027448.261856</v>
      </c>
      <c r="KF32">
        <f t="shared" si="33"/>
        <v>11965133133.330929</v>
      </c>
      <c r="KG32">
        <f t="shared" si="33"/>
        <v>11963152404.185026</v>
      </c>
      <c r="KH32">
        <f t="shared" si="33"/>
        <v>11974706657.536125</v>
      </c>
      <c r="KI32">
        <f t="shared" si="33"/>
        <v>11945349778.175777</v>
      </c>
      <c r="KJ32">
        <f t="shared" si="33"/>
        <v>11991504529.822287</v>
      </c>
      <c r="KK32">
        <f t="shared" si="33"/>
        <v>11982879178.199095</v>
      </c>
      <c r="KL32">
        <f t="shared" si="33"/>
        <v>11935163840.166836</v>
      </c>
      <c r="KM32">
        <f t="shared" si="33"/>
        <v>11875872073.115572</v>
      </c>
      <c r="KN32">
        <f t="shared" si="33"/>
        <v>11982879178.199095</v>
      </c>
      <c r="KO32">
        <f t="shared" si="33"/>
        <v>11912982619.897358</v>
      </c>
      <c r="KP32">
        <f t="shared" si="33"/>
        <v>11916860118.771828</v>
      </c>
      <c r="KQ32">
        <f t="shared" si="33"/>
        <v>11945349778.175777</v>
      </c>
      <c r="KR32">
        <f t="shared" si="33"/>
        <v>11947538548.305161</v>
      </c>
      <c r="KS32">
        <f t="shared" si="33"/>
        <v>11967091354.191082</v>
      </c>
      <c r="KT32">
        <f t="shared" si="33"/>
        <v>11963152404.185026</v>
      </c>
      <c r="KU32">
        <f t="shared" si="33"/>
        <v>11880504542.136238</v>
      </c>
      <c r="KV32">
        <f t="shared" si="33"/>
        <v>11959121850.690454</v>
      </c>
      <c r="KW32">
        <f t="shared" si="33"/>
        <v>11951838150.161692</v>
      </c>
      <c r="KX32">
        <f t="shared" si="33"/>
        <v>11963152404.185026</v>
      </c>
      <c r="KY32">
        <f t="shared" si="33"/>
        <v>12002842587.452158</v>
      </c>
      <c r="KZ32">
        <f t="shared" si="33"/>
        <v>11994004075.436649</v>
      </c>
      <c r="LA32">
        <f t="shared" si="33"/>
        <v>11979296703.387932</v>
      </c>
      <c r="LB32">
        <f t="shared" si="33"/>
        <v>11977475858.752502</v>
      </c>
      <c r="LC32">
        <f t="shared" si="33"/>
        <v>11981990860.735727</v>
      </c>
      <c r="LD32">
        <f t="shared" si="33"/>
        <v>11938621835.531921</v>
      </c>
      <c r="LE32">
        <f t="shared" si="33"/>
        <v>11920662569.280983</v>
      </c>
      <c r="LF32">
        <f t="shared" si="33"/>
        <v>11990662531.211452</v>
      </c>
      <c r="LG32">
        <f t="shared" si="33"/>
        <v>11999686418.637085</v>
      </c>
      <c r="LH32">
        <f t="shared" si="33"/>
        <v>11990662531.211452</v>
      </c>
      <c r="LI32">
        <f t="shared" si="33"/>
        <v>11950772847.023134</v>
      </c>
      <c r="LJ32">
        <f t="shared" si="33"/>
        <v>11953949901.516008</v>
      </c>
      <c r="LK32">
        <f t="shared" si="33"/>
        <v>11926839036.510139</v>
      </c>
      <c r="LL32">
        <f t="shared" si="33"/>
        <v>11896675878.055414</v>
      </c>
      <c r="LM32">
        <f t="shared" si="33"/>
        <v>11972834739.395443</v>
      </c>
      <c r="LN32">
        <f t="shared" si="33"/>
        <v>11959121850.690454</v>
      </c>
      <c r="LO32">
        <f t="shared" si="33"/>
        <v>12017706384.898445</v>
      </c>
      <c r="LP32">
        <f t="shared" si="33"/>
        <v>11978388782.230429</v>
      </c>
      <c r="LQ32">
        <f t="shared" si="33"/>
        <v>11995648741.734989</v>
      </c>
      <c r="LR32">
        <f t="shared" si="33"/>
        <v>12003621616.429993</v>
      </c>
      <c r="LS32">
        <f t="shared" ref="LS32:NK32" si="34">(((($M23*$C$11*$C$12*($C$14-$C$13))/$G$10)*(1-((LS14*($C$14-$C$13))/$C$17))+24*LS14*($C$14-$C$13))*0.89)+(((($M23*$C$11*$C$12*($C$14-$C$13))/$H$10)*(1-((LS14*($C$14-$C$13))/$C$17))+24*LS14*($C$14-$C$13))*0.11)</f>
        <v>12019812685.041374</v>
      </c>
      <c r="LT32">
        <f t="shared" si="34"/>
        <v>12018411876.733759</v>
      </c>
      <c r="LU32">
        <f t="shared" si="34"/>
        <v>12026619429.634724</v>
      </c>
      <c r="LV32">
        <f t="shared" si="34"/>
        <v>12019113968.608419</v>
      </c>
      <c r="LW32">
        <f t="shared" si="34"/>
        <v>12014127051.322227</v>
      </c>
      <c r="LX32">
        <f t="shared" si="34"/>
        <v>12006698585.156506</v>
      </c>
      <c r="LY32">
        <f t="shared" si="34"/>
        <v>12018411876.733759</v>
      </c>
      <c r="LZ32">
        <f t="shared" si="34"/>
        <v>12011937029.445221</v>
      </c>
      <c r="MA32">
        <f t="shared" si="34"/>
        <v>11990662531.211452</v>
      </c>
      <c r="MB32">
        <f t="shared" si="34"/>
        <v>11978388782.230429</v>
      </c>
      <c r="MC32">
        <f t="shared" si="34"/>
        <v>12036869586.198826</v>
      </c>
      <c r="MD32">
        <f t="shared" si="34"/>
        <v>12032477924.291618</v>
      </c>
      <c r="ME32">
        <f t="shared" si="34"/>
        <v>12031838979.405842</v>
      </c>
      <c r="MF32">
        <f t="shared" si="34"/>
        <v>12039317213.270744</v>
      </c>
      <c r="MG32">
        <f t="shared" si="34"/>
        <v>12054755892.697968</v>
      </c>
      <c r="MH32">
        <f t="shared" si="34"/>
        <v>12050368381.093321</v>
      </c>
      <c r="MI32">
        <f t="shared" si="34"/>
        <v>12060551895.243879</v>
      </c>
      <c r="MJ32">
        <f t="shared" si="34"/>
        <v>12052031276.116556</v>
      </c>
      <c r="MK32">
        <f t="shared" si="34"/>
        <v>12029904355.09973</v>
      </c>
      <c r="ML32">
        <f t="shared" si="34"/>
        <v>12019812685.041374</v>
      </c>
      <c r="MM32">
        <f t="shared" si="34"/>
        <v>12010458900.535679</v>
      </c>
      <c r="MN32">
        <f t="shared" si="34"/>
        <v>12018411876.733759</v>
      </c>
      <c r="MO32">
        <f t="shared" si="34"/>
        <v>12029904355.09973</v>
      </c>
      <c r="MP32">
        <f t="shared" si="34"/>
        <v>12040524636.44685</v>
      </c>
      <c r="MQ32">
        <f t="shared" si="34"/>
        <v>12030552215.399771</v>
      </c>
      <c r="MR32">
        <f t="shared" si="34"/>
        <v>12041721326.9725</v>
      </c>
      <c r="MS32">
        <f t="shared" si="34"/>
        <v>12033113938.237551</v>
      </c>
      <c r="MT32">
        <f t="shared" si="34"/>
        <v>12052031276.116556</v>
      </c>
      <c r="MU32">
        <f t="shared" si="34"/>
        <v>12039317213.270744</v>
      </c>
      <c r="MV32">
        <f t="shared" si="34"/>
        <v>12034377253.60961</v>
      </c>
      <c r="MW32">
        <f t="shared" si="34"/>
        <v>12012670632.832592</v>
      </c>
      <c r="MX32">
        <f t="shared" si="34"/>
        <v>12016285102.076941</v>
      </c>
      <c r="MY32">
        <f t="shared" si="34"/>
        <v>12035629084.296463</v>
      </c>
      <c r="MZ32">
        <f t="shared" si="34"/>
        <v>12057950349.215963</v>
      </c>
      <c r="NA32">
        <f t="shared" si="34"/>
        <v>12048117521.018486</v>
      </c>
      <c r="NB32">
        <f t="shared" si="34"/>
        <v>12051479351.644176</v>
      </c>
      <c r="NC32">
        <f t="shared" si="34"/>
        <v>12049247812.524746</v>
      </c>
      <c r="ND32">
        <f t="shared" si="34"/>
        <v>12035629084.296463</v>
      </c>
      <c r="NE32">
        <f t="shared" si="34"/>
        <v>12027282569.154827</v>
      </c>
      <c r="NF32">
        <f t="shared" si="34"/>
        <v>12066581607.569864</v>
      </c>
      <c r="NG32">
        <f t="shared" si="34"/>
        <v>12058997457.970652</v>
      </c>
      <c r="NH32">
        <f t="shared" si="34"/>
        <v>12088852523.059618</v>
      </c>
      <c r="NI32">
        <f t="shared" si="34"/>
        <v>12095523512.736694</v>
      </c>
      <c r="NJ32">
        <f t="shared" si="34"/>
        <v>12084310088.857298</v>
      </c>
      <c r="NK32">
        <f t="shared" si="34"/>
        <v>12058997457.970652</v>
      </c>
    </row>
    <row r="33" spans="2:375" customFormat="1" x14ac:dyDescent="0.25">
      <c r="B33" s="4" t="s">
        <v>106</v>
      </c>
      <c r="C33" s="14">
        <f>C32/(3412.14)</f>
        <v>1471848.2723404749</v>
      </c>
      <c r="D33" s="4" t="s">
        <v>105</v>
      </c>
      <c r="E33" s="14" t="s">
        <v>114</v>
      </c>
      <c r="J33" t="s">
        <v>53</v>
      </c>
      <c r="K33">
        <f t="shared" ref="K33:BV33" si="35">(((($M24*$C$11*$C$12*($C$14-$C$13))/$G$10)*(1-((K15*($C$14-$C$13))/$C$17))+24*K15*($C$14-$C$13))*0.89)+(((($M24*$C$11*$C$12*($C$14-$C$13))/$H$10)*(1-((K15*($C$14-$C$13))/$C$17))+24*K15*($C$14-$C$13))*0.11)</f>
        <v>12052580846.966454</v>
      </c>
      <c r="L33">
        <f t="shared" si="35"/>
        <v>12021888823.368416</v>
      </c>
      <c r="M33">
        <f t="shared" si="35"/>
        <v>12025953169.458057</v>
      </c>
      <c r="N33">
        <f t="shared" si="35"/>
        <v>12026619429.634724</v>
      </c>
      <c r="O33">
        <f t="shared" si="35"/>
        <v>12031838979.405842</v>
      </c>
      <c r="P33">
        <f t="shared" si="35"/>
        <v>12035629084.296463</v>
      </c>
      <c r="Q33">
        <f t="shared" si="35"/>
        <v>12036250741.712387</v>
      </c>
      <c r="R33">
        <f t="shared" si="35"/>
        <v>12041124314.327187</v>
      </c>
      <c r="S33">
        <f t="shared" si="35"/>
        <v>12080452238.58592</v>
      </c>
      <c r="T33">
        <f t="shared" si="35"/>
        <v>12079136782.948446</v>
      </c>
      <c r="U33">
        <f t="shared" si="35"/>
        <v>12060551895.243879</v>
      </c>
      <c r="V33">
        <f t="shared" si="35"/>
        <v>12019113968.608419</v>
      </c>
      <c r="W33">
        <f t="shared" si="35"/>
        <v>12011199794.357912</v>
      </c>
      <c r="X33">
        <f t="shared" si="35"/>
        <v>12014127051.322227</v>
      </c>
      <c r="Y33">
        <f t="shared" si="35"/>
        <v>12033747041.364508</v>
      </c>
      <c r="Z33">
        <f t="shared" si="35"/>
        <v>12041721326.9725</v>
      </c>
      <c r="AA33">
        <f t="shared" si="35"/>
        <v>12013400631.289312</v>
      </c>
      <c r="AB33">
        <f t="shared" si="35"/>
        <v>12020508050.31638</v>
      </c>
      <c r="AC33">
        <f t="shared" si="35"/>
        <v>12068527194.747047</v>
      </c>
      <c r="AD33">
        <f t="shared" si="35"/>
        <v>12084730741.685398</v>
      </c>
      <c r="AE33">
        <f t="shared" si="35"/>
        <v>12090857309.644541</v>
      </c>
      <c r="AF33">
        <f t="shared" si="35"/>
        <v>12072792961.524532</v>
      </c>
      <c r="AG33">
        <f t="shared" si="35"/>
        <v>12054215587.375893</v>
      </c>
      <c r="AH33">
        <f t="shared" si="35"/>
        <v>12056894459.675074</v>
      </c>
      <c r="AI33">
        <f t="shared" si="35"/>
        <v>12083464047.897221</v>
      </c>
      <c r="AJ33">
        <f t="shared" si="35"/>
        <v>12075098282.956375</v>
      </c>
      <c r="AK33">
        <f t="shared" si="35"/>
        <v>12051479351.644176</v>
      </c>
      <c r="AL33">
        <f t="shared" si="35"/>
        <v>11925619479.286549</v>
      </c>
      <c r="AM33">
        <f t="shared" si="35"/>
        <v>11921913750.745409</v>
      </c>
      <c r="AN33">
        <f t="shared" si="35"/>
        <v>11999686418.637085</v>
      </c>
      <c r="AO33">
        <f t="shared" si="35"/>
        <v>12007458187.711796</v>
      </c>
      <c r="AP33">
        <f t="shared" si="35"/>
        <v>12002842587.452158</v>
      </c>
      <c r="AQ33">
        <f t="shared" si="35"/>
        <v>11985515475.187153</v>
      </c>
      <c r="AR33">
        <f t="shared" si="35"/>
        <v>11999686418.637085</v>
      </c>
      <c r="AS33">
        <f t="shared" si="35"/>
        <v>11995648741.734989</v>
      </c>
      <c r="AT33">
        <f t="shared" si="35"/>
        <v>12016285102.076941</v>
      </c>
      <c r="AU33">
        <f t="shared" si="35"/>
        <v>12046977379.47731</v>
      </c>
      <c r="AV33">
        <f t="shared" si="35"/>
        <v>12014127051.322227</v>
      </c>
      <c r="AW33">
        <f t="shared" si="35"/>
        <v>11991504529.822287</v>
      </c>
      <c r="AX33">
        <f t="shared" si="35"/>
        <v>12017706384.898445</v>
      </c>
      <c r="AY33">
        <f t="shared" si="35"/>
        <v>12066090297.676634</v>
      </c>
      <c r="AZ33">
        <f t="shared" si="35"/>
        <v>12057423508.932486</v>
      </c>
      <c r="BA33">
        <f t="shared" si="35"/>
        <v>12076910497.024033</v>
      </c>
      <c r="BB33">
        <f t="shared" si="35"/>
        <v>12082183014.179367</v>
      </c>
      <c r="BC33">
        <f t="shared" si="35"/>
        <v>12061065767.634544</v>
      </c>
      <c r="BD33">
        <f t="shared" si="35"/>
        <v>12040524636.44685</v>
      </c>
      <c r="BE33">
        <f t="shared" si="35"/>
        <v>12038709431.716932</v>
      </c>
      <c r="BF33">
        <f t="shared" si="35"/>
        <v>12044667026.727945</v>
      </c>
      <c r="BG33">
        <f t="shared" si="35"/>
        <v>12067070940.360907</v>
      </c>
      <c r="BH33">
        <f t="shared" si="35"/>
        <v>12096659147.853201</v>
      </c>
      <c r="BI33">
        <f t="shared" si="35"/>
        <v>12103227941.386705</v>
      </c>
      <c r="BJ33">
        <f t="shared" si="35"/>
        <v>12097782807.906971</v>
      </c>
      <c r="BK33">
        <f t="shared" si="35"/>
        <v>12102873649.682878</v>
      </c>
      <c r="BL33">
        <f t="shared" si="35"/>
        <v>12103932897.234253</v>
      </c>
      <c r="BM33">
        <f t="shared" si="35"/>
        <v>12096659147.853201</v>
      </c>
      <c r="BN33">
        <f t="shared" si="35"/>
        <v>12074640813.713175</v>
      </c>
      <c r="BO33">
        <f t="shared" si="35"/>
        <v>12085567356.046112</v>
      </c>
      <c r="BP33">
        <f t="shared" si="35"/>
        <v>12110067413.682446</v>
      </c>
      <c r="BQ33">
        <f t="shared" si="35"/>
        <v>12099262718.530432</v>
      </c>
      <c r="BR33">
        <f t="shared" si="35"/>
        <v>12082611633.747234</v>
      </c>
      <c r="BS33">
        <f t="shared" si="35"/>
        <v>12087631929.238302</v>
      </c>
      <c r="BT33">
        <f t="shared" si="35"/>
        <v>12094759674.975618</v>
      </c>
      <c r="BU33">
        <f t="shared" si="35"/>
        <v>12095523512.736694</v>
      </c>
      <c r="BV33">
        <f t="shared" si="35"/>
        <v>12059517753.710791</v>
      </c>
      <c r="BW33">
        <f t="shared" ref="BW33:EH33" si="36">(((($M24*$C$11*$C$12*($C$14-$C$13))/$G$10)*(1-((BW15*($C$14-$C$13))/$C$17))+24*BW15*($C$14-$C$13))*0.89)+(((($M24*$C$11*$C$12*($C$14-$C$13))/$H$10)*(1-((BW15*($C$14-$C$13))/$C$17))+24*BW15*($C$14-$C$13))*0.11)</f>
        <v>12031197083.273485</v>
      </c>
      <c r="BX33">
        <f t="shared" si="36"/>
        <v>12043496550.003925</v>
      </c>
      <c r="BY33">
        <f t="shared" si="36"/>
        <v>12043496550.003925</v>
      </c>
      <c r="BZ33">
        <f t="shared" si="36"/>
        <v>12048117521.018486</v>
      </c>
      <c r="CA33">
        <f t="shared" si="36"/>
        <v>12066090297.676634</v>
      </c>
      <c r="CB33">
        <f t="shared" si="36"/>
        <v>12057423508.932486</v>
      </c>
      <c r="CC33">
        <f t="shared" si="36"/>
        <v>12040524636.44685</v>
      </c>
      <c r="CD33">
        <f t="shared" si="36"/>
        <v>12050368381.093321</v>
      </c>
      <c r="CE33">
        <f t="shared" si="36"/>
        <v>12069966078.305523</v>
      </c>
      <c r="CF33">
        <f t="shared" si="36"/>
        <v>12075553975.619987</v>
      </c>
      <c r="CG33">
        <f t="shared" si="36"/>
        <v>12089256412.422798</v>
      </c>
      <c r="CH33">
        <f t="shared" si="36"/>
        <v>12093990371.470278</v>
      </c>
      <c r="CI33">
        <f t="shared" si="36"/>
        <v>12088447151.533642</v>
      </c>
      <c r="CJ33">
        <f t="shared" si="36"/>
        <v>12058997457.970652</v>
      </c>
      <c r="CK33">
        <f t="shared" si="36"/>
        <v>12041124314.327187</v>
      </c>
      <c r="CL33">
        <f t="shared" si="36"/>
        <v>12063603668.012949</v>
      </c>
      <c r="CM33">
        <f t="shared" si="36"/>
        <v>12066090297.676634</v>
      </c>
      <c r="CN33">
        <f t="shared" si="36"/>
        <v>12056894459.675074</v>
      </c>
      <c r="CO33">
        <f t="shared" si="36"/>
        <v>12076910497.024033</v>
      </c>
      <c r="CP33">
        <f t="shared" si="36"/>
        <v>12076460072.444351</v>
      </c>
      <c r="CQ33">
        <f t="shared" si="36"/>
        <v>12065101698.459427</v>
      </c>
      <c r="CR33">
        <f t="shared" si="36"/>
        <v>12028599573.516424</v>
      </c>
      <c r="CS33">
        <f t="shared" si="36"/>
        <v>12033113938.237551</v>
      </c>
      <c r="CT33">
        <f t="shared" si="36"/>
        <v>12019113968.608419</v>
      </c>
      <c r="CU33">
        <f t="shared" si="36"/>
        <v>11996464667.093388</v>
      </c>
      <c r="CV33">
        <f t="shared" si="36"/>
        <v>12014127051.322227</v>
      </c>
      <c r="CW33">
        <f t="shared" si="36"/>
        <v>12047548689.532183</v>
      </c>
      <c r="CX33">
        <f t="shared" si="36"/>
        <v>12057950349.215963</v>
      </c>
      <c r="CY33">
        <f t="shared" si="36"/>
        <v>12050925058.397236</v>
      </c>
      <c r="CZ33">
        <f t="shared" si="36"/>
        <v>12052031276.116556</v>
      </c>
      <c r="DA33">
        <f t="shared" si="36"/>
        <v>12044667026.727945</v>
      </c>
      <c r="DB33">
        <f t="shared" si="36"/>
        <v>12033113938.237551</v>
      </c>
      <c r="DC33">
        <f t="shared" si="36"/>
        <v>12031838979.405842</v>
      </c>
      <c r="DD33">
        <f t="shared" si="36"/>
        <v>12017706384.898445</v>
      </c>
      <c r="DE33">
        <f t="shared" si="36"/>
        <v>11924392129.365042</v>
      </c>
      <c r="DF33">
        <f t="shared" si="36"/>
        <v>11933996811.616831</v>
      </c>
      <c r="DG33">
        <f t="shared" si="36"/>
        <v>12007458187.711796</v>
      </c>
      <c r="DH33">
        <f t="shared" si="36"/>
        <v>12051479351.644176</v>
      </c>
      <c r="DI33">
        <f t="shared" si="36"/>
        <v>11998887208.363682</v>
      </c>
      <c r="DJ33">
        <f t="shared" si="36"/>
        <v>11980199663.227629</v>
      </c>
      <c r="DK33">
        <f t="shared" si="36"/>
        <v>12016997468.345486</v>
      </c>
      <c r="DL33">
        <f t="shared" si="36"/>
        <v>12072326451.596985</v>
      </c>
      <c r="DM33">
        <f t="shared" si="36"/>
        <v>12059517753.710791</v>
      </c>
      <c r="DN33">
        <f t="shared" si="36"/>
        <v>12046403574.61871</v>
      </c>
      <c r="DO33">
        <f t="shared" si="36"/>
        <v>12073720503.76795</v>
      </c>
      <c r="DP33">
        <f t="shared" si="36"/>
        <v>12048683890.030825</v>
      </c>
      <c r="DQ33">
        <f t="shared" si="36"/>
        <v>11972834739.395443</v>
      </c>
      <c r="DR33">
        <f t="shared" si="36"/>
        <v>11966115033.249409</v>
      </c>
      <c r="DS33">
        <f t="shared" si="36"/>
        <v>12007458187.711796</v>
      </c>
      <c r="DT33">
        <f t="shared" si="36"/>
        <v>12018411876.733759</v>
      </c>
      <c r="DU33">
        <f t="shared" si="36"/>
        <v>12025953169.458057</v>
      </c>
      <c r="DV33">
        <f t="shared" si="36"/>
        <v>12041721326.9725</v>
      </c>
      <c r="DW33">
        <f t="shared" si="36"/>
        <v>12047548689.532183</v>
      </c>
      <c r="DX33">
        <f t="shared" si="36"/>
        <v>12047548689.532183</v>
      </c>
      <c r="DY33">
        <f t="shared" si="36"/>
        <v>12055293918.250751</v>
      </c>
      <c r="DZ33">
        <f t="shared" si="36"/>
        <v>12060035895.017221</v>
      </c>
      <c r="EA33">
        <f t="shared" si="36"/>
        <v>12076460072.444351</v>
      </c>
      <c r="EB33">
        <f t="shared" si="36"/>
        <v>12065101698.459427</v>
      </c>
      <c r="EC33">
        <f t="shared" si="36"/>
        <v>12024611198.605764</v>
      </c>
      <c r="ED33">
        <f t="shared" si="36"/>
        <v>11950772847.023134</v>
      </c>
      <c r="EE33">
        <f t="shared" si="36"/>
        <v>11893826884.07843</v>
      </c>
      <c r="EF33">
        <f t="shared" si="36"/>
        <v>11953949901.516008</v>
      </c>
      <c r="EG33">
        <f t="shared" si="36"/>
        <v>11995648741.734989</v>
      </c>
      <c r="EH33">
        <f t="shared" si="36"/>
        <v>11988965097.841736</v>
      </c>
      <c r="EI33">
        <f t="shared" ref="EI33:GT33" si="37">(((($M24*$C$11*$C$12*($C$14-$C$13))/$G$10)*(1-((EI15*($C$14-$C$13))/$C$17))+24*EI15*($C$14-$C$13))*0.89)+(((($M24*$C$11*$C$12*($C$14-$C$13))/$H$10)*(1-((EI15*($C$14-$C$13))/$C$17))+24*EI15*($C$14-$C$13))*0.11)</f>
        <v>11997276364.859255</v>
      </c>
      <c r="EJ33">
        <f t="shared" si="37"/>
        <v>12005935155.888086</v>
      </c>
      <c r="EK33">
        <f t="shared" si="37"/>
        <v>12057423508.932486</v>
      </c>
      <c r="EL33">
        <f t="shared" si="37"/>
        <v>12053672987.763697</v>
      </c>
      <c r="EM33">
        <f t="shared" si="37"/>
        <v>12047548689.532183</v>
      </c>
      <c r="EN33">
        <f t="shared" si="37"/>
        <v>12047548689.532183</v>
      </c>
      <c r="EO33">
        <f t="shared" si="37"/>
        <v>12042315692.111624</v>
      </c>
      <c r="EP33">
        <f t="shared" si="37"/>
        <v>12033747041.364508</v>
      </c>
      <c r="EQ33">
        <f t="shared" si="37"/>
        <v>12037485636.804962</v>
      </c>
      <c r="ER33">
        <f t="shared" si="37"/>
        <v>12038098912.408369</v>
      </c>
      <c r="ES33">
        <f t="shared" si="37"/>
        <v>12045827258.579105</v>
      </c>
      <c r="ET33">
        <f t="shared" si="37"/>
        <v>12027282569.154827</v>
      </c>
      <c r="EU33">
        <f t="shared" si="37"/>
        <v>12051479351.644176</v>
      </c>
      <c r="EV33">
        <f t="shared" si="37"/>
        <v>12038709431.716932</v>
      </c>
      <c r="EW33">
        <f t="shared" si="37"/>
        <v>12034377253.60961</v>
      </c>
      <c r="EX33">
        <f t="shared" si="37"/>
        <v>12044667026.727945</v>
      </c>
      <c r="EY33">
        <f t="shared" si="37"/>
        <v>12042315692.111624</v>
      </c>
      <c r="EZ33">
        <f t="shared" si="37"/>
        <v>12048117521.018486</v>
      </c>
      <c r="FA33">
        <f t="shared" si="37"/>
        <v>12033113938.237551</v>
      </c>
      <c r="FB33">
        <f t="shared" si="37"/>
        <v>12010458900.535679</v>
      </c>
      <c r="FC33">
        <f t="shared" si="37"/>
        <v>12014127051.322227</v>
      </c>
      <c r="FD33">
        <f t="shared" si="37"/>
        <v>12037485636.804962</v>
      </c>
      <c r="FE33">
        <f t="shared" si="37"/>
        <v>12027942609.892124</v>
      </c>
      <c r="FF33">
        <f t="shared" si="37"/>
        <v>12009714320.674528</v>
      </c>
      <c r="FG33">
        <f t="shared" si="37"/>
        <v>11971890915.122831</v>
      </c>
      <c r="FH33">
        <f t="shared" si="37"/>
        <v>11953949901.516008</v>
      </c>
      <c r="FI33">
        <f t="shared" si="37"/>
        <v>11981990860.735727</v>
      </c>
      <c r="FJ33">
        <f t="shared" si="37"/>
        <v>12005167870.916292</v>
      </c>
      <c r="FK33">
        <f t="shared" si="37"/>
        <v>12012670632.832592</v>
      </c>
      <c r="FL33">
        <f t="shared" si="37"/>
        <v>12013400631.289312</v>
      </c>
      <c r="FM33">
        <f t="shared" si="37"/>
        <v>11960138251.136911</v>
      </c>
      <c r="FN33">
        <f t="shared" si="37"/>
        <v>11961148776.436281</v>
      </c>
      <c r="FO33">
        <f t="shared" si="37"/>
        <v>11970941788.466665</v>
      </c>
      <c r="FP33">
        <f t="shared" si="37"/>
        <v>11936323642.533865</v>
      </c>
      <c r="FQ33">
        <f t="shared" si="37"/>
        <v>11929255067.855301</v>
      </c>
      <c r="FR33">
        <f t="shared" si="37"/>
        <v>11926839036.510139</v>
      </c>
      <c r="FS33">
        <f t="shared" si="37"/>
        <v>11943134396.859415</v>
      </c>
      <c r="FT33">
        <f t="shared" si="37"/>
        <v>11969027448.261856</v>
      </c>
      <c r="FU33">
        <f t="shared" si="37"/>
        <v>12027942609.892124</v>
      </c>
      <c r="FV33">
        <f t="shared" si="37"/>
        <v>12035629084.296463</v>
      </c>
      <c r="FW33">
        <f t="shared" si="37"/>
        <v>12012670632.832592</v>
      </c>
      <c r="FX33">
        <f t="shared" si="37"/>
        <v>11998083867.804628</v>
      </c>
      <c r="FY33">
        <f t="shared" si="37"/>
        <v>11971890915.122831</v>
      </c>
      <c r="FZ33">
        <f t="shared" si="37"/>
        <v>11967091354.191082</v>
      </c>
      <c r="GA33">
        <f t="shared" si="37"/>
        <v>11963152404.185026</v>
      </c>
      <c r="GB33">
        <f t="shared" si="37"/>
        <v>11999686418.637085</v>
      </c>
      <c r="GC33">
        <f t="shared" si="37"/>
        <v>11994828555.669762</v>
      </c>
      <c r="GD33">
        <f t="shared" si="37"/>
        <v>11969987314.618071</v>
      </c>
      <c r="GE33">
        <f t="shared" si="37"/>
        <v>11967091354.191082</v>
      </c>
      <c r="GF33">
        <f t="shared" si="37"/>
        <v>11961148776.436281</v>
      </c>
      <c r="GG33">
        <f t="shared" si="37"/>
        <v>11985515475.187153</v>
      </c>
      <c r="GH33">
        <f t="shared" si="37"/>
        <v>11989816065.764482</v>
      </c>
      <c r="GI33">
        <f t="shared" si="37"/>
        <v>11978388782.230429</v>
      </c>
      <c r="GJ33">
        <f t="shared" si="37"/>
        <v>11956036881.593437</v>
      </c>
      <c r="GK33">
        <f t="shared" si="37"/>
        <v>11962153477.382336</v>
      </c>
      <c r="GL33">
        <f t="shared" si="37"/>
        <v>11978388782.230429</v>
      </c>
      <c r="GM33">
        <f t="shared" si="37"/>
        <v>11964145606.478815</v>
      </c>
      <c r="GN33">
        <f t="shared" si="37"/>
        <v>11832995795.289244</v>
      </c>
      <c r="GO33">
        <f t="shared" si="37"/>
        <v>12194897714.255642</v>
      </c>
      <c r="GP33">
        <f t="shared" si="37"/>
        <v>12194897714.255642</v>
      </c>
      <c r="GQ33">
        <f t="shared" si="37"/>
        <v>11697463228.141983</v>
      </c>
      <c r="GR33">
        <f t="shared" si="37"/>
        <v>11761478163.874931</v>
      </c>
      <c r="GS33">
        <f t="shared" si="37"/>
        <v>11844040989.330067</v>
      </c>
      <c r="GT33">
        <f t="shared" si="37"/>
        <v>11827274384.7761</v>
      </c>
      <c r="GU33">
        <f t="shared" ref="GU33:JF33" si="38">(((($M24*$C$11*$C$12*($C$14-$C$13))/$G$10)*(1-((GU15*($C$14-$C$13))/$C$17))+24*GU15*($C$14-$C$13))*0.89)+(((($M24*$C$11*$C$12*($C$14-$C$13))/$H$10)*(1-((GU15*($C$14-$C$13))/$C$17))+24*GU15*($C$14-$C$13))*0.11)</f>
        <v>11851124472.453835</v>
      </c>
      <c r="GV33">
        <f t="shared" si="38"/>
        <v>11859681478.652792</v>
      </c>
      <c r="GW33">
        <f t="shared" si="38"/>
        <v>11866300574.62434</v>
      </c>
      <c r="GX33">
        <f t="shared" si="38"/>
        <v>11869537650.756411</v>
      </c>
      <c r="GY33">
        <f t="shared" si="38"/>
        <v>11892387599.923965</v>
      </c>
      <c r="GZ33">
        <f t="shared" si="38"/>
        <v>11910354822.646889</v>
      </c>
      <c r="HA33">
        <f t="shared" si="38"/>
        <v>11906347212.124437</v>
      </c>
      <c r="HB33">
        <f t="shared" si="38"/>
        <v>11875872073.115572</v>
      </c>
      <c r="HC33">
        <f t="shared" si="38"/>
        <v>11893826884.07843</v>
      </c>
      <c r="HD33">
        <f t="shared" si="38"/>
        <v>11893826884.07843</v>
      </c>
      <c r="HE33">
        <f t="shared" si="38"/>
        <v>11827274384.7761</v>
      </c>
      <c r="HF33">
        <f t="shared" si="38"/>
        <v>11724214931.972975</v>
      </c>
      <c r="HG33">
        <f t="shared" si="38"/>
        <v>11560547675.615669</v>
      </c>
      <c r="HH33">
        <f t="shared" si="38"/>
        <v>11780716824.957144</v>
      </c>
      <c r="HI33">
        <f t="shared" si="38"/>
        <v>11854586023.640736</v>
      </c>
      <c r="HJ33">
        <f t="shared" si="38"/>
        <v>11834872898.475971</v>
      </c>
      <c r="HK33">
        <f t="shared" si="38"/>
        <v>11907691988.099749</v>
      </c>
      <c r="HL33">
        <f t="shared" si="38"/>
        <v>11832995795.289244</v>
      </c>
      <c r="HM33">
        <f t="shared" si="38"/>
        <v>11800807831.783504</v>
      </c>
      <c r="HN33">
        <f t="shared" si="38"/>
        <v>11789838603.918537</v>
      </c>
      <c r="HO33">
        <f t="shared" si="38"/>
        <v>11792070112.076475</v>
      </c>
      <c r="HP33">
        <f t="shared" si="38"/>
        <v>11832995795.289244</v>
      </c>
      <c r="HQ33">
        <f t="shared" si="38"/>
        <v>11825336611.202034</v>
      </c>
      <c r="HR33">
        <f t="shared" si="38"/>
        <v>11859681478.652792</v>
      </c>
      <c r="HS33">
        <f t="shared" si="38"/>
        <v>11869537650.756411</v>
      </c>
      <c r="HT33">
        <f t="shared" si="38"/>
        <v>11773662649.226999</v>
      </c>
      <c r="HU33">
        <f t="shared" si="38"/>
        <v>11721358516.983976</v>
      </c>
      <c r="HV33">
        <f t="shared" si="38"/>
        <v>11817427331.307896</v>
      </c>
      <c r="HW33">
        <f t="shared" si="38"/>
        <v>11768854421.823494</v>
      </c>
      <c r="HX33">
        <f t="shared" si="38"/>
        <v>11827274384.7761</v>
      </c>
      <c r="HY33">
        <f t="shared" si="38"/>
        <v>11836735279.284763</v>
      </c>
      <c r="HZ33">
        <f t="shared" si="38"/>
        <v>11882026795.549646</v>
      </c>
      <c r="IA33">
        <f t="shared" si="38"/>
        <v>11907691988.099749</v>
      </c>
      <c r="IB33">
        <f t="shared" si="38"/>
        <v>11924392129.365042</v>
      </c>
      <c r="IC33">
        <f t="shared" si="38"/>
        <v>11914283594.929554</v>
      </c>
      <c r="ID33">
        <f t="shared" si="38"/>
        <v>11886529460.909313</v>
      </c>
      <c r="IE33">
        <f t="shared" si="38"/>
        <v>11878971415.484159</v>
      </c>
      <c r="IF33">
        <f t="shared" si="38"/>
        <v>11899486110.209581</v>
      </c>
      <c r="IG33">
        <f t="shared" si="38"/>
        <v>11895256276.245577</v>
      </c>
      <c r="IH33">
        <f t="shared" si="38"/>
        <v>11912982619.897358</v>
      </c>
      <c r="II33">
        <f t="shared" si="38"/>
        <v>11911673057.571217</v>
      </c>
      <c r="IJ33">
        <f t="shared" si="38"/>
        <v>11902258366.253557</v>
      </c>
      <c r="IK33">
        <f t="shared" si="38"/>
        <v>11931640804.13657</v>
      </c>
      <c r="IL33">
        <f t="shared" si="38"/>
        <v>11961148776.436281</v>
      </c>
      <c r="IM33">
        <f t="shared" si="38"/>
        <v>11963152404.185026</v>
      </c>
      <c r="IN33">
        <f t="shared" si="38"/>
        <v>11964145606.478815</v>
      </c>
      <c r="IO33">
        <f t="shared" si="38"/>
        <v>11976557891.498455</v>
      </c>
      <c r="IP33">
        <f t="shared" si="38"/>
        <v>11969987314.618071</v>
      </c>
      <c r="IQ33">
        <f t="shared" si="38"/>
        <v>11926839036.510139</v>
      </c>
      <c r="IR33">
        <f t="shared" si="38"/>
        <v>11924392129.365042</v>
      </c>
      <c r="IS33">
        <f t="shared" si="38"/>
        <v>11939760357.523289</v>
      </c>
      <c r="IT33">
        <f t="shared" si="38"/>
        <v>11971890915.122831</v>
      </c>
      <c r="IU33">
        <f t="shared" si="38"/>
        <v>11960138251.136911</v>
      </c>
      <c r="IV33">
        <f t="shared" si="38"/>
        <v>11950772847.023134</v>
      </c>
      <c r="IW33">
        <f t="shared" si="38"/>
        <v>11960138251.136911</v>
      </c>
      <c r="IX33">
        <f t="shared" si="38"/>
        <v>11971890915.122831</v>
      </c>
      <c r="IY33">
        <f t="shared" si="38"/>
        <v>11964145606.478815</v>
      </c>
      <c r="IZ33">
        <f t="shared" si="38"/>
        <v>11930451687.153614</v>
      </c>
      <c r="JA33">
        <f t="shared" si="38"/>
        <v>11844040989.330067</v>
      </c>
      <c r="JB33">
        <f t="shared" si="38"/>
        <v>11880504542.136238</v>
      </c>
      <c r="JC33">
        <f t="shared" si="38"/>
        <v>11932822489.138388</v>
      </c>
      <c r="JD33">
        <f t="shared" si="38"/>
        <v>11957071218.210764</v>
      </c>
      <c r="JE33">
        <f t="shared" si="38"/>
        <v>11968062143.569344</v>
      </c>
      <c r="JF33">
        <f t="shared" si="38"/>
        <v>11932822489.138388</v>
      </c>
      <c r="JG33">
        <f t="shared" ref="JG33:LR33" si="39">(((($M24*$C$11*$C$12*($C$14-$C$13))/$G$10)*(1-((JG15*($C$14-$C$13))/$C$17))+24*JG15*($C$14-$C$13))*0.89)+(((($M24*$C$11*$C$12*($C$14-$C$13))/$H$10)*(1-((JG15*($C$14-$C$13))/$C$17))+24*JG15*($C$14-$C$13))*0.11)</f>
        <v>11875872073.115572</v>
      </c>
      <c r="JH33">
        <f t="shared" si="39"/>
        <v>11933996811.616831</v>
      </c>
      <c r="JI33">
        <f t="shared" si="39"/>
        <v>11932822489.138388</v>
      </c>
      <c r="JJ33">
        <f t="shared" si="39"/>
        <v>11947538548.305161</v>
      </c>
      <c r="JK33">
        <f t="shared" si="39"/>
        <v>11969027448.261856</v>
      </c>
      <c r="JL33">
        <f t="shared" si="39"/>
        <v>11979296703.387932</v>
      </c>
      <c r="JM33">
        <f t="shared" si="39"/>
        <v>11973773305.594112</v>
      </c>
      <c r="JN33">
        <f t="shared" si="39"/>
        <v>11949701183.865833</v>
      </c>
      <c r="JO33">
        <f t="shared" si="39"/>
        <v>11915576066.85697</v>
      </c>
      <c r="JP33">
        <f t="shared" si="39"/>
        <v>11961148776.436281</v>
      </c>
      <c r="JQ33">
        <f t="shared" si="39"/>
        <v>11998887208.363682</v>
      </c>
      <c r="JR33">
        <f t="shared" si="39"/>
        <v>12008213992.254311</v>
      </c>
      <c r="JS33">
        <f t="shared" si="39"/>
        <v>11959121850.690454</v>
      </c>
      <c r="JT33">
        <f t="shared" si="39"/>
        <v>11923156911.815834</v>
      </c>
      <c r="JU33">
        <f t="shared" si="39"/>
        <v>11971890915.122831</v>
      </c>
      <c r="JV33">
        <f t="shared" si="39"/>
        <v>11984641446.805668</v>
      </c>
      <c r="JW33">
        <f t="shared" si="39"/>
        <v>11954996460.643074</v>
      </c>
      <c r="JX33">
        <f t="shared" si="39"/>
        <v>11863015541.808832</v>
      </c>
      <c r="JY33">
        <f t="shared" si="39"/>
        <v>11939760357.523289</v>
      </c>
      <c r="JZ33">
        <f t="shared" si="39"/>
        <v>11983762693.946444</v>
      </c>
      <c r="KA33">
        <f t="shared" si="39"/>
        <v>11998083867.804628</v>
      </c>
      <c r="KB33">
        <f t="shared" si="39"/>
        <v>12003621616.429993</v>
      </c>
      <c r="KC33">
        <f t="shared" si="39"/>
        <v>12016997468.345486</v>
      </c>
      <c r="KD33">
        <f t="shared" si="39"/>
        <v>12019113968.608419</v>
      </c>
      <c r="KE33">
        <f t="shared" si="39"/>
        <v>12020508050.31638</v>
      </c>
      <c r="KF33">
        <f t="shared" si="39"/>
        <v>12025953169.458057</v>
      </c>
      <c r="KG33">
        <f t="shared" si="39"/>
        <v>12023935443.141045</v>
      </c>
      <c r="KH33">
        <f t="shared" si="39"/>
        <v>12027942609.892124</v>
      </c>
      <c r="KI33">
        <f t="shared" si="39"/>
        <v>11990662531.211452</v>
      </c>
      <c r="KJ33">
        <f t="shared" si="39"/>
        <v>12021200088.484806</v>
      </c>
      <c r="KK33">
        <f t="shared" si="39"/>
        <v>12023256477.436586</v>
      </c>
      <c r="KL33">
        <f t="shared" si="39"/>
        <v>11998083867.804628</v>
      </c>
      <c r="KM33">
        <f t="shared" si="39"/>
        <v>11988965097.841736</v>
      </c>
      <c r="KN33">
        <f t="shared" si="39"/>
        <v>11994004075.436649</v>
      </c>
      <c r="KO33">
        <f t="shared" si="39"/>
        <v>11959121850.690454</v>
      </c>
      <c r="KP33">
        <f t="shared" si="39"/>
        <v>11916860118.771828</v>
      </c>
      <c r="KQ33">
        <f t="shared" si="39"/>
        <v>11932822489.138388</v>
      </c>
      <c r="KR33">
        <f t="shared" si="39"/>
        <v>11989816065.764482</v>
      </c>
      <c r="KS33">
        <f t="shared" si="39"/>
        <v>12016285102.076941</v>
      </c>
      <c r="KT33">
        <f t="shared" si="39"/>
        <v>12005167870.916292</v>
      </c>
      <c r="KU33">
        <f t="shared" si="39"/>
        <v>11999686418.637085</v>
      </c>
      <c r="KV33">
        <f t="shared" si="39"/>
        <v>12003621616.429993</v>
      </c>
      <c r="KW33">
        <f t="shared" si="39"/>
        <v>11939760357.523289</v>
      </c>
      <c r="KX33">
        <f t="shared" si="39"/>
        <v>11940891916.077402</v>
      </c>
      <c r="KY33">
        <f t="shared" si="39"/>
        <v>11978388782.230429</v>
      </c>
      <c r="KZ33">
        <f t="shared" si="39"/>
        <v>12005167870.916292</v>
      </c>
      <c r="LA33">
        <f t="shared" si="39"/>
        <v>12034377253.60961</v>
      </c>
      <c r="LB33">
        <f t="shared" si="39"/>
        <v>12015569260.850986</v>
      </c>
      <c r="LC33">
        <f t="shared" si="39"/>
        <v>11984641446.805668</v>
      </c>
      <c r="LD33">
        <f t="shared" si="39"/>
        <v>11943134396.859415</v>
      </c>
      <c r="LE33">
        <f t="shared" si="39"/>
        <v>11951838150.161692</v>
      </c>
      <c r="LF33">
        <f t="shared" si="39"/>
        <v>11965133133.330929</v>
      </c>
      <c r="LG33">
        <f t="shared" si="39"/>
        <v>12018411876.733759</v>
      </c>
      <c r="LH33">
        <f t="shared" si="39"/>
        <v>12021888823.368416</v>
      </c>
      <c r="LI33">
        <f t="shared" si="39"/>
        <v>12046403574.61871</v>
      </c>
      <c r="LJ33">
        <f t="shared" si="39"/>
        <v>12019812685.041374</v>
      </c>
      <c r="LK33">
        <f t="shared" si="39"/>
        <v>11994004075.436649</v>
      </c>
      <c r="LL33">
        <f t="shared" si="39"/>
        <v>12042907427.316505</v>
      </c>
      <c r="LM33">
        <f t="shared" si="39"/>
        <v>12046977379.47731</v>
      </c>
      <c r="LN33">
        <f t="shared" si="39"/>
        <v>12039317213.270744</v>
      </c>
      <c r="LO33">
        <f t="shared" si="39"/>
        <v>12044667026.727945</v>
      </c>
      <c r="LP33">
        <f t="shared" si="39"/>
        <v>12025283766.54471</v>
      </c>
      <c r="LQ33">
        <f t="shared" si="39"/>
        <v>12023256477.436586</v>
      </c>
      <c r="LR33">
        <f t="shared" si="39"/>
        <v>12033113938.237551</v>
      </c>
      <c r="LS33">
        <f t="shared" ref="LS33:NK33" si="40">(((($M24*$C$11*$C$12*($C$14-$C$13))/$G$10)*(1-((LS15*($C$14-$C$13))/$C$17))+24*LS15*($C$14-$C$13))*0.89)+(((($M24*$C$11*$C$12*($C$14-$C$13))/$H$10)*(1-((LS15*($C$14-$C$13))/$C$17))+24*LS15*($C$14-$C$13))*0.11)</f>
        <v>12058997457.970652</v>
      </c>
      <c r="LT33">
        <f t="shared" si="40"/>
        <v>12039922275.444004</v>
      </c>
      <c r="LU33">
        <f t="shared" si="40"/>
        <v>12034377253.60961</v>
      </c>
      <c r="LV33">
        <f t="shared" si="40"/>
        <v>12049809304.318268</v>
      </c>
      <c r="LW33">
        <f t="shared" si="40"/>
        <v>12053672987.763697</v>
      </c>
      <c r="LX33">
        <f t="shared" si="40"/>
        <v>12052580846.966454</v>
      </c>
      <c r="LY33">
        <f t="shared" si="40"/>
        <v>12057423508.932486</v>
      </c>
      <c r="LZ33">
        <f t="shared" si="40"/>
        <v>12054755892.697968</v>
      </c>
      <c r="MA33">
        <f t="shared" si="40"/>
        <v>12039317213.270744</v>
      </c>
      <c r="MB33">
        <f t="shared" si="40"/>
        <v>12035004594.728308</v>
      </c>
      <c r="MC33">
        <f t="shared" si="40"/>
        <v>12034377253.60961</v>
      </c>
      <c r="MD33">
        <f t="shared" si="40"/>
        <v>12058474994.331593</v>
      </c>
      <c r="ME33">
        <f t="shared" si="40"/>
        <v>12079136782.948446</v>
      </c>
      <c r="MF33">
        <f t="shared" si="40"/>
        <v>12065596998.674526</v>
      </c>
      <c r="MG33">
        <f t="shared" si="40"/>
        <v>12073257642.001379</v>
      </c>
      <c r="MH33">
        <f t="shared" si="40"/>
        <v>12076460072.444351</v>
      </c>
      <c r="MI33">
        <f t="shared" si="40"/>
        <v>12074181557.480742</v>
      </c>
      <c r="MJ33">
        <f t="shared" si="40"/>
        <v>12069488361.320639</v>
      </c>
      <c r="MK33">
        <f t="shared" si="40"/>
        <v>12084310088.857298</v>
      </c>
      <c r="ML33">
        <f t="shared" si="40"/>
        <v>12092435130.870295</v>
      </c>
      <c r="MM33">
        <f t="shared" si="40"/>
        <v>12054755892.697968</v>
      </c>
      <c r="MN33">
        <f t="shared" si="40"/>
        <v>12062594748.600222</v>
      </c>
      <c r="MO33">
        <f t="shared" si="40"/>
        <v>12056894459.675074</v>
      </c>
      <c r="MP33">
        <f t="shared" si="40"/>
        <v>12054755892.697968</v>
      </c>
      <c r="MQ33">
        <f t="shared" si="40"/>
        <v>12059517753.710791</v>
      </c>
      <c r="MR33">
        <f t="shared" si="40"/>
        <v>12077806148.976702</v>
      </c>
      <c r="MS33">
        <f t="shared" si="40"/>
        <v>12052031276.116556</v>
      </c>
      <c r="MT33">
        <f t="shared" si="40"/>
        <v>12061065767.634544</v>
      </c>
      <c r="MU33">
        <f t="shared" si="40"/>
        <v>12048683890.030825</v>
      </c>
      <c r="MV33">
        <f t="shared" si="40"/>
        <v>12056363187.521622</v>
      </c>
      <c r="MW33">
        <f t="shared" si="40"/>
        <v>12062594748.600222</v>
      </c>
      <c r="MX33">
        <f t="shared" si="40"/>
        <v>12070441899.588085</v>
      </c>
      <c r="MY33">
        <f t="shared" si="40"/>
        <v>12041124314.327187</v>
      </c>
      <c r="MZ33">
        <f t="shared" si="40"/>
        <v>12029253481.495964</v>
      </c>
      <c r="NA33">
        <f t="shared" si="40"/>
        <v>12046977379.47731</v>
      </c>
      <c r="NB33">
        <f t="shared" si="40"/>
        <v>12057950349.215963</v>
      </c>
      <c r="NC33">
        <f t="shared" si="40"/>
        <v>12064105045.480782</v>
      </c>
      <c r="ND33">
        <f t="shared" si="40"/>
        <v>12065596998.674526</v>
      </c>
      <c r="NE33">
        <f t="shared" si="40"/>
        <v>12067070940.360907</v>
      </c>
      <c r="NF33">
        <f t="shared" si="40"/>
        <v>12066581607.569864</v>
      </c>
      <c r="NG33">
        <f t="shared" si="40"/>
        <v>12088852523.059618</v>
      </c>
      <c r="NH33">
        <f t="shared" si="40"/>
        <v>12088040289.671171</v>
      </c>
      <c r="NI33">
        <f t="shared" si="40"/>
        <v>12102873649.682878</v>
      </c>
      <c r="NJ33">
        <f t="shared" si="40"/>
        <v>12088040289.671171</v>
      </c>
      <c r="NK33">
        <f t="shared" si="40"/>
        <v>12085567356.046112</v>
      </c>
    </row>
    <row r="34" spans="2:375" customFormat="1" x14ac:dyDescent="0.25">
      <c r="B34" s="19" t="s">
        <v>41</v>
      </c>
      <c r="C34" s="20">
        <f>(C33)*24*365</f>
        <v>12893390865.70256</v>
      </c>
      <c r="D34" s="19" t="s">
        <v>93</v>
      </c>
      <c r="E34" s="14" t="s">
        <v>114</v>
      </c>
      <c r="J34" t="s">
        <v>54</v>
      </c>
      <c r="K34">
        <f t="shared" ref="K34:BV34" si="41">(((($M25*$C$11*$C$12*($C$14-$C$13))/$G$10)*(1-((K16*($C$14-$C$13))/$C$17))+24*K16*($C$14-$C$13))*0.89)+(((($M25*$C$11*$C$12*($C$14-$C$13))/$H$10)*(1-((K16*($C$14-$C$13))/$C$17))+24*K16*($C$14-$C$13))*0.11)</f>
        <v>12061065767.634544</v>
      </c>
      <c r="L34">
        <f t="shared" si="41"/>
        <v>12029253481.495964</v>
      </c>
      <c r="M34">
        <f t="shared" si="41"/>
        <v>12039922275.444004</v>
      </c>
      <c r="N34">
        <f t="shared" si="41"/>
        <v>12031838979.405842</v>
      </c>
      <c r="O34">
        <f t="shared" si="41"/>
        <v>12033747041.364508</v>
      </c>
      <c r="P34">
        <f t="shared" si="41"/>
        <v>12033113938.237551</v>
      </c>
      <c r="Q34">
        <f t="shared" si="41"/>
        <v>12038098912.408369</v>
      </c>
      <c r="R34">
        <f t="shared" si="41"/>
        <v>12048683890.030825</v>
      </c>
      <c r="S34">
        <f t="shared" si="41"/>
        <v>12080015423.793285</v>
      </c>
      <c r="T34">
        <f t="shared" si="41"/>
        <v>12076910497.024033</v>
      </c>
      <c r="U34">
        <f t="shared" si="41"/>
        <v>12066581607.569864</v>
      </c>
      <c r="V34">
        <f t="shared" si="41"/>
        <v>12016997468.345486</v>
      </c>
      <c r="W34">
        <f t="shared" si="41"/>
        <v>11969987314.618071</v>
      </c>
      <c r="X34">
        <f t="shared" si="41"/>
        <v>11996464667.093388</v>
      </c>
      <c r="Y34">
        <f t="shared" si="41"/>
        <v>12037485636.804962</v>
      </c>
      <c r="Z34">
        <f t="shared" si="41"/>
        <v>12044667026.727945</v>
      </c>
      <c r="AA34">
        <f t="shared" si="41"/>
        <v>12021888823.368416</v>
      </c>
      <c r="AB34">
        <f t="shared" si="41"/>
        <v>12026619429.634724</v>
      </c>
      <c r="AC34">
        <f t="shared" si="41"/>
        <v>12073720503.76795</v>
      </c>
      <c r="AD34">
        <f t="shared" si="41"/>
        <v>12083038641.963346</v>
      </c>
      <c r="AE34">
        <f t="shared" si="41"/>
        <v>12076910497.024033</v>
      </c>
      <c r="AF34">
        <f t="shared" si="41"/>
        <v>12056363187.521622</v>
      </c>
      <c r="AG34">
        <f t="shared" si="41"/>
        <v>12041124314.327187</v>
      </c>
      <c r="AH34">
        <f t="shared" si="41"/>
        <v>12061577525.324018</v>
      </c>
      <c r="AI34">
        <f t="shared" si="41"/>
        <v>12088040289.671171</v>
      </c>
      <c r="AJ34">
        <f t="shared" si="41"/>
        <v>12069966078.305523</v>
      </c>
      <c r="AK34">
        <f t="shared" si="41"/>
        <v>12041721326.9725</v>
      </c>
      <c r="AL34">
        <f t="shared" si="41"/>
        <v>11950772847.023134</v>
      </c>
      <c r="AM34">
        <f t="shared" si="41"/>
        <v>11924392129.365042</v>
      </c>
      <c r="AN34">
        <f t="shared" si="41"/>
        <v>12011937029.445221</v>
      </c>
      <c r="AO34">
        <f t="shared" si="41"/>
        <v>12022574278.562105</v>
      </c>
      <c r="AP34">
        <f t="shared" si="41"/>
        <v>12021888823.368416</v>
      </c>
      <c r="AQ34">
        <f t="shared" si="41"/>
        <v>12011199794.357912</v>
      </c>
      <c r="AR34">
        <f t="shared" si="41"/>
        <v>12008213992.254311</v>
      </c>
      <c r="AS34">
        <f t="shared" si="41"/>
        <v>11992342096.861483</v>
      </c>
      <c r="AT34">
        <f t="shared" si="41"/>
        <v>12019113968.608419</v>
      </c>
      <c r="AU34">
        <f t="shared" si="41"/>
        <v>12048683890.030825</v>
      </c>
      <c r="AV34">
        <f t="shared" si="41"/>
        <v>11996464667.093388</v>
      </c>
      <c r="AW34">
        <f t="shared" si="41"/>
        <v>11975634838.553249</v>
      </c>
      <c r="AX34">
        <f t="shared" si="41"/>
        <v>12016997468.345486</v>
      </c>
      <c r="AY34">
        <f t="shared" si="41"/>
        <v>12064604384.828821</v>
      </c>
      <c r="AZ34">
        <f t="shared" si="41"/>
        <v>12039317213.270744</v>
      </c>
      <c r="BA34">
        <f t="shared" si="41"/>
        <v>12083887860.550444</v>
      </c>
      <c r="BB34">
        <f t="shared" si="41"/>
        <v>12083038641.963346</v>
      </c>
      <c r="BC34">
        <f t="shared" si="41"/>
        <v>12066090297.676634</v>
      </c>
      <c r="BD34">
        <f t="shared" si="41"/>
        <v>12048683890.030825</v>
      </c>
      <c r="BE34">
        <f t="shared" si="41"/>
        <v>12035629084.296463</v>
      </c>
      <c r="BF34">
        <f t="shared" si="41"/>
        <v>12053128079.216988</v>
      </c>
      <c r="BG34">
        <f t="shared" si="41"/>
        <v>12076460072.444351</v>
      </c>
      <c r="BH34">
        <f t="shared" si="41"/>
        <v>12097782807.906971</v>
      </c>
      <c r="BI34">
        <f t="shared" si="41"/>
        <v>12105674412.525993</v>
      </c>
      <c r="BJ34">
        <f t="shared" si="41"/>
        <v>12103581021.836842</v>
      </c>
      <c r="BK34">
        <f t="shared" si="41"/>
        <v>12107046550.960899</v>
      </c>
      <c r="BL34">
        <f t="shared" si="41"/>
        <v>12105674412.525993</v>
      </c>
      <c r="BM34">
        <f t="shared" si="41"/>
        <v>12094375710.101078</v>
      </c>
      <c r="BN34">
        <f t="shared" si="41"/>
        <v>12072792961.524532</v>
      </c>
      <c r="BO34">
        <f t="shared" si="41"/>
        <v>12090459268.380772</v>
      </c>
      <c r="BP34">
        <f t="shared" si="41"/>
        <v>12111054461.084595</v>
      </c>
      <c r="BQ34">
        <f t="shared" si="41"/>
        <v>12104283573.737633</v>
      </c>
      <c r="BR34">
        <f t="shared" si="41"/>
        <v>12094375710.101078</v>
      </c>
      <c r="BS34">
        <f t="shared" si="41"/>
        <v>12083887860.550444</v>
      </c>
      <c r="BT34">
        <f t="shared" si="41"/>
        <v>12093990371.470278</v>
      </c>
      <c r="BU34">
        <f t="shared" si="41"/>
        <v>12096659147.853201</v>
      </c>
      <c r="BV34">
        <f t="shared" si="41"/>
        <v>12044667026.727945</v>
      </c>
      <c r="BW34">
        <f t="shared" ref="BW34:EH34" si="42">(((($M25*$C$11*$C$12*($C$14-$C$13))/$G$10)*(1-((BW16*($C$14-$C$13))/$C$17))+24*BW16*($C$14-$C$13))*0.89)+(((($M25*$C$11*$C$12*($C$14-$C$13))/$H$10)*(1-((BW16*($C$14-$C$13))/$C$17))+24*BW16*($C$14-$C$13))*0.11)</f>
        <v>12015569260.850986</v>
      </c>
      <c r="BX34">
        <f t="shared" si="42"/>
        <v>12050368381.093321</v>
      </c>
      <c r="BY34">
        <f t="shared" si="42"/>
        <v>12041124314.327187</v>
      </c>
      <c r="BZ34">
        <f t="shared" si="42"/>
        <v>12044083077.437216</v>
      </c>
      <c r="CA34">
        <f t="shared" si="42"/>
        <v>12063603668.012949</v>
      </c>
      <c r="CB34">
        <f t="shared" si="42"/>
        <v>12047548689.532183</v>
      </c>
      <c r="CC34">
        <f t="shared" si="42"/>
        <v>12037485636.804962</v>
      </c>
      <c r="CD34">
        <f t="shared" si="42"/>
        <v>12045248414.837572</v>
      </c>
      <c r="CE34">
        <f t="shared" si="42"/>
        <v>12068527194.747047</v>
      </c>
      <c r="CF34">
        <f t="shared" si="42"/>
        <v>12077359185.86352</v>
      </c>
      <c r="CG34">
        <f t="shared" si="42"/>
        <v>12088852523.059618</v>
      </c>
      <c r="CH34">
        <f t="shared" si="42"/>
        <v>12084730741.685398</v>
      </c>
      <c r="CI34">
        <f t="shared" si="42"/>
        <v>12090459268.380772</v>
      </c>
      <c r="CJ34">
        <f t="shared" si="42"/>
        <v>12062087181.339201</v>
      </c>
      <c r="CK34">
        <f t="shared" si="42"/>
        <v>12050925058.397236</v>
      </c>
      <c r="CL34">
        <f t="shared" si="42"/>
        <v>12070441899.588085</v>
      </c>
      <c r="CM34">
        <f t="shared" si="42"/>
        <v>12061577525.324018</v>
      </c>
      <c r="CN34">
        <f t="shared" si="42"/>
        <v>12055293918.250751</v>
      </c>
      <c r="CO34">
        <f t="shared" si="42"/>
        <v>12080015423.793285</v>
      </c>
      <c r="CP34">
        <f t="shared" si="42"/>
        <v>12085983334.986134</v>
      </c>
      <c r="CQ34">
        <f t="shared" si="42"/>
        <v>12064105045.480782</v>
      </c>
      <c r="CR34">
        <f t="shared" si="42"/>
        <v>12044083077.437216</v>
      </c>
      <c r="CS34">
        <f t="shared" si="42"/>
        <v>12031197083.273485</v>
      </c>
      <c r="CT34">
        <f t="shared" si="42"/>
        <v>12019812685.041374</v>
      </c>
      <c r="CU34">
        <f t="shared" si="42"/>
        <v>12005935155.888086</v>
      </c>
      <c r="CV34">
        <f t="shared" si="42"/>
        <v>12007458187.711796</v>
      </c>
      <c r="CW34">
        <f t="shared" si="42"/>
        <v>12035629084.296463</v>
      </c>
      <c r="CX34">
        <f t="shared" si="42"/>
        <v>12054215587.375893</v>
      </c>
      <c r="CY34">
        <f t="shared" si="42"/>
        <v>12048117521.018486</v>
      </c>
      <c r="CZ34">
        <f t="shared" si="42"/>
        <v>12041721326.9725</v>
      </c>
      <c r="DA34">
        <f t="shared" si="42"/>
        <v>12035629084.296463</v>
      </c>
      <c r="DB34">
        <f t="shared" si="42"/>
        <v>12031838979.405842</v>
      </c>
      <c r="DC34">
        <f t="shared" si="42"/>
        <v>12023256477.436586</v>
      </c>
      <c r="DD34">
        <f t="shared" si="42"/>
        <v>11998887208.363682</v>
      </c>
      <c r="DE34">
        <f t="shared" si="42"/>
        <v>11882026795.549646</v>
      </c>
      <c r="DF34">
        <f t="shared" si="42"/>
        <v>11949701183.865833</v>
      </c>
      <c r="DG34">
        <f t="shared" si="42"/>
        <v>12015569260.850986</v>
      </c>
      <c r="DH34">
        <f t="shared" si="42"/>
        <v>12055293918.250751</v>
      </c>
      <c r="DI34">
        <f t="shared" si="42"/>
        <v>12008213992.254311</v>
      </c>
      <c r="DJ34">
        <f t="shared" si="42"/>
        <v>11988109591.423399</v>
      </c>
      <c r="DK34">
        <f t="shared" si="42"/>
        <v>12023935443.141045</v>
      </c>
      <c r="DL34">
        <f t="shared" si="42"/>
        <v>12072326451.596985</v>
      </c>
      <c r="DM34">
        <f t="shared" si="42"/>
        <v>12058997457.970652</v>
      </c>
      <c r="DN34">
        <f t="shared" si="42"/>
        <v>12053128079.216988</v>
      </c>
      <c r="DO34">
        <f t="shared" si="42"/>
        <v>12077359185.86352</v>
      </c>
      <c r="DP34">
        <f t="shared" si="42"/>
        <v>12040524636.44685</v>
      </c>
      <c r="DQ34">
        <f t="shared" si="42"/>
        <v>11978388782.230429</v>
      </c>
      <c r="DR34">
        <f t="shared" si="42"/>
        <v>11963152404.185026</v>
      </c>
      <c r="DS34">
        <f t="shared" si="42"/>
        <v>11990662531.211452</v>
      </c>
      <c r="DT34">
        <f t="shared" si="42"/>
        <v>12008966027.198111</v>
      </c>
      <c r="DU34">
        <f t="shared" si="42"/>
        <v>12018411876.733759</v>
      </c>
      <c r="DV34">
        <f t="shared" si="42"/>
        <v>12036250741.712387</v>
      </c>
      <c r="DW34">
        <f t="shared" si="42"/>
        <v>12041721326.9725</v>
      </c>
      <c r="DX34">
        <f t="shared" si="42"/>
        <v>12035004594.728308</v>
      </c>
      <c r="DY34">
        <f t="shared" si="42"/>
        <v>12048117521.018486</v>
      </c>
      <c r="DZ34">
        <f t="shared" si="42"/>
        <v>12057950349.215963</v>
      </c>
      <c r="EA34">
        <f t="shared" si="42"/>
        <v>12080887395.637402</v>
      </c>
      <c r="EB34">
        <f t="shared" si="42"/>
        <v>12063100239.921526</v>
      </c>
      <c r="EC34">
        <f t="shared" si="42"/>
        <v>12019113968.608419</v>
      </c>
      <c r="ED34">
        <f t="shared" si="42"/>
        <v>11962153477.382336</v>
      </c>
      <c r="EE34">
        <f t="shared" si="42"/>
        <v>11930451687.153614</v>
      </c>
      <c r="EF34">
        <f t="shared" si="42"/>
        <v>11961148776.436281</v>
      </c>
      <c r="EG34">
        <f t="shared" si="42"/>
        <v>11986384817.089378</v>
      </c>
      <c r="EH34">
        <f t="shared" si="42"/>
        <v>11972834739.395443</v>
      </c>
      <c r="EI34">
        <f t="shared" ref="EI34:GT34" si="43">(((($M25*$C$11*$C$12*($C$14-$C$13))/$G$10)*(1-((EI16*($C$14-$C$13))/$C$17))+24*EI16*($C$14-$C$13))*0.89)+(((($M25*$C$11*$C$12*($C$14-$C$13))/$H$10)*(1-((EI16*($C$14-$C$13))/$C$17))+24*EI16*($C$14-$C$13))*0.11)</f>
        <v>11969987314.618071</v>
      </c>
      <c r="EJ34">
        <f t="shared" si="43"/>
        <v>11988965097.841736</v>
      </c>
      <c r="EK34">
        <f t="shared" si="43"/>
        <v>12051479351.644176</v>
      </c>
      <c r="EL34">
        <f t="shared" si="43"/>
        <v>12050368381.093321</v>
      </c>
      <c r="EM34">
        <f t="shared" si="43"/>
        <v>12045827258.579105</v>
      </c>
      <c r="EN34">
        <f t="shared" si="43"/>
        <v>12043496550.003925</v>
      </c>
      <c r="EO34">
        <f t="shared" si="43"/>
        <v>12041721326.9725</v>
      </c>
      <c r="EP34">
        <f t="shared" si="43"/>
        <v>12039317213.270744</v>
      </c>
      <c r="EQ34">
        <f t="shared" si="43"/>
        <v>12037485636.804962</v>
      </c>
      <c r="ER34">
        <f t="shared" si="43"/>
        <v>12035629084.296463</v>
      </c>
      <c r="ES34">
        <f t="shared" si="43"/>
        <v>12035629084.296463</v>
      </c>
      <c r="ET34">
        <f t="shared" si="43"/>
        <v>12029904355.09973</v>
      </c>
      <c r="EU34">
        <f t="shared" si="43"/>
        <v>12038709431.716932</v>
      </c>
      <c r="EV34">
        <f t="shared" si="43"/>
        <v>12031838979.405842</v>
      </c>
      <c r="EW34">
        <f t="shared" si="43"/>
        <v>12035629084.296463</v>
      </c>
      <c r="EX34">
        <f t="shared" si="43"/>
        <v>12045248414.837572</v>
      </c>
      <c r="EY34">
        <f t="shared" si="43"/>
        <v>12044667026.727945</v>
      </c>
      <c r="EZ34">
        <f t="shared" si="43"/>
        <v>12044667026.727945</v>
      </c>
      <c r="FA34">
        <f t="shared" si="43"/>
        <v>12025283766.54471</v>
      </c>
      <c r="FB34">
        <f t="shared" si="43"/>
        <v>11992342096.861483</v>
      </c>
      <c r="FC34">
        <f t="shared" si="43"/>
        <v>11994828555.669762</v>
      </c>
      <c r="FD34">
        <f t="shared" si="43"/>
        <v>12030552215.399771</v>
      </c>
      <c r="FE34">
        <f t="shared" si="43"/>
        <v>12021888823.368416</v>
      </c>
      <c r="FF34">
        <f t="shared" si="43"/>
        <v>12007458187.711796</v>
      </c>
      <c r="FG34">
        <f t="shared" si="43"/>
        <v>11956036881.593437</v>
      </c>
      <c r="FH34">
        <f t="shared" si="43"/>
        <v>11928050875.017128</v>
      </c>
      <c r="FI34">
        <f t="shared" si="43"/>
        <v>11944245444.155952</v>
      </c>
      <c r="FJ34">
        <f t="shared" si="43"/>
        <v>11998887208.363682</v>
      </c>
      <c r="FK34">
        <f t="shared" si="43"/>
        <v>12010458900.535679</v>
      </c>
      <c r="FL34">
        <f t="shared" si="43"/>
        <v>12012670632.832592</v>
      </c>
      <c r="FM34">
        <f t="shared" si="43"/>
        <v>11942016574.884233</v>
      </c>
      <c r="FN34">
        <f t="shared" si="43"/>
        <v>11943134396.859415</v>
      </c>
      <c r="FO34">
        <f t="shared" si="43"/>
        <v>11937476285.627026</v>
      </c>
      <c r="FP34">
        <f t="shared" si="43"/>
        <v>11919403289.554649</v>
      </c>
      <c r="FQ34">
        <f t="shared" si="43"/>
        <v>11912982619.897358</v>
      </c>
      <c r="FR34">
        <f t="shared" si="43"/>
        <v>11902258366.253557</v>
      </c>
      <c r="FS34">
        <f t="shared" si="43"/>
        <v>11923156911.815834</v>
      </c>
      <c r="FT34">
        <f t="shared" si="43"/>
        <v>11962153477.382336</v>
      </c>
      <c r="FU34">
        <f t="shared" si="43"/>
        <v>12028599573.516424</v>
      </c>
      <c r="FV34">
        <f t="shared" si="43"/>
        <v>12038098912.408369</v>
      </c>
      <c r="FW34">
        <f t="shared" si="43"/>
        <v>12007458187.711796</v>
      </c>
      <c r="FX34">
        <f t="shared" si="43"/>
        <v>11976557891.498455</v>
      </c>
      <c r="FY34">
        <f t="shared" si="43"/>
        <v>11940891916.077402</v>
      </c>
      <c r="FZ34">
        <f t="shared" si="43"/>
        <v>11931640804.13657</v>
      </c>
      <c r="GA34">
        <f t="shared" si="43"/>
        <v>11925619479.286549</v>
      </c>
      <c r="GB34">
        <f t="shared" si="43"/>
        <v>11996464667.093388</v>
      </c>
      <c r="GC34">
        <f t="shared" si="43"/>
        <v>11987249510.104429</v>
      </c>
      <c r="GD34">
        <f t="shared" si="43"/>
        <v>11961148776.436281</v>
      </c>
      <c r="GE34">
        <f t="shared" si="43"/>
        <v>11956036881.593437</v>
      </c>
      <c r="GF34">
        <f t="shared" si="43"/>
        <v>11939760357.523289</v>
      </c>
      <c r="GG34">
        <f t="shared" si="43"/>
        <v>11968062143.569344</v>
      </c>
      <c r="GH34">
        <f t="shared" si="43"/>
        <v>11985515475.187153</v>
      </c>
      <c r="GI34">
        <f t="shared" si="43"/>
        <v>11969027448.261856</v>
      </c>
      <c r="GJ34">
        <f t="shared" si="43"/>
        <v>11951838150.161692</v>
      </c>
      <c r="GK34">
        <f t="shared" si="43"/>
        <v>11957071218.210764</v>
      </c>
      <c r="GL34">
        <f t="shared" si="43"/>
        <v>11969027448.261856</v>
      </c>
      <c r="GM34">
        <f t="shared" si="43"/>
        <v>11948623103.563881</v>
      </c>
      <c r="GN34">
        <f t="shared" si="43"/>
        <v>11874305618.488846</v>
      </c>
      <c r="GO34">
        <f t="shared" si="43"/>
        <v>12194897714.255642</v>
      </c>
      <c r="GP34">
        <f t="shared" si="43"/>
        <v>12194897714.255642</v>
      </c>
      <c r="GQ34">
        <f t="shared" si="43"/>
        <v>11624402703.664164</v>
      </c>
      <c r="GR34">
        <f t="shared" si="43"/>
        <v>11709648636.63106</v>
      </c>
      <c r="GS34">
        <f t="shared" si="43"/>
        <v>11825336611.202034</v>
      </c>
      <c r="GT34">
        <f t="shared" si="43"/>
        <v>11817427331.307896</v>
      </c>
      <c r="GU34">
        <f t="shared" ref="GU34:JF34" si="44">(((($M25*$C$11*$C$12*($C$14-$C$13))/$G$10)*(1-((GU16*($C$14-$C$13))/$C$17))+24*GU16*($C$14-$C$13))*0.89)+(((($M25*$C$11*$C$12*($C$14-$C$13))/$H$10)*(1-((GU16*($C$14-$C$13))/$C$17))+24*GU16*($C$14-$C$13))*0.11)</f>
        <v>11827274384.7761</v>
      </c>
      <c r="GV34">
        <f t="shared" si="44"/>
        <v>11831103794.458178</v>
      </c>
      <c r="GW34">
        <f t="shared" si="44"/>
        <v>11819428764.939644</v>
      </c>
      <c r="GX34">
        <f t="shared" si="44"/>
        <v>11825336611.202034</v>
      </c>
      <c r="GY34">
        <f t="shared" si="44"/>
        <v>11863015541.808832</v>
      </c>
      <c r="GZ34">
        <f t="shared" si="44"/>
        <v>11877427298.676872</v>
      </c>
      <c r="HA34">
        <f t="shared" si="44"/>
        <v>11882026795.549646</v>
      </c>
      <c r="HB34">
        <f t="shared" si="44"/>
        <v>11842235799.347939</v>
      </c>
      <c r="HC34">
        <f t="shared" si="44"/>
        <v>11857995716.382889</v>
      </c>
      <c r="HD34">
        <f t="shared" si="44"/>
        <v>11883538290.988405</v>
      </c>
      <c r="HE34">
        <f t="shared" si="44"/>
        <v>11840416561.19475</v>
      </c>
      <c r="HF34">
        <f t="shared" si="44"/>
        <v>11697463228.141983</v>
      </c>
      <c r="HG34">
        <f t="shared" si="44"/>
        <v>12194897714.255642</v>
      </c>
      <c r="HH34">
        <f t="shared" si="44"/>
        <v>11687994412.009365</v>
      </c>
      <c r="HI34">
        <f t="shared" si="44"/>
        <v>11778386150.156435</v>
      </c>
      <c r="HJ34">
        <f t="shared" si="44"/>
        <v>11794282547.515114</v>
      </c>
      <c r="HK34">
        <f t="shared" si="44"/>
        <v>11864664119.162739</v>
      </c>
      <c r="HL34">
        <f t="shared" si="44"/>
        <v>11807169983.945187</v>
      </c>
      <c r="HM34">
        <f t="shared" si="44"/>
        <v>11756447871.757103</v>
      </c>
      <c r="HN34">
        <f t="shared" si="44"/>
        <v>11743458854.551447</v>
      </c>
      <c r="HO34">
        <f t="shared" si="44"/>
        <v>11768854421.823494</v>
      </c>
      <c r="HP34">
        <f t="shared" si="44"/>
        <v>11809255502.703579</v>
      </c>
      <c r="HQ34">
        <f t="shared" si="44"/>
        <v>11815409492.482447</v>
      </c>
      <c r="HR34">
        <f t="shared" si="44"/>
        <v>11838583110.243488</v>
      </c>
      <c r="HS34">
        <f t="shared" si="44"/>
        <v>11813375045.930035</v>
      </c>
      <c r="HT34">
        <f t="shared" si="44"/>
        <v>11746105215.066246</v>
      </c>
      <c r="HU34">
        <f t="shared" si="44"/>
        <v>11709648636.63106</v>
      </c>
      <c r="HV34">
        <f t="shared" si="44"/>
        <v>11802946370.325249</v>
      </c>
      <c r="HW34">
        <f t="shared" si="44"/>
        <v>11756447871.757103</v>
      </c>
      <c r="HX34">
        <f t="shared" si="44"/>
        <v>11807169983.945187</v>
      </c>
      <c r="HY34">
        <f t="shared" si="44"/>
        <v>11864664119.162739</v>
      </c>
      <c r="HZ34">
        <f t="shared" si="44"/>
        <v>11856297279.208693</v>
      </c>
      <c r="IA34">
        <f t="shared" si="44"/>
        <v>11890938320.740656</v>
      </c>
      <c r="IB34">
        <f t="shared" si="44"/>
        <v>11899486110.209581</v>
      </c>
      <c r="IC34">
        <f t="shared" si="44"/>
        <v>11889478942.05084</v>
      </c>
      <c r="ID34">
        <f t="shared" si="44"/>
        <v>11859681478.652792</v>
      </c>
      <c r="IE34">
        <f t="shared" si="44"/>
        <v>11847609870.674032</v>
      </c>
      <c r="IF34">
        <f t="shared" si="44"/>
        <v>11869537650.756411</v>
      </c>
      <c r="IG34">
        <f t="shared" si="44"/>
        <v>11857995716.382889</v>
      </c>
      <c r="IH34">
        <f t="shared" si="44"/>
        <v>11890938320.740656</v>
      </c>
      <c r="II34">
        <f t="shared" si="44"/>
        <v>11906347212.124437</v>
      </c>
      <c r="IJ34">
        <f t="shared" si="44"/>
        <v>11899486110.209581</v>
      </c>
      <c r="IK34">
        <f t="shared" si="44"/>
        <v>11931640804.13657</v>
      </c>
      <c r="IL34">
        <f t="shared" si="44"/>
        <v>11954996460.643074</v>
      </c>
      <c r="IM34">
        <f t="shared" si="44"/>
        <v>11947538548.305161</v>
      </c>
      <c r="IN34">
        <f t="shared" si="44"/>
        <v>11962153477.382336</v>
      </c>
      <c r="IO34">
        <f t="shared" si="44"/>
        <v>11967091354.191082</v>
      </c>
      <c r="IP34">
        <f t="shared" si="44"/>
        <v>11971890915.122831</v>
      </c>
      <c r="IQ34">
        <f t="shared" si="44"/>
        <v>11932822489.138388</v>
      </c>
      <c r="IR34">
        <f t="shared" si="44"/>
        <v>11930451687.153614</v>
      </c>
      <c r="IS34">
        <f t="shared" si="44"/>
        <v>11920662569.280983</v>
      </c>
      <c r="IT34">
        <f t="shared" si="44"/>
        <v>11949701183.865833</v>
      </c>
      <c r="IU34">
        <f t="shared" si="44"/>
        <v>11949701183.865833</v>
      </c>
      <c r="IV34">
        <f t="shared" si="44"/>
        <v>11943134396.859415</v>
      </c>
      <c r="IW34">
        <f t="shared" si="44"/>
        <v>11936323642.533865</v>
      </c>
      <c r="IX34">
        <f t="shared" si="44"/>
        <v>11961148776.436281</v>
      </c>
      <c r="IY34">
        <f t="shared" si="44"/>
        <v>11932822489.138388</v>
      </c>
      <c r="IZ34">
        <f t="shared" si="44"/>
        <v>11896675878.055414</v>
      </c>
      <c r="JA34">
        <f t="shared" si="44"/>
        <v>11811323785.769756</v>
      </c>
      <c r="JB34">
        <f t="shared" si="44"/>
        <v>11851124472.453835</v>
      </c>
      <c r="JC34">
        <f t="shared" si="44"/>
        <v>11915576066.85697</v>
      </c>
      <c r="JD34">
        <f t="shared" si="44"/>
        <v>11940891916.077402</v>
      </c>
      <c r="JE34">
        <f t="shared" si="44"/>
        <v>11954996460.643074</v>
      </c>
      <c r="JF34">
        <f t="shared" si="44"/>
        <v>11940891916.077402</v>
      </c>
      <c r="JG34">
        <f t="shared" ref="JG34:LR34" si="45">(((($M25*$C$11*$C$12*($C$14-$C$13))/$G$10)*(1-((JG16*($C$14-$C$13))/$C$17))+24*JG16*($C$14-$C$13))*0.89)+(((($M25*$C$11*$C$12*($C$14-$C$13))/$H$10)*(1-((JG16*($C$14-$C$13))/$C$17))+24*JG16*($C$14-$C$13))*0.11)</f>
        <v>11899486110.209581</v>
      </c>
      <c r="JH34">
        <f t="shared" si="45"/>
        <v>11939760357.523289</v>
      </c>
      <c r="JI34">
        <f t="shared" si="45"/>
        <v>11944245444.155952</v>
      </c>
      <c r="JJ34">
        <f t="shared" si="45"/>
        <v>11956036881.593437</v>
      </c>
      <c r="JK34">
        <f t="shared" si="45"/>
        <v>11972834739.395443</v>
      </c>
      <c r="JL34">
        <f t="shared" si="45"/>
        <v>11974706657.536125</v>
      </c>
      <c r="JM34">
        <f t="shared" si="45"/>
        <v>11951838150.161692</v>
      </c>
      <c r="JN34">
        <f t="shared" si="45"/>
        <v>11921913750.745409</v>
      </c>
      <c r="JO34">
        <f t="shared" si="45"/>
        <v>11902258366.253557</v>
      </c>
      <c r="JP34">
        <f t="shared" si="45"/>
        <v>11943134396.859415</v>
      </c>
      <c r="JQ34">
        <f t="shared" si="45"/>
        <v>11988965097.841736</v>
      </c>
      <c r="JR34">
        <f t="shared" si="45"/>
        <v>11998083867.804628</v>
      </c>
      <c r="JS34">
        <f t="shared" si="45"/>
        <v>11925619479.286549</v>
      </c>
      <c r="JT34">
        <f t="shared" si="45"/>
        <v>11778386150.156435</v>
      </c>
      <c r="JU34">
        <f t="shared" si="45"/>
        <v>11952897149.731386</v>
      </c>
      <c r="JV34">
        <f t="shared" si="45"/>
        <v>11980199663.227629</v>
      </c>
      <c r="JW34">
        <f t="shared" si="45"/>
        <v>11954996460.643074</v>
      </c>
      <c r="JX34">
        <f t="shared" si="45"/>
        <v>11893826884.07843</v>
      </c>
      <c r="JY34">
        <f t="shared" si="45"/>
        <v>11928050875.017128</v>
      </c>
      <c r="JZ34">
        <f t="shared" si="45"/>
        <v>11985515475.187153</v>
      </c>
      <c r="KA34">
        <f t="shared" si="45"/>
        <v>12007458187.711796</v>
      </c>
      <c r="KB34">
        <f t="shared" si="45"/>
        <v>11992342096.861483</v>
      </c>
      <c r="KC34">
        <f t="shared" si="45"/>
        <v>12009714320.674528</v>
      </c>
      <c r="KD34">
        <f t="shared" si="45"/>
        <v>12002059583.836685</v>
      </c>
      <c r="KE34">
        <f t="shared" si="45"/>
        <v>12014849919.178938</v>
      </c>
      <c r="KF34">
        <f t="shared" si="45"/>
        <v>12011199794.357912</v>
      </c>
      <c r="KG34">
        <f t="shared" si="45"/>
        <v>12023256477.436586</v>
      </c>
      <c r="KH34">
        <f t="shared" si="45"/>
        <v>12035004594.728308</v>
      </c>
      <c r="KI34">
        <f t="shared" si="45"/>
        <v>12000481530.396267</v>
      </c>
      <c r="KJ34">
        <f t="shared" si="45"/>
        <v>12016285102.076941</v>
      </c>
      <c r="KK34">
        <f t="shared" si="45"/>
        <v>12016285102.076941</v>
      </c>
      <c r="KL34">
        <f t="shared" si="45"/>
        <v>11970941788.466665</v>
      </c>
      <c r="KM34">
        <f t="shared" si="45"/>
        <v>11981097702.305258</v>
      </c>
      <c r="KN34">
        <f t="shared" si="45"/>
        <v>12004396700.957302</v>
      </c>
      <c r="KO34">
        <f t="shared" si="45"/>
        <v>11972834739.395443</v>
      </c>
      <c r="KP34">
        <f t="shared" si="45"/>
        <v>11893826884.07843</v>
      </c>
      <c r="KQ34">
        <f t="shared" si="45"/>
        <v>11924392129.365042</v>
      </c>
      <c r="KR34">
        <f t="shared" si="45"/>
        <v>11983762693.946444</v>
      </c>
      <c r="KS34">
        <f t="shared" si="45"/>
        <v>12016997468.345486</v>
      </c>
      <c r="KT34">
        <f t="shared" si="45"/>
        <v>11991504529.822287</v>
      </c>
      <c r="KU34">
        <f t="shared" si="45"/>
        <v>11988109591.423399</v>
      </c>
      <c r="KV34">
        <f t="shared" si="45"/>
        <v>11998887208.363682</v>
      </c>
      <c r="KW34">
        <f t="shared" si="45"/>
        <v>11959121850.690454</v>
      </c>
      <c r="KX34">
        <f t="shared" si="45"/>
        <v>11954996460.643074</v>
      </c>
      <c r="KY34">
        <f t="shared" si="45"/>
        <v>11980199663.227629</v>
      </c>
      <c r="KZ34">
        <f t="shared" si="45"/>
        <v>11998887208.363682</v>
      </c>
      <c r="LA34">
        <f t="shared" si="45"/>
        <v>11992342096.861483</v>
      </c>
      <c r="LB34">
        <f t="shared" si="45"/>
        <v>11950772847.023134</v>
      </c>
      <c r="LC34">
        <f t="shared" si="45"/>
        <v>11944245444.155952</v>
      </c>
      <c r="LD34">
        <f t="shared" si="45"/>
        <v>11923156911.815834</v>
      </c>
      <c r="LE34">
        <f t="shared" si="45"/>
        <v>11939760357.523289</v>
      </c>
      <c r="LF34">
        <f t="shared" si="45"/>
        <v>11977475858.752502</v>
      </c>
      <c r="LG34">
        <f t="shared" si="45"/>
        <v>12016285102.076941</v>
      </c>
      <c r="LH34">
        <f t="shared" si="45"/>
        <v>12010458900.535679</v>
      </c>
      <c r="LI34">
        <f t="shared" si="45"/>
        <v>12044083077.437216</v>
      </c>
      <c r="LJ34">
        <f t="shared" si="45"/>
        <v>11953949901.516008</v>
      </c>
      <c r="LK34">
        <f t="shared" si="45"/>
        <v>11988965097.841736</v>
      </c>
      <c r="LL34">
        <f t="shared" si="45"/>
        <v>12052031276.116556</v>
      </c>
      <c r="LM34">
        <f t="shared" si="45"/>
        <v>12036869586.198826</v>
      </c>
      <c r="LN34">
        <f t="shared" si="45"/>
        <v>11994004075.436649</v>
      </c>
      <c r="LO34">
        <f t="shared" si="45"/>
        <v>11994004075.436649</v>
      </c>
      <c r="LP34">
        <f t="shared" si="45"/>
        <v>11980199663.227629</v>
      </c>
      <c r="LQ34">
        <f t="shared" si="45"/>
        <v>12007458187.711796</v>
      </c>
      <c r="LR34">
        <f t="shared" si="45"/>
        <v>12040524636.44685</v>
      </c>
      <c r="LS34">
        <f t="shared" ref="LS34:NK34" si="46">(((($M25*$C$11*$C$12*($C$14-$C$13))/$G$10)*(1-((LS16*($C$14-$C$13))/$C$17))+24*LS16*($C$14-$C$13))*0.89)+(((($M25*$C$11*$C$12*($C$14-$C$13))/$H$10)*(1-((LS16*($C$14-$C$13))/$C$17))+24*LS16*($C$14-$C$13))*0.11)</f>
        <v>12055829678.432789</v>
      </c>
      <c r="LT34">
        <f t="shared" si="46"/>
        <v>12045248414.837572</v>
      </c>
      <c r="LU34">
        <f t="shared" si="46"/>
        <v>12051479351.644176</v>
      </c>
      <c r="LV34">
        <f t="shared" si="46"/>
        <v>12055829678.432789</v>
      </c>
      <c r="LW34">
        <f t="shared" si="46"/>
        <v>12057950349.215963</v>
      </c>
      <c r="LX34">
        <f t="shared" si="46"/>
        <v>12054215587.375893</v>
      </c>
      <c r="LY34">
        <f t="shared" si="46"/>
        <v>12060551895.243879</v>
      </c>
      <c r="LZ34">
        <f t="shared" si="46"/>
        <v>12049809304.318268</v>
      </c>
      <c r="MA34">
        <f t="shared" si="46"/>
        <v>12041124314.327187</v>
      </c>
      <c r="MB34">
        <f t="shared" si="46"/>
        <v>12020508050.31638</v>
      </c>
      <c r="MC34">
        <f t="shared" si="46"/>
        <v>12039317213.270744</v>
      </c>
      <c r="MD34">
        <f t="shared" si="46"/>
        <v>12064105045.480782</v>
      </c>
      <c r="ME34">
        <f t="shared" si="46"/>
        <v>12076910497.024033</v>
      </c>
      <c r="MF34">
        <f t="shared" si="46"/>
        <v>12063100239.921526</v>
      </c>
      <c r="MG34">
        <f t="shared" si="46"/>
        <v>12077359185.86352</v>
      </c>
      <c r="MH34">
        <f t="shared" si="46"/>
        <v>12081752774.121639</v>
      </c>
      <c r="MI34">
        <f t="shared" si="46"/>
        <v>12076007902.032969</v>
      </c>
      <c r="MJ34">
        <f t="shared" si="46"/>
        <v>12072326451.596985</v>
      </c>
      <c r="MK34">
        <f t="shared" si="46"/>
        <v>12089256412.422798</v>
      </c>
      <c r="ML34">
        <f t="shared" si="46"/>
        <v>12088852523.059618</v>
      </c>
      <c r="MM34">
        <f t="shared" si="46"/>
        <v>12065596998.674526</v>
      </c>
      <c r="MN34">
        <f t="shared" si="46"/>
        <v>12068043722.181976</v>
      </c>
      <c r="MO34">
        <f t="shared" si="46"/>
        <v>12062594748.600222</v>
      </c>
      <c r="MP34">
        <f t="shared" si="46"/>
        <v>12060035895.017221</v>
      </c>
      <c r="MQ34">
        <f t="shared" si="46"/>
        <v>12054215587.375893</v>
      </c>
      <c r="MR34">
        <f t="shared" si="46"/>
        <v>12075098282.956375</v>
      </c>
      <c r="MS34">
        <f t="shared" si="46"/>
        <v>12064105045.480782</v>
      </c>
      <c r="MT34">
        <f t="shared" si="46"/>
        <v>12070441899.588085</v>
      </c>
      <c r="MU34">
        <f t="shared" si="46"/>
        <v>12062594748.600222</v>
      </c>
      <c r="MV34">
        <f t="shared" si="46"/>
        <v>12063100239.921526</v>
      </c>
      <c r="MW34">
        <f t="shared" si="46"/>
        <v>12063603668.012949</v>
      </c>
      <c r="MX34">
        <f t="shared" si="46"/>
        <v>12070915836.42993</v>
      </c>
      <c r="MY34">
        <f t="shared" si="46"/>
        <v>12050368381.093321</v>
      </c>
      <c r="MZ34">
        <f t="shared" si="46"/>
        <v>12048117521.018486</v>
      </c>
      <c r="NA34">
        <f t="shared" si="46"/>
        <v>12047548689.532183</v>
      </c>
      <c r="NB34">
        <f t="shared" si="46"/>
        <v>12065596998.674526</v>
      </c>
      <c r="NC34">
        <f t="shared" si="46"/>
        <v>12067558307.960018</v>
      </c>
      <c r="ND34">
        <f t="shared" si="46"/>
        <v>12061577525.324018</v>
      </c>
      <c r="NE34">
        <f t="shared" si="46"/>
        <v>12063100239.921526</v>
      </c>
      <c r="NF34">
        <f t="shared" si="46"/>
        <v>12066090297.676634</v>
      </c>
      <c r="NG34">
        <f t="shared" si="46"/>
        <v>12090857309.644541</v>
      </c>
      <c r="NH34">
        <f t="shared" si="46"/>
        <v>12088447151.533642</v>
      </c>
      <c r="NI34">
        <f t="shared" si="46"/>
        <v>12078694937.696018</v>
      </c>
      <c r="NJ34">
        <f t="shared" si="46"/>
        <v>12088852523.059618</v>
      </c>
      <c r="NK34">
        <f t="shared" si="46"/>
        <v>12090059777.057751</v>
      </c>
    </row>
    <row r="35" spans="2:375" x14ac:dyDescent="0.25">
      <c r="B35" s="4" t="s">
        <v>82</v>
      </c>
      <c r="C35" s="13">
        <f>C34/1000000</f>
        <v>12893.39086570256</v>
      </c>
      <c r="D35" s="4" t="s">
        <v>81</v>
      </c>
      <c r="E35" s="14" t="s">
        <v>114</v>
      </c>
      <c r="F35"/>
      <c r="G35"/>
      <c r="H35"/>
      <c r="I35"/>
      <c r="J35" t="s">
        <v>55</v>
      </c>
      <c r="K35">
        <f t="shared" ref="K35:BV35" si="47">(((($M26*$C$11*$C$12*($C$14-$C$13))/$G$10)*(1-((K17*($C$14-$C$13))/$C$17))+24*K17*($C$14-$C$13))*0.89)+(((($M26*$C$11*$C$12*($C$14-$C$13))/$H$10)*(1-((K17*($C$14-$C$13))/$C$17))+24*K17*($C$14-$C$13))*0.11)</f>
        <v>35976976774.807724</v>
      </c>
      <c r="L35">
        <f t="shared" si="47"/>
        <v>36101198066.89637</v>
      </c>
      <c r="M35">
        <f t="shared" si="47"/>
        <v>36081803641.902046</v>
      </c>
      <c r="N35">
        <f t="shared" si="47"/>
        <v>36035764629.088364</v>
      </c>
      <c r="O35">
        <f t="shared" si="47"/>
        <v>36059392824.366539</v>
      </c>
      <c r="P35">
        <f t="shared" si="47"/>
        <v>36059392824.366539</v>
      </c>
      <c r="Q35">
        <f t="shared" si="47"/>
        <v>36101198066.89637</v>
      </c>
      <c r="R35">
        <f t="shared" si="47"/>
        <v>36130448113.598625</v>
      </c>
      <c r="S35">
        <f t="shared" si="47"/>
        <v>36077815235.444397</v>
      </c>
      <c r="T35">
        <f t="shared" si="47"/>
        <v>36046661889.881851</v>
      </c>
      <c r="U35">
        <f t="shared" si="47"/>
        <v>36106844489.26403</v>
      </c>
      <c r="V35">
        <f t="shared" si="47"/>
        <v>36167449422.676987</v>
      </c>
      <c r="W35">
        <f t="shared" si="47"/>
        <v>36164227897.977295</v>
      </c>
      <c r="X35">
        <f t="shared" si="47"/>
        <v>36209860827.371529</v>
      </c>
      <c r="Y35">
        <f t="shared" si="47"/>
        <v>36209860827.371529</v>
      </c>
      <c r="Z35">
        <f t="shared" si="47"/>
        <v>36162606897.731155</v>
      </c>
      <c r="AA35">
        <f t="shared" si="47"/>
        <v>36139169640.897263</v>
      </c>
      <c r="AB35">
        <f t="shared" si="47"/>
        <v>36159344203.618713</v>
      </c>
      <c r="AC35">
        <f t="shared" si="47"/>
        <v>36154397763.722336</v>
      </c>
      <c r="AD35">
        <f t="shared" si="47"/>
        <v>36208427601.899841</v>
      </c>
      <c r="AE35">
        <f t="shared" si="47"/>
        <v>36264086280.787117</v>
      </c>
      <c r="AF35">
        <f t="shared" si="47"/>
        <v>36289944199.7519</v>
      </c>
      <c r="AG35">
        <f t="shared" si="47"/>
        <v>36278444275.03244</v>
      </c>
      <c r="AH35">
        <f t="shared" si="47"/>
        <v>36291071881.964256</v>
      </c>
      <c r="AI35">
        <f t="shared" si="47"/>
        <v>36284245484.828537</v>
      </c>
      <c r="AJ35">
        <f t="shared" si="47"/>
        <v>36284245484.828537</v>
      </c>
      <c r="AK35">
        <f t="shared" si="47"/>
        <v>36232041303.264626</v>
      </c>
      <c r="AL35">
        <f t="shared" si="47"/>
        <v>36247799466.222572</v>
      </c>
      <c r="AM35">
        <f t="shared" si="47"/>
        <v>36310710901.416245</v>
      </c>
      <c r="AN35">
        <f t="shared" si="47"/>
        <v>36288812525.74411</v>
      </c>
      <c r="AO35">
        <f t="shared" si="47"/>
        <v>36251628345.705338</v>
      </c>
      <c r="AP35">
        <f t="shared" si="47"/>
        <v>36240010431.389076</v>
      </c>
      <c r="AQ35">
        <f t="shared" si="47"/>
        <v>36245222753.375961</v>
      </c>
      <c r="AR35">
        <f t="shared" si="47"/>
        <v>36259158475.354767</v>
      </c>
      <c r="AS35">
        <f t="shared" si="47"/>
        <v>36180068728.539955</v>
      </c>
      <c r="AT35">
        <f t="shared" si="47"/>
        <v>36114254358.857635</v>
      </c>
      <c r="AU35">
        <f t="shared" si="47"/>
        <v>36139169640.897263</v>
      </c>
      <c r="AV35">
        <f t="shared" si="47"/>
        <v>36133959726.348328</v>
      </c>
      <c r="AW35">
        <f t="shared" si="47"/>
        <v>36135703981.36544</v>
      </c>
      <c r="AX35">
        <f t="shared" si="47"/>
        <v>36167449422.676987</v>
      </c>
      <c r="AY35">
        <f t="shared" si="47"/>
        <v>36119724732.383125</v>
      </c>
      <c r="AZ35">
        <f t="shared" si="47"/>
        <v>36093547794.86628</v>
      </c>
      <c r="BA35">
        <f t="shared" si="47"/>
        <v>36101198066.89637</v>
      </c>
      <c r="BB35">
        <f t="shared" si="47"/>
        <v>36164227897.977295</v>
      </c>
      <c r="BC35">
        <f t="shared" si="47"/>
        <v>36187745688.43354</v>
      </c>
      <c r="BD35">
        <f t="shared" si="47"/>
        <v>36221124689.395523</v>
      </c>
      <c r="BE35">
        <f t="shared" si="47"/>
        <v>36232041303.264626</v>
      </c>
      <c r="BF35">
        <f t="shared" si="47"/>
        <v>36234718073.747887</v>
      </c>
      <c r="BG35">
        <f t="shared" si="47"/>
        <v>36149387361.241104</v>
      </c>
      <c r="BH35">
        <f t="shared" si="47"/>
        <v>36103088801.935768</v>
      </c>
      <c r="BI35">
        <f t="shared" si="47"/>
        <v>36584675222.771538</v>
      </c>
      <c r="BJ35">
        <f t="shared" si="47"/>
        <v>36584675222.771538</v>
      </c>
      <c r="BK35">
        <f t="shared" si="47"/>
        <v>36584675222.771538</v>
      </c>
      <c r="BL35">
        <f t="shared" si="47"/>
        <v>36584675222.771538</v>
      </c>
      <c r="BM35">
        <f t="shared" si="47"/>
        <v>36584675222.771538</v>
      </c>
      <c r="BN35">
        <f t="shared" si="47"/>
        <v>36584675222.771538</v>
      </c>
      <c r="BO35">
        <f t="shared" si="47"/>
        <v>36584675222.771538</v>
      </c>
      <c r="BP35">
        <f t="shared" si="47"/>
        <v>36584675222.771538</v>
      </c>
      <c r="BQ35">
        <f t="shared" si="47"/>
        <v>36584675222.771538</v>
      </c>
      <c r="BR35">
        <f t="shared" si="47"/>
        <v>36584675222.771538</v>
      </c>
      <c r="BS35">
        <f t="shared" si="47"/>
        <v>36584675222.771538</v>
      </c>
      <c r="BT35">
        <f t="shared" si="47"/>
        <v>36584675222.771538</v>
      </c>
      <c r="BU35">
        <f t="shared" si="47"/>
        <v>36584675222.771538</v>
      </c>
      <c r="BV35">
        <f t="shared" si="47"/>
        <v>36584675222.771538</v>
      </c>
      <c r="BW35">
        <f t="shared" ref="BW35:EH35" si="48">(((($M26*$C$11*$C$12*($C$14-$C$13))/$G$10)*(1-((BW17*($C$14-$C$13))/$C$17))+24*BW17*($C$14-$C$13))*0.89)+(((($M26*$C$11*$C$12*($C$14-$C$13))/$H$10)*(1-((BW17*($C$14-$C$13))/$C$17))+24*BW17*($C$14-$C$13))*0.11)</f>
        <v>36584675222.771538</v>
      </c>
      <c r="BX35">
        <f t="shared" si="48"/>
        <v>36584675222.771538</v>
      </c>
      <c r="BY35">
        <f t="shared" si="48"/>
        <v>36584675222.771538</v>
      </c>
      <c r="BZ35">
        <f t="shared" si="48"/>
        <v>36584675222.771538</v>
      </c>
      <c r="CA35">
        <f t="shared" si="48"/>
        <v>36584675222.771538</v>
      </c>
      <c r="CB35">
        <f t="shared" si="48"/>
        <v>36584675222.771538</v>
      </c>
      <c r="CC35">
        <f t="shared" si="48"/>
        <v>36584675222.771538</v>
      </c>
      <c r="CD35">
        <f t="shared" si="48"/>
        <v>36584675222.771538</v>
      </c>
      <c r="CE35">
        <f t="shared" si="48"/>
        <v>36584675222.771538</v>
      </c>
      <c r="CF35">
        <f t="shared" si="48"/>
        <v>36584675222.771538</v>
      </c>
      <c r="CG35">
        <f t="shared" si="48"/>
        <v>36584675222.771538</v>
      </c>
      <c r="CH35">
        <f t="shared" si="48"/>
        <v>36584675222.771538</v>
      </c>
      <c r="CI35">
        <f t="shared" si="48"/>
        <v>36584675222.771538</v>
      </c>
      <c r="CJ35">
        <f t="shared" si="48"/>
        <v>36584675222.771538</v>
      </c>
      <c r="CK35">
        <f t="shared" si="48"/>
        <v>36584675222.771538</v>
      </c>
      <c r="CL35">
        <f t="shared" si="48"/>
        <v>36584675222.771538</v>
      </c>
      <c r="CM35">
        <f t="shared" si="48"/>
        <v>36584675222.771538</v>
      </c>
      <c r="CN35">
        <f t="shared" si="48"/>
        <v>36584675222.771538</v>
      </c>
      <c r="CO35">
        <f t="shared" si="48"/>
        <v>36584675222.771538</v>
      </c>
      <c r="CP35">
        <f t="shared" si="48"/>
        <v>36584675222.771538</v>
      </c>
      <c r="CQ35">
        <f t="shared" si="48"/>
        <v>36584675222.771538</v>
      </c>
      <c r="CR35">
        <f t="shared" si="48"/>
        <v>36584675222.771538</v>
      </c>
      <c r="CS35">
        <f t="shared" si="48"/>
        <v>36584675222.771538</v>
      </c>
      <c r="CT35">
        <f t="shared" si="48"/>
        <v>36584675222.771538</v>
      </c>
      <c r="CU35">
        <f t="shared" si="48"/>
        <v>36584675222.771538</v>
      </c>
      <c r="CV35">
        <f t="shared" si="48"/>
        <v>36584675222.771538</v>
      </c>
      <c r="CW35">
        <f t="shared" si="48"/>
        <v>36584675222.771538</v>
      </c>
      <c r="CX35">
        <f t="shared" si="48"/>
        <v>36584675222.771538</v>
      </c>
      <c r="CY35">
        <f t="shared" si="48"/>
        <v>36584675222.771538</v>
      </c>
      <c r="CZ35">
        <f t="shared" si="48"/>
        <v>36584675222.771538</v>
      </c>
      <c r="DA35">
        <f t="shared" si="48"/>
        <v>36584675222.771538</v>
      </c>
      <c r="DB35">
        <f t="shared" si="48"/>
        <v>36584675222.771538</v>
      </c>
      <c r="DC35">
        <f t="shared" si="48"/>
        <v>36584675222.771538</v>
      </c>
      <c r="DD35">
        <f t="shared" si="48"/>
        <v>36584675222.771538</v>
      </c>
      <c r="DE35">
        <f t="shared" si="48"/>
        <v>36584675222.771538</v>
      </c>
      <c r="DF35">
        <f t="shared" si="48"/>
        <v>36584675222.771538</v>
      </c>
      <c r="DG35">
        <f t="shared" si="48"/>
        <v>36584675222.771538</v>
      </c>
      <c r="DH35">
        <f t="shared" si="48"/>
        <v>36584675222.771538</v>
      </c>
      <c r="DI35">
        <f t="shared" si="48"/>
        <v>36584675222.771538</v>
      </c>
      <c r="DJ35">
        <f t="shared" si="48"/>
        <v>36584675222.771538</v>
      </c>
      <c r="DK35">
        <f t="shared" si="48"/>
        <v>36584675222.771538</v>
      </c>
      <c r="DL35">
        <f t="shared" si="48"/>
        <v>36584675222.771538</v>
      </c>
      <c r="DM35">
        <f t="shared" si="48"/>
        <v>36584675222.771538</v>
      </c>
      <c r="DN35">
        <f t="shared" si="48"/>
        <v>36584675222.771538</v>
      </c>
      <c r="DO35">
        <f t="shared" si="48"/>
        <v>36584675222.771538</v>
      </c>
      <c r="DP35">
        <f t="shared" si="48"/>
        <v>36584675222.771538</v>
      </c>
      <c r="DQ35">
        <f t="shared" si="48"/>
        <v>36584675222.771538</v>
      </c>
      <c r="DR35">
        <f t="shared" si="48"/>
        <v>36584675222.771538</v>
      </c>
      <c r="DS35">
        <f t="shared" si="48"/>
        <v>36584675222.771538</v>
      </c>
      <c r="DT35">
        <f t="shared" si="48"/>
        <v>36584675222.771538</v>
      </c>
      <c r="DU35">
        <f t="shared" si="48"/>
        <v>36584675222.771538</v>
      </c>
      <c r="DV35">
        <f t="shared" si="48"/>
        <v>36584675222.771538</v>
      </c>
      <c r="DW35">
        <f t="shared" si="48"/>
        <v>36584675222.771538</v>
      </c>
      <c r="DX35">
        <f t="shared" si="48"/>
        <v>36584675222.771538</v>
      </c>
      <c r="DY35">
        <f t="shared" si="48"/>
        <v>36584675222.771538</v>
      </c>
      <c r="DZ35">
        <f t="shared" si="48"/>
        <v>36584675222.771538</v>
      </c>
      <c r="EA35">
        <f t="shared" si="48"/>
        <v>36584675222.771538</v>
      </c>
      <c r="EB35">
        <f t="shared" si="48"/>
        <v>36584675222.771538</v>
      </c>
      <c r="EC35">
        <f t="shared" si="48"/>
        <v>36584675222.771538</v>
      </c>
      <c r="ED35">
        <f t="shared" si="48"/>
        <v>36584675222.771538</v>
      </c>
      <c r="EE35">
        <f t="shared" si="48"/>
        <v>36584675222.771538</v>
      </c>
      <c r="EF35">
        <f t="shared" si="48"/>
        <v>36584675222.771538</v>
      </c>
      <c r="EG35">
        <f t="shared" si="48"/>
        <v>36584675222.771538</v>
      </c>
      <c r="EH35">
        <f t="shared" si="48"/>
        <v>36584675222.771538</v>
      </c>
      <c r="EI35">
        <f t="shared" ref="EI35:GT35" si="49">(((($M26*$C$11*$C$12*($C$14-$C$13))/$G$10)*(1-((EI17*($C$14-$C$13))/$C$17))+24*EI17*($C$14-$C$13))*0.89)+(((($M26*$C$11*$C$12*($C$14-$C$13))/$H$10)*(1-((EI17*($C$14-$C$13))/$C$17))+24*EI17*($C$14-$C$13))*0.11)</f>
        <v>36584675222.771538</v>
      </c>
      <c r="EJ35">
        <f t="shared" si="49"/>
        <v>36584675222.771538</v>
      </c>
      <c r="EK35">
        <f t="shared" si="49"/>
        <v>36584675222.771538</v>
      </c>
      <c r="EL35">
        <f t="shared" si="49"/>
        <v>36584675222.771538</v>
      </c>
      <c r="EM35">
        <f t="shared" si="49"/>
        <v>36584675222.771538</v>
      </c>
      <c r="EN35">
        <f t="shared" si="49"/>
        <v>36584675222.771538</v>
      </c>
      <c r="EO35">
        <f t="shared" si="49"/>
        <v>36584675222.771538</v>
      </c>
      <c r="EP35">
        <f t="shared" si="49"/>
        <v>36584675222.771538</v>
      </c>
      <c r="EQ35">
        <f t="shared" si="49"/>
        <v>36584675222.771538</v>
      </c>
      <c r="ER35">
        <f t="shared" si="49"/>
        <v>36584675222.771538</v>
      </c>
      <c r="ES35">
        <f t="shared" si="49"/>
        <v>36584675222.771538</v>
      </c>
      <c r="ET35">
        <f t="shared" si="49"/>
        <v>36584675222.771538</v>
      </c>
      <c r="EU35">
        <f t="shared" si="49"/>
        <v>36584675222.771538</v>
      </c>
      <c r="EV35">
        <f t="shared" si="49"/>
        <v>36584675222.771538</v>
      </c>
      <c r="EW35">
        <f t="shared" si="49"/>
        <v>36584675222.771538</v>
      </c>
      <c r="EX35">
        <f t="shared" si="49"/>
        <v>36584675222.771538</v>
      </c>
      <c r="EY35">
        <f t="shared" si="49"/>
        <v>36584675222.771538</v>
      </c>
      <c r="EZ35">
        <f t="shared" si="49"/>
        <v>36584675222.771538</v>
      </c>
      <c r="FA35">
        <f t="shared" si="49"/>
        <v>36584675222.771538</v>
      </c>
      <c r="FB35">
        <f t="shared" si="49"/>
        <v>36584675222.771538</v>
      </c>
      <c r="FC35">
        <f t="shared" si="49"/>
        <v>36584675222.771538</v>
      </c>
      <c r="FD35">
        <f t="shared" si="49"/>
        <v>36584675222.771538</v>
      </c>
      <c r="FE35">
        <f t="shared" si="49"/>
        <v>36584675222.771538</v>
      </c>
      <c r="FF35">
        <f t="shared" si="49"/>
        <v>36584675222.771538</v>
      </c>
      <c r="FG35">
        <f t="shared" si="49"/>
        <v>36584675222.771538</v>
      </c>
      <c r="FH35">
        <f t="shared" si="49"/>
        <v>36584675222.771538</v>
      </c>
      <c r="FI35">
        <f t="shared" si="49"/>
        <v>36584675222.771538</v>
      </c>
      <c r="FJ35">
        <f t="shared" si="49"/>
        <v>36584675222.771538</v>
      </c>
      <c r="FK35">
        <f t="shared" si="49"/>
        <v>36584675222.771538</v>
      </c>
      <c r="FL35">
        <f t="shared" si="49"/>
        <v>36584675222.771538</v>
      </c>
      <c r="FM35">
        <f t="shared" si="49"/>
        <v>36584675222.771538</v>
      </c>
      <c r="FN35">
        <f t="shared" si="49"/>
        <v>36584675222.771538</v>
      </c>
      <c r="FO35">
        <f t="shared" si="49"/>
        <v>36584675222.771538</v>
      </c>
      <c r="FP35">
        <f t="shared" si="49"/>
        <v>36584675222.771538</v>
      </c>
      <c r="FQ35">
        <f t="shared" si="49"/>
        <v>36584675222.771538</v>
      </c>
      <c r="FR35">
        <f t="shared" si="49"/>
        <v>36584675222.771538</v>
      </c>
      <c r="FS35">
        <f t="shared" si="49"/>
        <v>36584675222.771538</v>
      </c>
      <c r="FT35">
        <f t="shared" si="49"/>
        <v>36584675222.771538</v>
      </c>
      <c r="FU35">
        <f t="shared" si="49"/>
        <v>36584675222.771538</v>
      </c>
      <c r="FV35">
        <f t="shared" si="49"/>
        <v>36584675222.771538</v>
      </c>
      <c r="FW35">
        <f t="shared" si="49"/>
        <v>36584675222.771538</v>
      </c>
      <c r="FX35">
        <f t="shared" si="49"/>
        <v>36584675222.771538</v>
      </c>
      <c r="FY35">
        <f t="shared" si="49"/>
        <v>36584675222.771538</v>
      </c>
      <c r="FZ35">
        <f t="shared" si="49"/>
        <v>36584675222.771538</v>
      </c>
      <c r="GA35">
        <f t="shared" si="49"/>
        <v>36584675222.771538</v>
      </c>
      <c r="GB35">
        <f t="shared" si="49"/>
        <v>36584675222.771538</v>
      </c>
      <c r="GC35">
        <f t="shared" si="49"/>
        <v>36584675222.771538</v>
      </c>
      <c r="GD35">
        <f t="shared" si="49"/>
        <v>36584675222.771538</v>
      </c>
      <c r="GE35">
        <f t="shared" si="49"/>
        <v>36584675222.771538</v>
      </c>
      <c r="GF35">
        <f t="shared" si="49"/>
        <v>36584675222.771538</v>
      </c>
      <c r="GG35">
        <f t="shared" si="49"/>
        <v>36584675222.771538</v>
      </c>
      <c r="GH35">
        <f t="shared" si="49"/>
        <v>36584675222.771538</v>
      </c>
      <c r="GI35">
        <f t="shared" si="49"/>
        <v>36584675222.771538</v>
      </c>
      <c r="GJ35">
        <f t="shared" si="49"/>
        <v>36584675222.771538</v>
      </c>
      <c r="GK35">
        <f t="shared" si="49"/>
        <v>36584675222.771538</v>
      </c>
      <c r="GL35">
        <f t="shared" si="49"/>
        <v>36584675222.771538</v>
      </c>
      <c r="GM35">
        <f t="shared" si="49"/>
        <v>36584675222.771538</v>
      </c>
      <c r="GN35">
        <f t="shared" si="49"/>
        <v>36584675222.771538</v>
      </c>
      <c r="GO35">
        <f t="shared" si="49"/>
        <v>36584675222.771538</v>
      </c>
      <c r="GP35">
        <f t="shared" si="49"/>
        <v>36584675222.771538</v>
      </c>
      <c r="GQ35">
        <f t="shared" si="49"/>
        <v>36584675222.771538</v>
      </c>
      <c r="GR35">
        <f t="shared" si="49"/>
        <v>36584675222.771538</v>
      </c>
      <c r="GS35">
        <f t="shared" si="49"/>
        <v>36584675222.771538</v>
      </c>
      <c r="GT35">
        <f t="shared" si="49"/>
        <v>36584675222.771538</v>
      </c>
      <c r="GU35">
        <f t="shared" ref="GU35:JF35" si="50">(((($M26*$C$11*$C$12*($C$14-$C$13))/$G$10)*(1-((GU17*($C$14-$C$13))/$C$17))+24*GU17*($C$14-$C$13))*0.89)+(((($M26*$C$11*$C$12*($C$14-$C$13))/$H$10)*(1-((GU17*($C$14-$C$13))/$C$17))+24*GU17*($C$14-$C$13))*0.11)</f>
        <v>36584675222.771538</v>
      </c>
      <c r="GV35">
        <f t="shared" si="50"/>
        <v>36584675222.771538</v>
      </c>
      <c r="GW35">
        <f t="shared" si="50"/>
        <v>36584675222.771538</v>
      </c>
      <c r="GX35">
        <f t="shared" si="50"/>
        <v>36584675222.771538</v>
      </c>
      <c r="GY35">
        <f t="shared" si="50"/>
        <v>36584675222.771538</v>
      </c>
      <c r="GZ35">
        <f t="shared" si="50"/>
        <v>36584675222.771538</v>
      </c>
      <c r="HA35">
        <f t="shared" si="50"/>
        <v>36584675222.771538</v>
      </c>
      <c r="HB35">
        <f t="shared" si="50"/>
        <v>36584675222.771538</v>
      </c>
      <c r="HC35">
        <f t="shared" si="50"/>
        <v>36584675222.771538</v>
      </c>
      <c r="HD35">
        <f t="shared" si="50"/>
        <v>36584675222.771538</v>
      </c>
      <c r="HE35">
        <f t="shared" si="50"/>
        <v>36584675222.771538</v>
      </c>
      <c r="HF35">
        <f t="shared" si="50"/>
        <v>36584675222.771538</v>
      </c>
      <c r="HG35">
        <f t="shared" si="50"/>
        <v>36584675222.771538</v>
      </c>
      <c r="HH35">
        <f t="shared" si="50"/>
        <v>36584675222.771538</v>
      </c>
      <c r="HI35">
        <f t="shared" si="50"/>
        <v>36584675222.771538</v>
      </c>
      <c r="HJ35">
        <f t="shared" si="50"/>
        <v>36584675222.771538</v>
      </c>
      <c r="HK35">
        <f t="shared" si="50"/>
        <v>36584675222.771538</v>
      </c>
      <c r="HL35">
        <f t="shared" si="50"/>
        <v>36584675222.771538</v>
      </c>
      <c r="HM35">
        <f t="shared" si="50"/>
        <v>36584675222.771538</v>
      </c>
      <c r="HN35">
        <f t="shared" si="50"/>
        <v>36584675222.771538</v>
      </c>
      <c r="HO35">
        <f t="shared" si="50"/>
        <v>36584675222.771538</v>
      </c>
      <c r="HP35">
        <f t="shared" si="50"/>
        <v>36584675222.771538</v>
      </c>
      <c r="HQ35">
        <f t="shared" si="50"/>
        <v>36584675222.771538</v>
      </c>
      <c r="HR35">
        <f t="shared" si="50"/>
        <v>36584675222.771538</v>
      </c>
      <c r="HS35">
        <f t="shared" si="50"/>
        <v>36584675222.771538</v>
      </c>
      <c r="HT35">
        <f t="shared" si="50"/>
        <v>36584675222.771538</v>
      </c>
      <c r="HU35">
        <f t="shared" si="50"/>
        <v>36584675222.771538</v>
      </c>
      <c r="HV35">
        <f t="shared" si="50"/>
        <v>36584675222.771538</v>
      </c>
      <c r="HW35">
        <f t="shared" si="50"/>
        <v>36584675222.771538</v>
      </c>
      <c r="HX35">
        <f t="shared" si="50"/>
        <v>36584675222.771538</v>
      </c>
      <c r="HY35">
        <f t="shared" si="50"/>
        <v>36584675222.771538</v>
      </c>
      <c r="HZ35">
        <f t="shared" si="50"/>
        <v>36584675222.771538</v>
      </c>
      <c r="IA35">
        <f t="shared" si="50"/>
        <v>36584675222.771538</v>
      </c>
      <c r="IB35">
        <f t="shared" si="50"/>
        <v>36584675222.771538</v>
      </c>
      <c r="IC35">
        <f t="shared" si="50"/>
        <v>36584675222.771538</v>
      </c>
      <c r="ID35">
        <f t="shared" si="50"/>
        <v>36584675222.771538</v>
      </c>
      <c r="IE35">
        <f t="shared" si="50"/>
        <v>36584675222.771538</v>
      </c>
      <c r="IF35">
        <f t="shared" si="50"/>
        <v>36584675222.771538</v>
      </c>
      <c r="IG35">
        <f t="shared" si="50"/>
        <v>36584675222.771538</v>
      </c>
      <c r="IH35">
        <f t="shared" si="50"/>
        <v>36584675222.771538</v>
      </c>
      <c r="II35">
        <f t="shared" si="50"/>
        <v>36584675222.771538</v>
      </c>
      <c r="IJ35">
        <f t="shared" si="50"/>
        <v>36584675222.771538</v>
      </c>
      <c r="IK35">
        <f t="shared" si="50"/>
        <v>36584675222.771538</v>
      </c>
      <c r="IL35">
        <f t="shared" si="50"/>
        <v>36584675222.771538</v>
      </c>
      <c r="IM35">
        <f t="shared" si="50"/>
        <v>36584675222.771538</v>
      </c>
      <c r="IN35">
        <f t="shared" si="50"/>
        <v>36584675222.771538</v>
      </c>
      <c r="IO35">
        <f t="shared" si="50"/>
        <v>36584675222.771538</v>
      </c>
      <c r="IP35">
        <f t="shared" si="50"/>
        <v>36584675222.771538</v>
      </c>
      <c r="IQ35">
        <f t="shared" si="50"/>
        <v>36584675222.771538</v>
      </c>
      <c r="IR35">
        <f t="shared" si="50"/>
        <v>36584675222.771538</v>
      </c>
      <c r="IS35">
        <f t="shared" si="50"/>
        <v>36584675222.771538</v>
      </c>
      <c r="IT35">
        <f t="shared" si="50"/>
        <v>36584675222.771538</v>
      </c>
      <c r="IU35">
        <f t="shared" si="50"/>
        <v>36584675222.771538</v>
      </c>
      <c r="IV35">
        <f t="shared" si="50"/>
        <v>36584675222.771538</v>
      </c>
      <c r="IW35">
        <f t="shared" si="50"/>
        <v>36584675222.771538</v>
      </c>
      <c r="IX35">
        <f t="shared" si="50"/>
        <v>36584675222.771538</v>
      </c>
      <c r="IY35">
        <f t="shared" si="50"/>
        <v>36584675222.771538</v>
      </c>
      <c r="IZ35">
        <f t="shared" si="50"/>
        <v>36584675222.771538</v>
      </c>
      <c r="JA35">
        <f t="shared" si="50"/>
        <v>36584675222.771538</v>
      </c>
      <c r="JB35">
        <f t="shared" si="50"/>
        <v>36584675222.771538</v>
      </c>
      <c r="JC35">
        <f t="shared" si="50"/>
        <v>36584675222.771538</v>
      </c>
      <c r="JD35">
        <f t="shared" si="50"/>
        <v>36584675222.771538</v>
      </c>
      <c r="JE35">
        <f t="shared" si="50"/>
        <v>36584675222.771538</v>
      </c>
      <c r="JF35">
        <f t="shared" si="50"/>
        <v>36584675222.771538</v>
      </c>
      <c r="JG35">
        <f t="shared" ref="JG35:LR35" si="51">(((($M26*$C$11*$C$12*($C$14-$C$13))/$G$10)*(1-((JG17*($C$14-$C$13))/$C$17))+24*JG17*($C$14-$C$13))*0.89)+(((($M26*$C$11*$C$12*($C$14-$C$13))/$H$10)*(1-((JG17*($C$14-$C$13))/$C$17))+24*JG17*($C$14-$C$13))*0.11)</f>
        <v>36584675222.771538</v>
      </c>
      <c r="JH35">
        <f t="shared" si="51"/>
        <v>36584675222.771538</v>
      </c>
      <c r="JI35">
        <f t="shared" si="51"/>
        <v>36584675222.771538</v>
      </c>
      <c r="JJ35">
        <f t="shared" si="51"/>
        <v>36584675222.771538</v>
      </c>
      <c r="JK35">
        <f t="shared" si="51"/>
        <v>36584675222.771538</v>
      </c>
      <c r="JL35">
        <f t="shared" si="51"/>
        <v>36584675222.771538</v>
      </c>
      <c r="JM35">
        <f t="shared" si="51"/>
        <v>36584675222.771538</v>
      </c>
      <c r="JN35">
        <f t="shared" si="51"/>
        <v>36584675222.771538</v>
      </c>
      <c r="JO35">
        <f t="shared" si="51"/>
        <v>36584675222.771538</v>
      </c>
      <c r="JP35">
        <f t="shared" si="51"/>
        <v>36584675222.771538</v>
      </c>
      <c r="JQ35">
        <f t="shared" si="51"/>
        <v>36584675222.771538</v>
      </c>
      <c r="JR35">
        <f t="shared" si="51"/>
        <v>36584675222.771538</v>
      </c>
      <c r="JS35">
        <f t="shared" si="51"/>
        <v>36584675222.771538</v>
      </c>
      <c r="JT35">
        <f t="shared" si="51"/>
        <v>36584675222.771538</v>
      </c>
      <c r="JU35">
        <f t="shared" si="51"/>
        <v>36584675222.771538</v>
      </c>
      <c r="JV35">
        <f t="shared" si="51"/>
        <v>36584675222.771538</v>
      </c>
      <c r="JW35">
        <f t="shared" si="51"/>
        <v>36584675222.771538</v>
      </c>
      <c r="JX35">
        <f t="shared" si="51"/>
        <v>36584675222.771538</v>
      </c>
      <c r="JY35">
        <f t="shared" si="51"/>
        <v>36584675222.771538</v>
      </c>
      <c r="JZ35">
        <f t="shared" si="51"/>
        <v>36584675222.771538</v>
      </c>
      <c r="KA35">
        <f t="shared" si="51"/>
        <v>36584675222.771538</v>
      </c>
      <c r="KB35">
        <f t="shared" si="51"/>
        <v>36584675222.771538</v>
      </c>
      <c r="KC35">
        <f t="shared" si="51"/>
        <v>36584675222.771538</v>
      </c>
      <c r="KD35">
        <f t="shared" si="51"/>
        <v>36584675222.771538</v>
      </c>
      <c r="KE35">
        <f t="shared" si="51"/>
        <v>36584675222.771538</v>
      </c>
      <c r="KF35">
        <f t="shared" si="51"/>
        <v>36584675222.771538</v>
      </c>
      <c r="KG35">
        <f t="shared" si="51"/>
        <v>36584675222.771538</v>
      </c>
      <c r="KH35">
        <f t="shared" si="51"/>
        <v>36584675222.771538</v>
      </c>
      <c r="KI35">
        <f t="shared" si="51"/>
        <v>36584675222.771538</v>
      </c>
      <c r="KJ35">
        <f t="shared" si="51"/>
        <v>36584675222.771538</v>
      </c>
      <c r="KK35">
        <f t="shared" si="51"/>
        <v>36584675222.771538</v>
      </c>
      <c r="KL35">
        <f t="shared" si="51"/>
        <v>36584675222.771538</v>
      </c>
      <c r="KM35">
        <f t="shared" si="51"/>
        <v>36584675222.771538</v>
      </c>
      <c r="KN35">
        <f t="shared" si="51"/>
        <v>36584675222.771538</v>
      </c>
      <c r="KO35">
        <f t="shared" si="51"/>
        <v>36584675222.771538</v>
      </c>
      <c r="KP35">
        <f t="shared" si="51"/>
        <v>36584675222.771538</v>
      </c>
      <c r="KQ35">
        <f t="shared" si="51"/>
        <v>36584675222.771538</v>
      </c>
      <c r="KR35">
        <f t="shared" si="51"/>
        <v>36584675222.771538</v>
      </c>
      <c r="KS35">
        <f t="shared" si="51"/>
        <v>36584675222.771538</v>
      </c>
      <c r="KT35">
        <f t="shared" si="51"/>
        <v>36584675222.771538</v>
      </c>
      <c r="KU35">
        <f t="shared" si="51"/>
        <v>36584675222.771538</v>
      </c>
      <c r="KV35">
        <f t="shared" si="51"/>
        <v>36584675222.771538</v>
      </c>
      <c r="KW35">
        <f t="shared" si="51"/>
        <v>36584675222.771538</v>
      </c>
      <c r="KX35">
        <f t="shared" si="51"/>
        <v>36584675222.771538</v>
      </c>
      <c r="KY35">
        <f t="shared" si="51"/>
        <v>36584675222.771538</v>
      </c>
      <c r="KZ35">
        <f t="shared" si="51"/>
        <v>36584675222.771538</v>
      </c>
      <c r="LA35">
        <f t="shared" si="51"/>
        <v>36584675222.771538</v>
      </c>
      <c r="LB35">
        <f t="shared" si="51"/>
        <v>36584675222.771538</v>
      </c>
      <c r="LC35">
        <f t="shared" si="51"/>
        <v>36584675222.771538</v>
      </c>
      <c r="LD35">
        <f t="shared" si="51"/>
        <v>36584675222.771538</v>
      </c>
      <c r="LE35">
        <f t="shared" si="51"/>
        <v>36584675222.771538</v>
      </c>
      <c r="LF35">
        <f t="shared" si="51"/>
        <v>36584675222.771538</v>
      </c>
      <c r="LG35">
        <f t="shared" si="51"/>
        <v>36584675222.771538</v>
      </c>
      <c r="LH35">
        <f t="shared" si="51"/>
        <v>36584675222.771538</v>
      </c>
      <c r="LI35">
        <f t="shared" si="51"/>
        <v>36584675222.771538</v>
      </c>
      <c r="LJ35">
        <f t="shared" si="51"/>
        <v>36584675222.771538</v>
      </c>
      <c r="LK35">
        <f t="shared" si="51"/>
        <v>36584675222.771538</v>
      </c>
      <c r="LL35">
        <f t="shared" si="51"/>
        <v>36584675222.771538</v>
      </c>
      <c r="LM35">
        <f t="shared" si="51"/>
        <v>36584675222.771538</v>
      </c>
      <c r="LN35">
        <f t="shared" si="51"/>
        <v>36584675222.771538</v>
      </c>
      <c r="LO35">
        <f t="shared" si="51"/>
        <v>36584675222.771538</v>
      </c>
      <c r="LP35">
        <f t="shared" si="51"/>
        <v>36584675222.771538</v>
      </c>
      <c r="LQ35">
        <f t="shared" si="51"/>
        <v>36584675222.771538</v>
      </c>
      <c r="LR35">
        <f t="shared" si="51"/>
        <v>36584675222.771538</v>
      </c>
      <c r="LS35">
        <f t="shared" ref="LS35:NK35" si="52">(((($M26*$C$11*$C$12*($C$14-$C$13))/$G$10)*(1-((LS17*($C$14-$C$13))/$C$17))+24*LS17*($C$14-$C$13))*0.89)+(((($M26*$C$11*$C$12*($C$14-$C$13))/$H$10)*(1-((LS17*($C$14-$C$13))/$C$17))+24*LS17*($C$14-$C$13))*0.11)</f>
        <v>36584675222.771538</v>
      </c>
      <c r="LT35">
        <f t="shared" si="52"/>
        <v>36584675222.771538</v>
      </c>
      <c r="LU35">
        <f t="shared" si="52"/>
        <v>36584675222.771538</v>
      </c>
      <c r="LV35">
        <f t="shared" si="52"/>
        <v>36584675222.771538</v>
      </c>
      <c r="LW35">
        <f t="shared" si="52"/>
        <v>36584675222.771538</v>
      </c>
      <c r="LX35">
        <f t="shared" si="52"/>
        <v>36584675222.771538</v>
      </c>
      <c r="LY35">
        <f t="shared" si="52"/>
        <v>36584675222.771538</v>
      </c>
      <c r="LZ35">
        <f t="shared" si="52"/>
        <v>36584675222.771538</v>
      </c>
      <c r="MA35">
        <f t="shared" si="52"/>
        <v>36584675222.771538</v>
      </c>
      <c r="MB35">
        <f t="shared" si="52"/>
        <v>36584675222.771538</v>
      </c>
      <c r="MC35">
        <f t="shared" si="52"/>
        <v>36584675222.771538</v>
      </c>
      <c r="MD35">
        <f t="shared" si="52"/>
        <v>36584675222.771538</v>
      </c>
      <c r="ME35">
        <f t="shared" si="52"/>
        <v>36584675222.771538</v>
      </c>
      <c r="MF35">
        <f t="shared" si="52"/>
        <v>36584675222.771538</v>
      </c>
      <c r="MG35">
        <f t="shared" si="52"/>
        <v>36584675222.771538</v>
      </c>
      <c r="MH35">
        <f t="shared" si="52"/>
        <v>36584675222.771538</v>
      </c>
      <c r="MI35">
        <f t="shared" si="52"/>
        <v>36584675222.771538</v>
      </c>
      <c r="MJ35">
        <f t="shared" si="52"/>
        <v>36584675222.771538</v>
      </c>
      <c r="MK35">
        <f t="shared" si="52"/>
        <v>36584675222.771538</v>
      </c>
      <c r="ML35">
        <f t="shared" si="52"/>
        <v>36584675222.771538</v>
      </c>
      <c r="MM35">
        <f t="shared" si="52"/>
        <v>36584675222.771538</v>
      </c>
      <c r="MN35">
        <f t="shared" si="52"/>
        <v>36584675222.771538</v>
      </c>
      <c r="MO35">
        <f t="shared" si="52"/>
        <v>36584675222.771538</v>
      </c>
      <c r="MP35">
        <f t="shared" si="52"/>
        <v>36584675222.771538</v>
      </c>
      <c r="MQ35">
        <f t="shared" si="52"/>
        <v>36584675222.771538</v>
      </c>
      <c r="MR35">
        <f t="shared" si="52"/>
        <v>36584675222.771538</v>
      </c>
      <c r="MS35">
        <f t="shared" si="52"/>
        <v>36584675222.771538</v>
      </c>
      <c r="MT35">
        <f t="shared" si="52"/>
        <v>36584675222.771538</v>
      </c>
      <c r="MU35">
        <f t="shared" si="52"/>
        <v>36584675222.771538</v>
      </c>
      <c r="MV35">
        <f t="shared" si="52"/>
        <v>36584675222.771538</v>
      </c>
      <c r="MW35">
        <f t="shared" si="52"/>
        <v>36584675222.771538</v>
      </c>
      <c r="MX35">
        <f t="shared" si="52"/>
        <v>36584675222.771538</v>
      </c>
      <c r="MY35">
        <f t="shared" si="52"/>
        <v>36584675222.771538</v>
      </c>
      <c r="MZ35">
        <f t="shared" si="52"/>
        <v>36584675222.771538</v>
      </c>
      <c r="NA35">
        <f t="shared" si="52"/>
        <v>36584675222.771538</v>
      </c>
      <c r="NB35">
        <f t="shared" si="52"/>
        <v>36584675222.771538</v>
      </c>
      <c r="NC35">
        <f t="shared" si="52"/>
        <v>36584675222.771538</v>
      </c>
      <c r="ND35">
        <f t="shared" si="52"/>
        <v>36584675222.771538</v>
      </c>
      <c r="NE35">
        <f t="shared" si="52"/>
        <v>36584675222.771538</v>
      </c>
      <c r="NF35">
        <f t="shared" si="52"/>
        <v>36584675222.771538</v>
      </c>
      <c r="NG35">
        <f t="shared" si="52"/>
        <v>36584675222.771538</v>
      </c>
      <c r="NH35">
        <f t="shared" si="52"/>
        <v>36584675222.771538</v>
      </c>
      <c r="NI35">
        <f t="shared" si="52"/>
        <v>36584675222.771538</v>
      </c>
      <c r="NJ35">
        <f t="shared" si="52"/>
        <v>36584675222.771538</v>
      </c>
      <c r="NK35">
        <f t="shared" si="52"/>
        <v>36584675222.771538</v>
      </c>
    </row>
    <row r="36" spans="2:375" x14ac:dyDescent="0.25">
      <c r="B36" s="4" t="s">
        <v>106</v>
      </c>
      <c r="C36" s="14">
        <f>C32/(9300)</f>
        <v>540016.38322406751</v>
      </c>
      <c r="D36" s="4" t="s">
        <v>105</v>
      </c>
      <c r="E36" s="14" t="s">
        <v>95</v>
      </c>
      <c r="J36" s="10" t="s">
        <v>62</v>
      </c>
      <c r="K36" s="10">
        <f t="shared" ref="K36:BV36" si="53">SUM(K30:K35)</f>
        <v>120410303687.99458</v>
      </c>
      <c r="L36" s="10">
        <f t="shared" si="53"/>
        <v>120377823967.55896</v>
      </c>
      <c r="M36" s="10">
        <f t="shared" si="53"/>
        <v>120287137550.53909</v>
      </c>
      <c r="N36" s="10">
        <f t="shared" si="53"/>
        <v>120283271013.3898</v>
      </c>
      <c r="O36" s="10">
        <f t="shared" si="53"/>
        <v>120301693629.57645</v>
      </c>
      <c r="P36" s="10">
        <f t="shared" si="53"/>
        <v>120327726006.17786</v>
      </c>
      <c r="Q36" s="10">
        <f t="shared" si="53"/>
        <v>120362821089.04129</v>
      </c>
      <c r="R36" s="10">
        <f t="shared" si="53"/>
        <v>120387644376.65668</v>
      </c>
      <c r="S36" s="10">
        <f t="shared" si="53"/>
        <v>120579241744.01001</v>
      </c>
      <c r="T36" s="10">
        <f t="shared" si="53"/>
        <v>120560235653.49722</v>
      </c>
      <c r="U36" s="10">
        <f t="shared" si="53"/>
        <v>120548885450.35516</v>
      </c>
      <c r="V36" s="10">
        <f t="shared" si="53"/>
        <v>120439680831.67606</v>
      </c>
      <c r="W36" s="10">
        <f t="shared" si="53"/>
        <v>120139189239.34686</v>
      </c>
      <c r="X36" s="10">
        <f t="shared" si="53"/>
        <v>120262714278.42908</v>
      </c>
      <c r="Y36" s="10">
        <f t="shared" si="53"/>
        <v>120522751013.55939</v>
      </c>
      <c r="Z36" s="10">
        <f t="shared" si="53"/>
        <v>120501893290.62631</v>
      </c>
      <c r="AA36" s="10">
        <f t="shared" si="53"/>
        <v>120334619016.61824</v>
      </c>
      <c r="AB36" s="10">
        <f t="shared" si="53"/>
        <v>120368429452.10916</v>
      </c>
      <c r="AC36" s="10">
        <f t="shared" si="53"/>
        <v>120605918868.19054</v>
      </c>
      <c r="AD36" s="10">
        <f t="shared" si="53"/>
        <v>120757948309.11343</v>
      </c>
      <c r="AE36" s="10">
        <f t="shared" si="53"/>
        <v>120899322952.32782</v>
      </c>
      <c r="AF36" s="10">
        <f t="shared" si="53"/>
        <v>120798631277.87665</v>
      </c>
      <c r="AG36" s="10">
        <f t="shared" si="53"/>
        <v>120654458492.59366</v>
      </c>
      <c r="AH36" s="10">
        <f t="shared" si="53"/>
        <v>120687976831.42508</v>
      </c>
      <c r="AI36" s="10">
        <f t="shared" si="53"/>
        <v>120888045134.29228</v>
      </c>
      <c r="AJ36" s="10">
        <f t="shared" si="53"/>
        <v>120829719725.21828</v>
      </c>
      <c r="AK36" s="10">
        <f t="shared" si="53"/>
        <v>120601932752.84485</v>
      </c>
      <c r="AL36" s="10">
        <f t="shared" si="53"/>
        <v>120132887488.80847</v>
      </c>
      <c r="AM36" s="10">
        <f t="shared" si="53"/>
        <v>120198651858.04123</v>
      </c>
      <c r="AN36" s="10">
        <f t="shared" si="53"/>
        <v>120342934481.37674</v>
      </c>
      <c r="AO36" s="10">
        <f t="shared" si="53"/>
        <v>120408925467.95099</v>
      </c>
      <c r="AP36" s="10">
        <f t="shared" si="53"/>
        <v>120397440583.33508</v>
      </c>
      <c r="AQ36" s="10">
        <f t="shared" si="53"/>
        <v>120317850285.05638</v>
      </c>
      <c r="AR36" s="10">
        <f t="shared" si="53"/>
        <v>120345491709.69595</v>
      </c>
      <c r="AS36" s="10">
        <f t="shared" si="53"/>
        <v>120267552944.02853</v>
      </c>
      <c r="AT36" s="10">
        <f t="shared" si="53"/>
        <v>120318620121.20328</v>
      </c>
      <c r="AU36" s="10">
        <f t="shared" si="53"/>
        <v>120485255426.93541</v>
      </c>
      <c r="AV36" s="10">
        <f t="shared" si="53"/>
        <v>120270778938.76614</v>
      </c>
      <c r="AW36" s="10">
        <f t="shared" si="53"/>
        <v>120134279452.9585</v>
      </c>
      <c r="AX36" s="10">
        <f t="shared" si="53"/>
        <v>120397308766.56456</v>
      </c>
      <c r="AY36" s="10">
        <f t="shared" si="53"/>
        <v>120534359824.27744</v>
      </c>
      <c r="AZ36" s="10">
        <f t="shared" si="53"/>
        <v>120477654300.77219</v>
      </c>
      <c r="BA36" s="10">
        <f t="shared" si="53"/>
        <v>120612923367.40985</v>
      </c>
      <c r="BB36" s="10">
        <f t="shared" si="53"/>
        <v>120686354852.77106</v>
      </c>
      <c r="BC36" s="10">
        <f t="shared" si="53"/>
        <v>120548707390.71683</v>
      </c>
      <c r="BD36" s="10">
        <f t="shared" si="53"/>
        <v>120554688688.57487</v>
      </c>
      <c r="BE36" s="10">
        <f t="shared" si="53"/>
        <v>120545950591.20572</v>
      </c>
      <c r="BF36" s="10">
        <f t="shared" si="53"/>
        <v>120557018828.04437</v>
      </c>
      <c r="BG36" s="10">
        <f t="shared" si="53"/>
        <v>120618422326.26491</v>
      </c>
      <c r="BH36" s="10">
        <f t="shared" si="53"/>
        <v>120729340198.01089</v>
      </c>
      <c r="BI36" s="10">
        <f t="shared" si="53"/>
        <v>121306236013.45883</v>
      </c>
      <c r="BJ36" s="10">
        <f t="shared" si="53"/>
        <v>121263134836.07773</v>
      </c>
      <c r="BK36" s="10">
        <f t="shared" si="53"/>
        <v>121261636695.10464</v>
      </c>
      <c r="BL36" s="10">
        <f t="shared" si="53"/>
        <v>121270247266.82098</v>
      </c>
      <c r="BM36" s="10">
        <f t="shared" si="53"/>
        <v>121270415482.55243</v>
      </c>
      <c r="BN36" s="10">
        <f t="shared" si="53"/>
        <v>121136100477.23447</v>
      </c>
      <c r="BO36" s="10">
        <f t="shared" si="53"/>
        <v>121154942935.99097</v>
      </c>
      <c r="BP36" s="10">
        <f t="shared" si="53"/>
        <v>121303480505.4946</v>
      </c>
      <c r="BQ36" s="10">
        <f t="shared" si="53"/>
        <v>121270179073.03635</v>
      </c>
      <c r="BR36" s="10">
        <f t="shared" si="53"/>
        <v>121184324960.52069</v>
      </c>
      <c r="BS36" s="10">
        <f t="shared" si="53"/>
        <v>121154757348.49301</v>
      </c>
      <c r="BT36" s="10">
        <f t="shared" si="53"/>
        <v>121163677330.94064</v>
      </c>
      <c r="BU36" s="10">
        <f t="shared" si="53"/>
        <v>121230025359.97888</v>
      </c>
      <c r="BV36" s="10">
        <f t="shared" si="53"/>
        <v>120998585498.32697</v>
      </c>
      <c r="BW36" s="10">
        <f t="shared" ref="BW36:EH36" si="54">SUM(BW30:BW35)</f>
        <v>120821264111.59818</v>
      </c>
      <c r="BX36" s="10">
        <f t="shared" si="54"/>
        <v>120946653510.15677</v>
      </c>
      <c r="BY36" s="10">
        <f t="shared" si="54"/>
        <v>120922194076.10449</v>
      </c>
      <c r="BZ36" s="10">
        <f t="shared" si="54"/>
        <v>120921752283.21454</v>
      </c>
      <c r="CA36" s="10">
        <f t="shared" si="54"/>
        <v>120994044107.8783</v>
      </c>
      <c r="CB36" s="10">
        <f t="shared" si="54"/>
        <v>120887809882.28436</v>
      </c>
      <c r="CC36" s="10">
        <f t="shared" si="54"/>
        <v>120808191985.23953</v>
      </c>
      <c r="CD36" s="10">
        <f t="shared" si="54"/>
        <v>121010367120.03552</v>
      </c>
      <c r="CE36" s="10">
        <f t="shared" si="54"/>
        <v>120976403876.13181</v>
      </c>
      <c r="CF36" s="10">
        <f t="shared" si="54"/>
        <v>121051050904.23636</v>
      </c>
      <c r="CG36" s="10">
        <f t="shared" si="54"/>
        <v>121150610574.92599</v>
      </c>
      <c r="CH36" s="10">
        <f t="shared" si="54"/>
        <v>121147394461.52118</v>
      </c>
      <c r="CI36" s="10">
        <f t="shared" si="54"/>
        <v>121174054108.77615</v>
      </c>
      <c r="CJ36" s="10">
        <f t="shared" si="54"/>
        <v>120975223015.04568</v>
      </c>
      <c r="CK36" s="10">
        <f t="shared" si="54"/>
        <v>120844400419.62704</v>
      </c>
      <c r="CL36" s="10">
        <f t="shared" si="54"/>
        <v>120945659694.07901</v>
      </c>
      <c r="CM36" s="10">
        <f t="shared" si="54"/>
        <v>120939418831.02301</v>
      </c>
      <c r="CN36" s="10">
        <f t="shared" si="54"/>
        <v>120921645394.87305</v>
      </c>
      <c r="CO36" s="10">
        <f t="shared" si="54"/>
        <v>121054746904.44559</v>
      </c>
      <c r="CP36" s="10">
        <f t="shared" si="54"/>
        <v>121097401441.29764</v>
      </c>
      <c r="CQ36" s="10">
        <f t="shared" si="54"/>
        <v>121041017997.07239</v>
      </c>
      <c r="CR36" s="10">
        <f t="shared" si="54"/>
        <v>120878418091.97351</v>
      </c>
      <c r="CS36" s="10">
        <f t="shared" si="54"/>
        <v>120867489365.97351</v>
      </c>
      <c r="CT36" s="10">
        <f t="shared" si="54"/>
        <v>120812425071.31326</v>
      </c>
      <c r="CU36" s="10">
        <f t="shared" si="54"/>
        <v>120725417530.34305</v>
      </c>
      <c r="CV36" s="10">
        <f t="shared" si="54"/>
        <v>120792274996.56873</v>
      </c>
      <c r="CW36" s="10">
        <f t="shared" si="54"/>
        <v>120915736411.5896</v>
      </c>
      <c r="CX36" s="10">
        <f t="shared" si="54"/>
        <v>120934834686.07932</v>
      </c>
      <c r="CY36" s="10">
        <f t="shared" si="54"/>
        <v>120881104865.41382</v>
      </c>
      <c r="CZ36" s="10">
        <f t="shared" si="54"/>
        <v>120943213454.91394</v>
      </c>
      <c r="DA36" s="10">
        <f t="shared" si="54"/>
        <v>120882397750.87469</v>
      </c>
      <c r="DB36" s="10">
        <f t="shared" si="54"/>
        <v>120846943864.37122</v>
      </c>
      <c r="DC36" s="10">
        <f t="shared" si="54"/>
        <v>120778286104.15521</v>
      </c>
      <c r="DD36" s="10">
        <f t="shared" si="54"/>
        <v>120715679083.68277</v>
      </c>
      <c r="DE36" s="10">
        <f t="shared" si="54"/>
        <v>120139932915.01938</v>
      </c>
      <c r="DF36" s="10">
        <f t="shared" si="54"/>
        <v>120250537312.06076</v>
      </c>
      <c r="DG36" s="10">
        <f t="shared" si="54"/>
        <v>120648644920.89841</v>
      </c>
      <c r="DH36" s="10">
        <f t="shared" si="54"/>
        <v>120867754037.59717</v>
      </c>
      <c r="DI36" s="10">
        <f t="shared" si="54"/>
        <v>120685829929.34589</v>
      </c>
      <c r="DJ36" s="10">
        <f t="shared" si="54"/>
        <v>120422751105.01837</v>
      </c>
      <c r="DK36" s="10">
        <f t="shared" si="54"/>
        <v>120698888512.28503</v>
      </c>
      <c r="DL36" s="10">
        <f t="shared" si="54"/>
        <v>121027981045.91656</v>
      </c>
      <c r="DM36" s="10">
        <f t="shared" si="54"/>
        <v>120985674181.15533</v>
      </c>
      <c r="DN36" s="10">
        <f t="shared" si="54"/>
        <v>120907538986.92227</v>
      </c>
      <c r="DO36" s="10">
        <f t="shared" si="54"/>
        <v>121096384964.66705</v>
      </c>
      <c r="DP36" s="10">
        <f t="shared" si="54"/>
        <v>120898784715.73352</v>
      </c>
      <c r="DQ36" s="10">
        <f t="shared" si="54"/>
        <v>120483635488.34503</v>
      </c>
      <c r="DR36" s="10">
        <f t="shared" si="54"/>
        <v>120420765133.26553</v>
      </c>
      <c r="DS36" s="10">
        <f t="shared" si="54"/>
        <v>120637835387.8038</v>
      </c>
      <c r="DT36" s="10">
        <f t="shared" si="54"/>
        <v>120734213321.55228</v>
      </c>
      <c r="DU36" s="10">
        <f t="shared" si="54"/>
        <v>120743796412.8782</v>
      </c>
      <c r="DV36" s="10">
        <f t="shared" si="54"/>
        <v>120847241639.88193</v>
      </c>
      <c r="DW36" s="10">
        <f t="shared" si="54"/>
        <v>120875632620.99844</v>
      </c>
      <c r="DX36" s="10">
        <f t="shared" si="54"/>
        <v>120880418361.08185</v>
      </c>
      <c r="DY36" s="10">
        <f t="shared" si="54"/>
        <v>120908399768.55551</v>
      </c>
      <c r="DZ36" s="10">
        <f t="shared" si="54"/>
        <v>120944564563.55365</v>
      </c>
      <c r="EA36" s="10">
        <f t="shared" si="54"/>
        <v>121063742429.77267</v>
      </c>
      <c r="EB36" s="10">
        <f t="shared" si="54"/>
        <v>121025579997.76572</v>
      </c>
      <c r="EC36" s="10">
        <f t="shared" si="54"/>
        <v>120801262030.12338</v>
      </c>
      <c r="ED36" s="10">
        <f t="shared" si="54"/>
        <v>120284576435.1366</v>
      </c>
      <c r="EE36" s="10">
        <f t="shared" si="54"/>
        <v>119976463517.62317</v>
      </c>
      <c r="EF36" s="10">
        <f t="shared" si="54"/>
        <v>120334838139.90305</v>
      </c>
      <c r="EG36" s="10">
        <f t="shared" si="54"/>
        <v>120555100519.11353</v>
      </c>
      <c r="EH36" s="10">
        <f t="shared" si="54"/>
        <v>120543892575.33163</v>
      </c>
      <c r="EI36" s="10">
        <f t="shared" ref="EI36:GT36" si="55">SUM(EI30:EI35)</f>
        <v>120531955402.6322</v>
      </c>
      <c r="EJ36" s="10">
        <f t="shared" si="55"/>
        <v>120596265304.80573</v>
      </c>
      <c r="EK36" s="10">
        <f t="shared" si="55"/>
        <v>120884718867.35275</v>
      </c>
      <c r="EL36" s="10">
        <f t="shared" si="55"/>
        <v>120895560891.20068</v>
      </c>
      <c r="EM36" s="10">
        <f t="shared" si="55"/>
        <v>120850864799.54391</v>
      </c>
      <c r="EN36" s="10">
        <f t="shared" si="55"/>
        <v>120837445725.13605</v>
      </c>
      <c r="EO36" s="10">
        <f t="shared" si="55"/>
        <v>120847377996.78516</v>
      </c>
      <c r="EP36" s="10">
        <f t="shared" si="55"/>
        <v>120793525407.55145</v>
      </c>
      <c r="EQ36" s="10">
        <f t="shared" si="55"/>
        <v>120831822264.12842</v>
      </c>
      <c r="ER36" s="10">
        <f t="shared" si="55"/>
        <v>120805312435.22943</v>
      </c>
      <c r="ES36" s="10">
        <f t="shared" si="55"/>
        <v>120819362495.53253</v>
      </c>
      <c r="ET36" s="10">
        <f t="shared" si="55"/>
        <v>120759857202.48553</v>
      </c>
      <c r="EU36" s="10">
        <f t="shared" si="55"/>
        <v>120865285142.45386</v>
      </c>
      <c r="EV36" s="10">
        <f t="shared" si="55"/>
        <v>120825266772.52075</v>
      </c>
      <c r="EW36" s="10">
        <f t="shared" si="55"/>
        <v>120813704443.03476</v>
      </c>
      <c r="EX36" s="10">
        <f t="shared" si="55"/>
        <v>121325923243.10791</v>
      </c>
      <c r="EY36" s="10">
        <f t="shared" si="55"/>
        <v>120835698872.35178</v>
      </c>
      <c r="EZ36" s="10">
        <f t="shared" si="55"/>
        <v>120883593750.67297</v>
      </c>
      <c r="FA36" s="10">
        <f t="shared" si="55"/>
        <v>120780301059.21762</v>
      </c>
      <c r="FB36" s="10">
        <f t="shared" si="55"/>
        <v>120668752603.74234</v>
      </c>
      <c r="FC36" s="10">
        <f t="shared" si="55"/>
        <v>120666390288.49005</v>
      </c>
      <c r="FD36" s="10">
        <f t="shared" si="55"/>
        <v>120766269666.25504</v>
      </c>
      <c r="FE36" s="10">
        <f t="shared" si="55"/>
        <v>120726123246.20538</v>
      </c>
      <c r="FF36" s="10">
        <f t="shared" si="55"/>
        <v>120665878316.29547</v>
      </c>
      <c r="FG36" s="10">
        <f t="shared" si="55"/>
        <v>120441792800.49216</v>
      </c>
      <c r="FH36" s="10">
        <f t="shared" si="55"/>
        <v>120346008431.20078</v>
      </c>
      <c r="FI36" s="10">
        <f t="shared" si="55"/>
        <v>120465604932.07254</v>
      </c>
      <c r="FJ36" s="10">
        <f t="shared" si="55"/>
        <v>120610282729.75879</v>
      </c>
      <c r="FK36" s="10">
        <f t="shared" si="55"/>
        <v>120634468670.91418</v>
      </c>
      <c r="FL36" s="10">
        <f t="shared" si="55"/>
        <v>120610098711.64679</v>
      </c>
      <c r="FM36" s="10">
        <f t="shared" si="55"/>
        <v>120307263223.18991</v>
      </c>
      <c r="FN36" s="10">
        <f t="shared" si="55"/>
        <v>120301117638.58917</v>
      </c>
      <c r="FO36" s="10">
        <f t="shared" si="55"/>
        <v>120337299462.13812</v>
      </c>
      <c r="FP36" s="10">
        <f t="shared" si="55"/>
        <v>120164079953.9325</v>
      </c>
      <c r="FQ36" s="10">
        <f t="shared" si="55"/>
        <v>120192899127.82144</v>
      </c>
      <c r="FR36" s="10">
        <f t="shared" si="55"/>
        <v>120176015887.06146</v>
      </c>
      <c r="FS36" s="10">
        <f t="shared" si="55"/>
        <v>120236076982.67422</v>
      </c>
      <c r="FT36" s="10">
        <f t="shared" si="55"/>
        <v>120348401539.38052</v>
      </c>
      <c r="FU36" s="10">
        <f t="shared" si="55"/>
        <v>120688392240.48471</v>
      </c>
      <c r="FV36" s="10">
        <f t="shared" si="55"/>
        <v>120750374410.17215</v>
      </c>
      <c r="FW36" s="10">
        <f t="shared" si="55"/>
        <v>120624551342.21735</v>
      </c>
      <c r="FX36" s="10">
        <f t="shared" si="55"/>
        <v>120543269178.5437</v>
      </c>
      <c r="FY36" s="10">
        <f t="shared" si="55"/>
        <v>120445496584.96912</v>
      </c>
      <c r="FZ36" s="10">
        <f t="shared" si="55"/>
        <v>120351425446.33295</v>
      </c>
      <c r="GA36" s="10">
        <f t="shared" si="55"/>
        <v>120271220588.90707</v>
      </c>
      <c r="GB36" s="10">
        <f t="shared" si="55"/>
        <v>120557270780.66541</v>
      </c>
      <c r="GC36" s="10">
        <f t="shared" si="55"/>
        <v>120521435241.49481</v>
      </c>
      <c r="GD36" s="10">
        <f t="shared" si="55"/>
        <v>120371964022.60336</v>
      </c>
      <c r="GE36" s="10">
        <f t="shared" si="55"/>
        <v>120345824996.43048</v>
      </c>
      <c r="GF36" s="10">
        <f t="shared" si="55"/>
        <v>120287878801.1889</v>
      </c>
      <c r="GG36" s="10">
        <f t="shared" si="55"/>
        <v>120435187272.34274</v>
      </c>
      <c r="GH36" s="10">
        <f t="shared" si="55"/>
        <v>120499873896.22946</v>
      </c>
      <c r="GI36" s="10">
        <f t="shared" si="55"/>
        <v>120437024063.27472</v>
      </c>
      <c r="GJ36" s="10">
        <f t="shared" si="55"/>
        <v>120337031941.21777</v>
      </c>
      <c r="GK36" s="10">
        <f t="shared" si="55"/>
        <v>120337950375.91071</v>
      </c>
      <c r="GL36" s="10">
        <f t="shared" si="55"/>
        <v>120397737116.61993</v>
      </c>
      <c r="GM36" s="10">
        <f t="shared" si="55"/>
        <v>120277360761.23148</v>
      </c>
      <c r="GN36" s="10">
        <f t="shared" si="55"/>
        <v>119791718549.96848</v>
      </c>
      <c r="GO36" s="10">
        <f t="shared" si="55"/>
        <v>121948941302.56564</v>
      </c>
      <c r="GP36" s="10">
        <f t="shared" si="55"/>
        <v>121613725066.9628</v>
      </c>
      <c r="GQ36" s="10">
        <f t="shared" si="55"/>
        <v>119153795380.54395</v>
      </c>
      <c r="GR36" s="10">
        <f t="shared" si="55"/>
        <v>119128906988.75009</v>
      </c>
      <c r="GS36" s="10">
        <f t="shared" si="55"/>
        <v>119547261281.50839</v>
      </c>
      <c r="GT36" s="10">
        <f t="shared" si="55"/>
        <v>119559368636.97672</v>
      </c>
      <c r="GU36" s="10">
        <f t="shared" ref="GU36:JF36" si="56">SUM(GU30:GU35)</f>
        <v>119581174188.96185</v>
      </c>
      <c r="GV36" s="10">
        <f t="shared" si="56"/>
        <v>119660340565.68066</v>
      </c>
      <c r="GW36" s="10">
        <f t="shared" si="56"/>
        <v>119609425809.61563</v>
      </c>
      <c r="GX36" s="10">
        <f t="shared" si="56"/>
        <v>119750097259.39133</v>
      </c>
      <c r="GY36" s="10">
        <f t="shared" si="56"/>
        <v>119857064724.97574</v>
      </c>
      <c r="GZ36" s="10">
        <f t="shared" si="56"/>
        <v>119923981067.51981</v>
      </c>
      <c r="HA36" s="10">
        <f t="shared" si="56"/>
        <v>119945946722.83206</v>
      </c>
      <c r="HB36" s="10">
        <f t="shared" si="56"/>
        <v>119748641981.78662</v>
      </c>
      <c r="HC36" s="10">
        <f t="shared" si="56"/>
        <v>119902759878.15933</v>
      </c>
      <c r="HD36" s="10">
        <f t="shared" si="56"/>
        <v>119903464175.64996</v>
      </c>
      <c r="HE36" s="10">
        <f t="shared" si="56"/>
        <v>119604937628.37286</v>
      </c>
      <c r="HF36" s="10">
        <f t="shared" si="56"/>
        <v>119191921145.20419</v>
      </c>
      <c r="HG36" s="10">
        <f t="shared" si="56"/>
        <v>119360788134.20554</v>
      </c>
      <c r="HH36" s="10">
        <f t="shared" si="56"/>
        <v>119297890368.80643</v>
      </c>
      <c r="HI36" s="10">
        <f t="shared" si="56"/>
        <v>119697616464.07742</v>
      </c>
      <c r="HJ36" s="10">
        <f t="shared" si="56"/>
        <v>119612785986.19769</v>
      </c>
      <c r="HK36" s="10">
        <f t="shared" si="56"/>
        <v>119935183652.01471</v>
      </c>
      <c r="HL36" s="10">
        <f t="shared" si="56"/>
        <v>119545859828.69492</v>
      </c>
      <c r="HM36" s="10">
        <f t="shared" si="56"/>
        <v>119333459036.07474</v>
      </c>
      <c r="HN36" s="10">
        <f t="shared" si="56"/>
        <v>119330978821.44247</v>
      </c>
      <c r="HO36" s="10">
        <f t="shared" si="56"/>
        <v>119280072855.1525</v>
      </c>
      <c r="HP36" s="10">
        <f t="shared" si="56"/>
        <v>119518848181.4808</v>
      </c>
      <c r="HQ36" s="10">
        <f t="shared" si="56"/>
        <v>119465484614.57114</v>
      </c>
      <c r="HR36" s="10">
        <f t="shared" si="56"/>
        <v>119998595811.30112</v>
      </c>
      <c r="HS36" s="10">
        <f t="shared" si="56"/>
        <v>119613654123.28329</v>
      </c>
      <c r="HT36" s="10">
        <f t="shared" si="56"/>
        <v>119672331200.54367</v>
      </c>
      <c r="HU36" s="10">
        <f t="shared" si="56"/>
        <v>119471252415.85397</v>
      </c>
      <c r="HV36" s="10">
        <f t="shared" si="56"/>
        <v>119757566602.12357</v>
      </c>
      <c r="HW36" s="10">
        <f t="shared" si="56"/>
        <v>119591272955.89981</v>
      </c>
      <c r="HX36" s="10">
        <f t="shared" si="56"/>
        <v>119795251306.30573</v>
      </c>
      <c r="HY36" s="10">
        <f t="shared" si="56"/>
        <v>119994088477.82446</v>
      </c>
      <c r="HZ36" s="10">
        <f t="shared" si="56"/>
        <v>119687924985.66449</v>
      </c>
      <c r="IA36" s="10">
        <f t="shared" si="56"/>
        <v>119877418482.86377</v>
      </c>
      <c r="IB36" s="10">
        <f t="shared" si="56"/>
        <v>119932658991.75598</v>
      </c>
      <c r="IC36" s="10">
        <f t="shared" si="56"/>
        <v>119929203271.12924</v>
      </c>
      <c r="ID36" s="10">
        <f t="shared" si="56"/>
        <v>119810799730.36807</v>
      </c>
      <c r="IE36" s="10">
        <f t="shared" si="56"/>
        <v>119676006489.2439</v>
      </c>
      <c r="IF36" s="10">
        <f t="shared" si="56"/>
        <v>119861722685.39368</v>
      </c>
      <c r="IG36" s="10">
        <f t="shared" si="56"/>
        <v>119779629385.24167</v>
      </c>
      <c r="IH36" s="10">
        <f t="shared" si="56"/>
        <v>119900647707.68182</v>
      </c>
      <c r="II36" s="10">
        <f t="shared" si="56"/>
        <v>119959448016.96146</v>
      </c>
      <c r="IJ36" s="10">
        <f t="shared" si="56"/>
        <v>119926041012.7128</v>
      </c>
      <c r="IK36" s="10">
        <f t="shared" si="56"/>
        <v>120086678182.36945</v>
      </c>
      <c r="IL36" s="10">
        <f t="shared" si="56"/>
        <v>120253290419.54816</v>
      </c>
      <c r="IM36" s="10">
        <f t="shared" si="56"/>
        <v>120275059899.58594</v>
      </c>
      <c r="IN36" s="10">
        <f t="shared" si="56"/>
        <v>120272967629.8476</v>
      </c>
      <c r="IO36" s="10">
        <f t="shared" si="56"/>
        <v>120354600960.91794</v>
      </c>
      <c r="IP36" s="10">
        <f t="shared" si="56"/>
        <v>120321034307.26141</v>
      </c>
      <c r="IQ36" s="10">
        <f t="shared" si="56"/>
        <v>120123666540.53003</v>
      </c>
      <c r="IR36" s="10">
        <f t="shared" si="56"/>
        <v>120168690685.42932</v>
      </c>
      <c r="IS36" s="10">
        <f t="shared" si="56"/>
        <v>120223236117.64963</v>
      </c>
      <c r="IT36" s="10">
        <f t="shared" si="56"/>
        <v>120339095706.99463</v>
      </c>
      <c r="IU36" s="10">
        <f t="shared" si="56"/>
        <v>120292049134.58109</v>
      </c>
      <c r="IV36" s="10">
        <f t="shared" si="56"/>
        <v>120239589473.62143</v>
      </c>
      <c r="IW36" s="10">
        <f t="shared" si="56"/>
        <v>120261303322.63971</v>
      </c>
      <c r="IX36" s="10">
        <f t="shared" si="56"/>
        <v>120376789528.69827</v>
      </c>
      <c r="IY36" s="10">
        <f t="shared" si="56"/>
        <v>120326216593.9021</v>
      </c>
      <c r="IZ36" s="10">
        <f t="shared" si="56"/>
        <v>120132849076.98065</v>
      </c>
      <c r="JA36" s="10">
        <f t="shared" si="56"/>
        <v>119857267977.89291</v>
      </c>
      <c r="JB36" s="10">
        <f t="shared" si="56"/>
        <v>119971786590.13214</v>
      </c>
      <c r="JC36" s="10">
        <f t="shared" si="56"/>
        <v>120154308083.12546</v>
      </c>
      <c r="JD36" s="10">
        <f t="shared" si="56"/>
        <v>120310177850.18564</v>
      </c>
      <c r="JE36" s="10">
        <f t="shared" si="56"/>
        <v>120301994505.53107</v>
      </c>
      <c r="JF36" s="10">
        <f t="shared" si="56"/>
        <v>120216385499.13751</v>
      </c>
      <c r="JG36" s="10">
        <f t="shared" ref="JG36:LR36" si="57">SUM(JG30:JG35)</f>
        <v>119966356232.57001</v>
      </c>
      <c r="JH36" s="10">
        <f t="shared" si="57"/>
        <v>120219865713.21027</v>
      </c>
      <c r="JI36" s="10">
        <f t="shared" si="57"/>
        <v>120233018635.55466</v>
      </c>
      <c r="JJ36" s="10">
        <f t="shared" si="57"/>
        <v>120314048082.62286</v>
      </c>
      <c r="JK36" s="10">
        <f t="shared" si="57"/>
        <v>120378747392.60297</v>
      </c>
      <c r="JL36" s="10">
        <f t="shared" si="57"/>
        <v>120452681455.80191</v>
      </c>
      <c r="JM36" s="10">
        <f t="shared" si="57"/>
        <v>120424568467.06161</v>
      </c>
      <c r="JN36" s="10">
        <f t="shared" si="57"/>
        <v>120183174234.54871</v>
      </c>
      <c r="JO36" s="10">
        <f t="shared" si="57"/>
        <v>120085633754.61786</v>
      </c>
      <c r="JP36" s="10">
        <f t="shared" si="57"/>
        <v>120321195912.01639</v>
      </c>
      <c r="JQ36" s="10">
        <f t="shared" si="57"/>
        <v>120524767936.26248</v>
      </c>
      <c r="JR36" s="10">
        <f t="shared" si="57"/>
        <v>120541070494.34811</v>
      </c>
      <c r="JS36" s="10">
        <f t="shared" si="57"/>
        <v>120203750766.40411</v>
      </c>
      <c r="JT36" s="10">
        <f t="shared" si="57"/>
        <v>119992878989.14233</v>
      </c>
      <c r="JU36" s="10">
        <f t="shared" si="57"/>
        <v>120282344900.2865</v>
      </c>
      <c r="JV36" s="10">
        <f t="shared" si="57"/>
        <v>120374325325.05273</v>
      </c>
      <c r="JW36" s="10">
        <f t="shared" si="57"/>
        <v>120198142175.81732</v>
      </c>
      <c r="JX36" s="10">
        <f t="shared" si="57"/>
        <v>119705577169.55066</v>
      </c>
      <c r="JY36" s="10">
        <f t="shared" si="57"/>
        <v>120158151671.04669</v>
      </c>
      <c r="JZ36" s="10">
        <f t="shared" si="57"/>
        <v>120384375422.34125</v>
      </c>
      <c r="KA36" s="10">
        <f t="shared" si="57"/>
        <v>120483299193.83459</v>
      </c>
      <c r="KB36" s="10">
        <f t="shared" si="57"/>
        <v>120476767851.42297</v>
      </c>
      <c r="KC36" s="10">
        <f t="shared" si="57"/>
        <v>120578387378.34735</v>
      </c>
      <c r="KD36" s="10">
        <f t="shared" si="57"/>
        <v>120559152208.32712</v>
      </c>
      <c r="KE36" s="10">
        <f t="shared" si="57"/>
        <v>120599528828.19833</v>
      </c>
      <c r="KF36" s="10">
        <f t="shared" si="57"/>
        <v>120624226889.52606</v>
      </c>
      <c r="KG36" s="10">
        <f t="shared" si="57"/>
        <v>120651146634.92459</v>
      </c>
      <c r="KH36" s="10">
        <f t="shared" si="57"/>
        <v>120682992798.16608</v>
      </c>
      <c r="KI36" s="10">
        <f t="shared" si="57"/>
        <v>120504599032.7948</v>
      </c>
      <c r="KJ36" s="10">
        <f t="shared" si="57"/>
        <v>120733471652.23242</v>
      </c>
      <c r="KK36" s="10">
        <f t="shared" si="57"/>
        <v>120682794211.73813</v>
      </c>
      <c r="KL36" s="10">
        <f t="shared" si="57"/>
        <v>120506701692.69223</v>
      </c>
      <c r="KM36" s="10">
        <f t="shared" si="57"/>
        <v>120523912830.2312</v>
      </c>
      <c r="KN36" s="10">
        <f t="shared" si="57"/>
        <v>120590460456.38065</v>
      </c>
      <c r="KO36" s="10">
        <f t="shared" si="57"/>
        <v>120394289706.58231</v>
      </c>
      <c r="KP36" s="10">
        <f t="shared" si="57"/>
        <v>120157763335.0607</v>
      </c>
      <c r="KQ36" s="10">
        <f t="shared" si="57"/>
        <v>120223169042.74759</v>
      </c>
      <c r="KR36" s="10">
        <f t="shared" si="57"/>
        <v>120501969580.22125</v>
      </c>
      <c r="KS36" s="10">
        <f t="shared" si="57"/>
        <v>120633451875.39227</v>
      </c>
      <c r="KT36" s="10">
        <f t="shared" si="57"/>
        <v>120602849665.25659</v>
      </c>
      <c r="KU36" s="10">
        <f t="shared" si="57"/>
        <v>120470872428.80362</v>
      </c>
      <c r="KV36" s="10">
        <f t="shared" si="57"/>
        <v>120570648160.05472</v>
      </c>
      <c r="KW36" s="10">
        <f t="shared" si="57"/>
        <v>120327692824.88654</v>
      </c>
      <c r="KX36" s="10">
        <f t="shared" si="57"/>
        <v>120359786530.89755</v>
      </c>
      <c r="KY36" s="10">
        <f t="shared" si="57"/>
        <v>120584372186.92795</v>
      </c>
      <c r="KZ36" s="10">
        <f t="shared" si="57"/>
        <v>120668713480.64075</v>
      </c>
      <c r="LA36" s="10">
        <f t="shared" si="57"/>
        <v>120686369184.82318</v>
      </c>
      <c r="LB36" s="10">
        <f t="shared" si="57"/>
        <v>120613787188.9837</v>
      </c>
      <c r="LC36" s="10">
        <f t="shared" si="57"/>
        <v>120503973577.89081</v>
      </c>
      <c r="LD36" s="10">
        <f t="shared" si="57"/>
        <v>120265612409.70715</v>
      </c>
      <c r="LE36" s="10">
        <f t="shared" si="57"/>
        <v>120287262996.77332</v>
      </c>
      <c r="LF36" s="10">
        <f t="shared" si="57"/>
        <v>120465824444.952</v>
      </c>
      <c r="LG36" s="10">
        <f t="shared" si="57"/>
        <v>120710633047.01758</v>
      </c>
      <c r="LH36" s="10">
        <f t="shared" si="57"/>
        <v>120670569242.47763</v>
      </c>
      <c r="LI36" s="10">
        <f t="shared" si="57"/>
        <v>120744803520.50885</v>
      </c>
      <c r="LJ36" s="10">
        <f t="shared" si="57"/>
        <v>120597908953.80652</v>
      </c>
      <c r="LK36" s="10">
        <f t="shared" si="57"/>
        <v>120586542682.61917</v>
      </c>
      <c r="LL36" s="10">
        <f t="shared" si="57"/>
        <v>120765128900.84308</v>
      </c>
      <c r="LM36" s="10">
        <f t="shared" si="57"/>
        <v>120849124633.13708</v>
      </c>
      <c r="LN36" s="10">
        <f t="shared" si="57"/>
        <v>120777492885.56393</v>
      </c>
      <c r="LO36" s="10">
        <f t="shared" si="57"/>
        <v>120849725624.26819</v>
      </c>
      <c r="LP36" s="10">
        <f t="shared" si="57"/>
        <v>120666363133.35043</v>
      </c>
      <c r="LQ36" s="10">
        <f t="shared" si="57"/>
        <v>120754157376.08612</v>
      </c>
      <c r="LR36" s="10">
        <f t="shared" si="57"/>
        <v>120820171519.71841</v>
      </c>
      <c r="LS36" s="10">
        <f t="shared" ref="LS36:NK36" si="58">SUM(LS30:LS35)</f>
        <v>120945970101.2576</v>
      </c>
      <c r="LT36" s="10">
        <f t="shared" si="58"/>
        <v>120887524268.84958</v>
      </c>
      <c r="LU36" s="10">
        <f t="shared" si="58"/>
        <v>120913764393.86642</v>
      </c>
      <c r="LV36" s="10">
        <f t="shared" si="58"/>
        <v>120915531621.86609</v>
      </c>
      <c r="LW36" s="10">
        <f t="shared" si="58"/>
        <v>120926696079.76306</v>
      </c>
      <c r="LX36" s="10">
        <f t="shared" si="58"/>
        <v>120902056683.84369</v>
      </c>
      <c r="LY36" s="10">
        <f t="shared" si="58"/>
        <v>120937960693.20047</v>
      </c>
      <c r="LZ36" s="10">
        <f t="shared" si="58"/>
        <v>120927592636.13812</v>
      </c>
      <c r="MA36" s="10">
        <f t="shared" si="58"/>
        <v>120820736744.44232</v>
      </c>
      <c r="MB36" s="10">
        <f t="shared" si="58"/>
        <v>120729624368.91461</v>
      </c>
      <c r="MC36" s="10">
        <f t="shared" si="58"/>
        <v>120843732614.53372</v>
      </c>
      <c r="MD36" s="10">
        <f t="shared" si="58"/>
        <v>120953217882.28876</v>
      </c>
      <c r="ME36" s="10">
        <f t="shared" si="58"/>
        <v>121027409431.85107</v>
      </c>
      <c r="MF36" s="10">
        <f t="shared" si="58"/>
        <v>121029156284.39117</v>
      </c>
      <c r="MG36" s="10">
        <f t="shared" si="58"/>
        <v>121103256957.46164</v>
      </c>
      <c r="MH36" s="10">
        <f t="shared" si="58"/>
        <v>121134824975.07434</v>
      </c>
      <c r="MI36" s="10">
        <f t="shared" si="58"/>
        <v>121086221237.34741</v>
      </c>
      <c r="MJ36" s="10">
        <f t="shared" si="58"/>
        <v>121029592150.42383</v>
      </c>
      <c r="MK36" s="10">
        <f t="shared" si="58"/>
        <v>121133010310.87045</v>
      </c>
      <c r="ML36" s="10">
        <f t="shared" si="58"/>
        <v>121109693252.81479</v>
      </c>
      <c r="MM36" s="10">
        <f t="shared" si="58"/>
        <v>120957786290.94443</v>
      </c>
      <c r="MN36" s="10">
        <f t="shared" si="58"/>
        <v>120980031438.52744</v>
      </c>
      <c r="MO36" s="10">
        <f t="shared" si="58"/>
        <v>120955808951.68506</v>
      </c>
      <c r="MP36" s="10">
        <f t="shared" si="58"/>
        <v>120966275483.37009</v>
      </c>
      <c r="MQ36" s="10">
        <f t="shared" si="58"/>
        <v>120999791889.27304</v>
      </c>
      <c r="MR36" s="10">
        <f t="shared" si="58"/>
        <v>121076415516.43198</v>
      </c>
      <c r="MS36" s="10">
        <f t="shared" si="58"/>
        <v>120915412547.17963</v>
      </c>
      <c r="MT36" s="10">
        <f t="shared" si="58"/>
        <v>120993991364.88776</v>
      </c>
      <c r="MU36" s="10">
        <f t="shared" si="58"/>
        <v>120964833156.32938</v>
      </c>
      <c r="MV36" s="10">
        <f t="shared" si="58"/>
        <v>121005940963.69479</v>
      </c>
      <c r="MW36" s="10">
        <f t="shared" si="58"/>
        <v>120940241507.41904</v>
      </c>
      <c r="MX36" s="10">
        <f t="shared" si="58"/>
        <v>120987563749.24304</v>
      </c>
      <c r="MY36" s="10">
        <f t="shared" si="58"/>
        <v>120923913451.89343</v>
      </c>
      <c r="MZ36" s="10">
        <f t="shared" si="58"/>
        <v>120893273514.12103</v>
      </c>
      <c r="NA36" s="10">
        <f t="shared" si="58"/>
        <v>120958744926.82635</v>
      </c>
      <c r="NB36" s="10">
        <f t="shared" si="58"/>
        <v>121026823399.88104</v>
      </c>
      <c r="NC36" s="10">
        <f t="shared" si="58"/>
        <v>121062371853.17084</v>
      </c>
      <c r="ND36" s="10">
        <f t="shared" si="58"/>
        <v>121017375553.45529</v>
      </c>
      <c r="NE36" s="10">
        <f t="shared" si="58"/>
        <v>121011674308.42307</v>
      </c>
      <c r="NF36" s="10">
        <f t="shared" si="58"/>
        <v>121105207735.93512</v>
      </c>
      <c r="NG36" s="10">
        <f t="shared" si="58"/>
        <v>121136163574.78235</v>
      </c>
      <c r="NH36" s="10">
        <f t="shared" si="58"/>
        <v>121223386460.16266</v>
      </c>
      <c r="NI36" s="10">
        <f t="shared" si="58"/>
        <v>121271722015.80069</v>
      </c>
      <c r="NJ36" s="10">
        <f t="shared" si="58"/>
        <v>121209325738.64319</v>
      </c>
      <c r="NK36" s="10">
        <f t="shared" si="58"/>
        <v>121163642244.12387</v>
      </c>
    </row>
    <row r="37" spans="2:375" x14ac:dyDescent="0.25">
      <c r="B37" s="19" t="s">
        <v>97</v>
      </c>
      <c r="C37" s="20">
        <f>C36*24*365</f>
        <v>4730543517.0428314</v>
      </c>
      <c r="D37" s="19" t="s">
        <v>98</v>
      </c>
      <c r="E37" s="14" t="s">
        <v>95</v>
      </c>
      <c r="J37"/>
    </row>
    <row r="38" spans="2:375" x14ac:dyDescent="0.25">
      <c r="B38" s="19" t="s">
        <v>99</v>
      </c>
      <c r="C38" s="13">
        <f>C37/1000000</f>
        <v>4730.5435170428318</v>
      </c>
      <c r="D38" s="19" t="s">
        <v>81</v>
      </c>
      <c r="E38" s="14" t="s">
        <v>95</v>
      </c>
    </row>
    <row r="40" spans="2:375" x14ac:dyDescent="0.25">
      <c r="B40" s="3" t="s">
        <v>112</v>
      </c>
    </row>
    <row r="41" spans="2:375" x14ac:dyDescent="0.25">
      <c r="B41" s="4" t="s">
        <v>101</v>
      </c>
      <c r="C41" s="9">
        <v>4100</v>
      </c>
      <c r="D41" s="4" t="s">
        <v>81</v>
      </c>
      <c r="E41" s="4" t="s">
        <v>113</v>
      </c>
    </row>
    <row r="42" spans="2:375" x14ac:dyDescent="0.25">
      <c r="B42" s="4" t="s">
        <v>118</v>
      </c>
      <c r="C42" s="9">
        <f>C41*1000000</f>
        <v>4100000000</v>
      </c>
      <c r="D42" s="4" t="s">
        <v>108</v>
      </c>
    </row>
    <row r="43" spans="2:375" x14ac:dyDescent="0.25">
      <c r="B43" s="4" t="s">
        <v>102</v>
      </c>
      <c r="C43" s="9">
        <f>C42*9300</f>
        <v>38130000000000</v>
      </c>
      <c r="D43" s="4" t="s">
        <v>109</v>
      </c>
      <c r="E43" s="4" t="s">
        <v>110</v>
      </c>
    </row>
    <row r="44" spans="2:375" x14ac:dyDescent="0.25">
      <c r="B44" s="4" t="s">
        <v>103</v>
      </c>
      <c r="C44" s="9">
        <f>C43/3412</f>
        <v>11175263774.912075</v>
      </c>
      <c r="D44" s="4" t="s">
        <v>111</v>
      </c>
      <c r="E44" s="4" t="s">
        <v>107</v>
      </c>
    </row>
    <row r="45" spans="2:375" x14ac:dyDescent="0.25">
      <c r="B45" s="4" t="s">
        <v>104</v>
      </c>
      <c r="C45" s="23">
        <f>C44/1000000</f>
        <v>11175.263774912075</v>
      </c>
      <c r="D45" s="4" t="s">
        <v>100</v>
      </c>
      <c r="E45" s="4" t="s">
        <v>116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C9"/>
  <sheetViews>
    <sheetView topLeftCell="AB1" workbookViewId="0">
      <selection activeCell="A9" sqref="A9:AY9"/>
    </sheetView>
  </sheetViews>
  <sheetFormatPr defaultRowHeight="15" x14ac:dyDescent="0.25"/>
  <cols>
    <col min="1" max="1" width="16.28515625" bestFit="1" customWidth="1"/>
    <col min="2" max="10" width="8.7109375" bestFit="1" customWidth="1"/>
    <col min="11" max="32" width="9.7109375" bestFit="1" customWidth="1"/>
    <col min="33" max="41" width="8.7109375" bestFit="1" customWidth="1"/>
    <col min="42" max="60" width="9.7109375" bestFit="1" customWidth="1"/>
    <col min="61" max="69" width="8.7109375" bestFit="1" customWidth="1"/>
    <col min="70" max="91" width="9.7109375" bestFit="1" customWidth="1"/>
    <col min="92" max="100" width="8.7109375" bestFit="1" customWidth="1"/>
    <col min="101" max="121" width="9.7109375" bestFit="1" customWidth="1"/>
    <col min="122" max="130" width="8.7109375" bestFit="1" customWidth="1"/>
    <col min="131" max="152" width="9.7109375" bestFit="1" customWidth="1"/>
    <col min="153" max="161" width="8.7109375" bestFit="1" customWidth="1"/>
    <col min="162" max="182" width="9.7109375" bestFit="1" customWidth="1"/>
    <col min="183" max="191" width="8.7109375" bestFit="1" customWidth="1"/>
    <col min="192" max="213" width="9.7109375" bestFit="1" customWidth="1"/>
    <col min="214" max="222" width="8.7109375" bestFit="1" customWidth="1"/>
    <col min="223" max="244" width="9.7109375" bestFit="1" customWidth="1"/>
    <col min="245" max="253" width="8.7109375" bestFit="1" customWidth="1"/>
    <col min="254" max="283" width="9.7109375" bestFit="1" customWidth="1"/>
    <col min="284" max="305" width="10.7109375" bestFit="1" customWidth="1"/>
    <col min="306" max="314" width="9.7109375" bestFit="1" customWidth="1"/>
    <col min="315" max="335" width="10.7109375" bestFit="1" customWidth="1"/>
    <col min="336" max="344" width="9.7109375" bestFit="1" customWidth="1"/>
    <col min="345" max="366" width="10.7109375" bestFit="1" customWidth="1"/>
  </cols>
  <sheetData>
    <row r="1" spans="1:731" x14ac:dyDescent="0.25">
      <c r="A1" s="3" t="s">
        <v>56</v>
      </c>
    </row>
    <row r="2" spans="1:731" x14ac:dyDescent="0.25">
      <c r="A2" t="s">
        <v>48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</row>
    <row r="3" spans="1:731" x14ac:dyDescent="0.25">
      <c r="A3" t="s">
        <v>49</v>
      </c>
      <c r="B3" s="7">
        <v>43101</v>
      </c>
      <c r="C3" s="7">
        <v>43102</v>
      </c>
      <c r="D3" s="7">
        <v>43103</v>
      </c>
      <c r="E3" s="7">
        <v>43104</v>
      </c>
      <c r="F3" s="7">
        <v>43105</v>
      </c>
      <c r="G3" s="7">
        <v>43106</v>
      </c>
      <c r="H3" s="7">
        <v>43107</v>
      </c>
      <c r="I3" s="7">
        <v>43108</v>
      </c>
      <c r="J3" s="7">
        <v>43109</v>
      </c>
      <c r="K3" s="7">
        <v>43110</v>
      </c>
      <c r="L3" s="7">
        <v>43111</v>
      </c>
      <c r="M3" s="7">
        <v>43112</v>
      </c>
      <c r="N3" s="7">
        <v>43113</v>
      </c>
      <c r="O3" s="7">
        <v>43114</v>
      </c>
      <c r="P3" s="7">
        <v>43115</v>
      </c>
      <c r="Q3" s="7">
        <v>43116</v>
      </c>
      <c r="R3" s="7">
        <v>43117</v>
      </c>
      <c r="S3" s="7">
        <v>43118</v>
      </c>
      <c r="T3" s="7">
        <v>43119</v>
      </c>
      <c r="U3" s="7">
        <v>43120</v>
      </c>
      <c r="V3" s="7">
        <v>43121</v>
      </c>
      <c r="W3" s="7">
        <v>43122</v>
      </c>
      <c r="X3" s="7">
        <v>43123</v>
      </c>
      <c r="Y3" s="7">
        <v>43124</v>
      </c>
      <c r="Z3" s="7">
        <v>43125</v>
      </c>
      <c r="AA3" s="7">
        <v>43126</v>
      </c>
      <c r="AB3" s="7">
        <v>43127</v>
      </c>
      <c r="AC3" s="7">
        <v>43128</v>
      </c>
      <c r="AD3" s="7">
        <v>43129</v>
      </c>
      <c r="AE3" s="7">
        <v>43130</v>
      </c>
      <c r="AF3" s="7">
        <v>43131</v>
      </c>
      <c r="AG3" s="7">
        <v>43132</v>
      </c>
      <c r="AH3" s="7">
        <v>43133</v>
      </c>
      <c r="AI3" s="7">
        <v>43134</v>
      </c>
      <c r="AJ3" s="7">
        <v>43135</v>
      </c>
      <c r="AK3" s="7">
        <v>43136</v>
      </c>
      <c r="AL3" s="7">
        <v>43137</v>
      </c>
      <c r="AM3" s="7">
        <v>43138</v>
      </c>
      <c r="AN3" s="7">
        <v>43139</v>
      </c>
      <c r="AO3" s="7">
        <v>43140</v>
      </c>
      <c r="AP3" s="7">
        <v>43141</v>
      </c>
      <c r="AQ3" s="7">
        <v>43142</v>
      </c>
      <c r="AR3" s="7">
        <v>43143</v>
      </c>
      <c r="AS3" s="7">
        <v>43144</v>
      </c>
      <c r="AT3" s="7">
        <v>43145</v>
      </c>
      <c r="AU3" s="7">
        <v>43146</v>
      </c>
      <c r="AV3" s="7">
        <v>43147</v>
      </c>
      <c r="AW3" s="7">
        <v>43148</v>
      </c>
      <c r="AX3" s="7">
        <v>43149</v>
      </c>
      <c r="AY3" s="7">
        <v>43150</v>
      </c>
      <c r="AZ3" s="7">
        <v>43151</v>
      </c>
      <c r="BA3" s="7">
        <v>43152</v>
      </c>
      <c r="BB3" s="7">
        <v>43153</v>
      </c>
      <c r="BC3" s="7">
        <v>43154</v>
      </c>
      <c r="BD3" s="7">
        <v>43155</v>
      </c>
      <c r="BE3" s="7">
        <v>43156</v>
      </c>
      <c r="BF3" s="7">
        <v>43157</v>
      </c>
      <c r="BG3" s="7">
        <v>43158</v>
      </c>
      <c r="BH3" s="7">
        <v>43159</v>
      </c>
      <c r="BI3" s="7">
        <v>43160</v>
      </c>
      <c r="BJ3" s="7">
        <v>43161</v>
      </c>
      <c r="BK3" s="7">
        <v>43162</v>
      </c>
      <c r="BL3" s="7">
        <v>43163</v>
      </c>
      <c r="BM3" s="7">
        <v>43164</v>
      </c>
      <c r="BN3" s="7">
        <v>43165</v>
      </c>
      <c r="BO3" s="7">
        <v>43166</v>
      </c>
      <c r="BP3" s="7">
        <v>43167</v>
      </c>
      <c r="BQ3" s="7">
        <v>43168</v>
      </c>
      <c r="BR3" s="7">
        <v>43169</v>
      </c>
      <c r="BS3" s="7">
        <v>43170</v>
      </c>
      <c r="BT3" s="7">
        <v>43171</v>
      </c>
      <c r="BU3" s="7">
        <v>43172</v>
      </c>
      <c r="BV3" s="7">
        <v>43173</v>
      </c>
      <c r="BW3" s="7">
        <v>43174</v>
      </c>
      <c r="BX3" s="7">
        <v>43175</v>
      </c>
      <c r="BY3" s="7">
        <v>43176</v>
      </c>
      <c r="BZ3" s="7">
        <v>43177</v>
      </c>
      <c r="CA3" s="7">
        <v>43178</v>
      </c>
      <c r="CB3" s="7">
        <v>43179</v>
      </c>
      <c r="CC3" s="7">
        <v>43180</v>
      </c>
      <c r="CD3" s="7">
        <v>43181</v>
      </c>
      <c r="CE3" s="7">
        <v>43182</v>
      </c>
      <c r="CF3" s="7">
        <v>43183</v>
      </c>
      <c r="CG3" s="7">
        <v>43184</v>
      </c>
      <c r="CH3" s="7">
        <v>43185</v>
      </c>
      <c r="CI3" s="7">
        <v>43186</v>
      </c>
      <c r="CJ3" s="7">
        <v>43187</v>
      </c>
      <c r="CK3" s="7">
        <v>43188</v>
      </c>
      <c r="CL3" s="7">
        <v>43189</v>
      </c>
      <c r="CM3" s="7">
        <v>43190</v>
      </c>
      <c r="CN3" s="7">
        <v>43191</v>
      </c>
      <c r="CO3" s="7">
        <v>43192</v>
      </c>
      <c r="CP3" s="7">
        <v>43193</v>
      </c>
      <c r="CQ3" s="7">
        <v>43194</v>
      </c>
      <c r="CR3" s="7">
        <v>43195</v>
      </c>
      <c r="CS3" s="7">
        <v>43196</v>
      </c>
      <c r="CT3" s="7">
        <v>43197</v>
      </c>
      <c r="CU3" s="7">
        <v>43198</v>
      </c>
      <c r="CV3" s="7">
        <v>43199</v>
      </c>
      <c r="CW3" s="7">
        <v>43200</v>
      </c>
      <c r="CX3" s="7">
        <v>43201</v>
      </c>
      <c r="CY3" s="7">
        <v>43202</v>
      </c>
      <c r="CZ3" s="7">
        <v>43203</v>
      </c>
      <c r="DA3" s="7">
        <v>43204</v>
      </c>
      <c r="DB3" s="7">
        <v>43205</v>
      </c>
      <c r="DC3" s="7">
        <v>43206</v>
      </c>
      <c r="DD3" s="7">
        <v>43207</v>
      </c>
      <c r="DE3" s="7">
        <v>43208</v>
      </c>
      <c r="DF3" s="7">
        <v>43209</v>
      </c>
      <c r="DG3" s="7">
        <v>43210</v>
      </c>
      <c r="DH3" s="7">
        <v>43211</v>
      </c>
      <c r="DI3" s="7">
        <v>43212</v>
      </c>
      <c r="DJ3" s="7">
        <v>43213</v>
      </c>
      <c r="DK3" s="7">
        <v>43214</v>
      </c>
      <c r="DL3" s="7">
        <v>43215</v>
      </c>
      <c r="DM3" s="7">
        <v>43216</v>
      </c>
      <c r="DN3" s="7">
        <v>43217</v>
      </c>
      <c r="DO3" s="7">
        <v>43218</v>
      </c>
      <c r="DP3" s="7">
        <v>43219</v>
      </c>
      <c r="DQ3" s="7">
        <v>43220</v>
      </c>
      <c r="DR3" s="7">
        <v>43221</v>
      </c>
      <c r="DS3" s="7">
        <v>43222</v>
      </c>
      <c r="DT3" s="7">
        <v>43223</v>
      </c>
      <c r="DU3" s="7">
        <v>43224</v>
      </c>
      <c r="DV3" s="7">
        <v>43225</v>
      </c>
      <c r="DW3" s="7">
        <v>43226</v>
      </c>
      <c r="DX3" s="7">
        <v>43227</v>
      </c>
      <c r="DY3" s="7">
        <v>43228</v>
      </c>
      <c r="DZ3" s="7">
        <v>43229</v>
      </c>
      <c r="EA3" s="7">
        <v>43230</v>
      </c>
      <c r="EB3" s="7">
        <v>43231</v>
      </c>
      <c r="EC3" s="7">
        <v>43232</v>
      </c>
      <c r="ED3" s="7">
        <v>43233</v>
      </c>
      <c r="EE3" s="7">
        <v>43234</v>
      </c>
      <c r="EF3" s="7">
        <v>43235</v>
      </c>
      <c r="EG3" s="7">
        <v>43236</v>
      </c>
      <c r="EH3" s="7">
        <v>43237</v>
      </c>
      <c r="EI3" s="7">
        <v>43238</v>
      </c>
      <c r="EJ3" s="7">
        <v>43239</v>
      </c>
      <c r="EK3" s="7">
        <v>43240</v>
      </c>
      <c r="EL3" s="7">
        <v>43241</v>
      </c>
      <c r="EM3" s="7">
        <v>43242</v>
      </c>
      <c r="EN3" s="7">
        <v>43243</v>
      </c>
      <c r="EO3" s="7">
        <v>43244</v>
      </c>
      <c r="EP3" s="7">
        <v>43245</v>
      </c>
      <c r="EQ3" s="7">
        <v>43246</v>
      </c>
      <c r="ER3" s="7">
        <v>43247</v>
      </c>
      <c r="ES3" s="7">
        <v>43248</v>
      </c>
      <c r="ET3" s="7">
        <v>43249</v>
      </c>
      <c r="EU3" s="7">
        <v>43250</v>
      </c>
      <c r="EV3" s="7">
        <v>43251</v>
      </c>
      <c r="EW3" s="7">
        <v>43252</v>
      </c>
      <c r="EX3" s="7">
        <v>43253</v>
      </c>
      <c r="EY3" s="7">
        <v>43254</v>
      </c>
      <c r="EZ3" s="7">
        <v>43255</v>
      </c>
      <c r="FA3" s="7">
        <v>43256</v>
      </c>
      <c r="FB3" s="7">
        <v>43257</v>
      </c>
      <c r="FC3" s="7">
        <v>43258</v>
      </c>
      <c r="FD3" s="7">
        <v>43259</v>
      </c>
      <c r="FE3" s="7">
        <v>43260</v>
      </c>
      <c r="FF3" s="7">
        <v>43261</v>
      </c>
      <c r="FG3" s="7">
        <v>43262</v>
      </c>
      <c r="FH3" s="7">
        <v>43263</v>
      </c>
      <c r="FI3" s="7">
        <v>43264</v>
      </c>
      <c r="FJ3" s="7">
        <v>43265</v>
      </c>
      <c r="FK3" s="7">
        <v>43266</v>
      </c>
      <c r="FL3" s="7">
        <v>43267</v>
      </c>
      <c r="FM3" s="7">
        <v>43268</v>
      </c>
      <c r="FN3" s="7">
        <v>43269</v>
      </c>
      <c r="FO3" s="7">
        <v>43270</v>
      </c>
      <c r="FP3" s="7">
        <v>43271</v>
      </c>
      <c r="FQ3" s="7">
        <v>43272</v>
      </c>
      <c r="FR3" s="7">
        <v>43273</v>
      </c>
      <c r="FS3" s="7">
        <v>43274</v>
      </c>
      <c r="FT3" s="7">
        <v>43275</v>
      </c>
      <c r="FU3" s="7">
        <v>43276</v>
      </c>
      <c r="FV3" s="7">
        <v>43277</v>
      </c>
      <c r="FW3" s="7">
        <v>43278</v>
      </c>
      <c r="FX3" s="7">
        <v>43279</v>
      </c>
      <c r="FY3" s="7">
        <v>43280</v>
      </c>
      <c r="FZ3" s="7">
        <v>43281</v>
      </c>
      <c r="GA3" s="7">
        <v>43282</v>
      </c>
      <c r="GB3" s="7">
        <v>43283</v>
      </c>
      <c r="GC3" s="7">
        <v>43284</v>
      </c>
      <c r="GD3" s="7">
        <v>43285</v>
      </c>
      <c r="GE3" s="7">
        <v>43286</v>
      </c>
      <c r="GF3" s="7">
        <v>43287</v>
      </c>
      <c r="GG3" s="7">
        <v>43288</v>
      </c>
      <c r="GH3" s="7">
        <v>43289</v>
      </c>
      <c r="GI3" s="7">
        <v>43290</v>
      </c>
      <c r="GJ3" s="7">
        <v>43291</v>
      </c>
      <c r="GK3" s="7">
        <v>43292</v>
      </c>
      <c r="GL3" s="7">
        <v>43293</v>
      </c>
      <c r="GM3" s="7">
        <v>43294</v>
      </c>
      <c r="GN3" s="7">
        <v>43295</v>
      </c>
      <c r="GO3" s="7">
        <v>43296</v>
      </c>
      <c r="GP3" s="7">
        <v>43297</v>
      </c>
      <c r="GQ3" s="7">
        <v>43298</v>
      </c>
      <c r="GR3" s="7">
        <v>43299</v>
      </c>
      <c r="GS3" s="7">
        <v>43300</v>
      </c>
      <c r="GT3" s="7">
        <v>43301</v>
      </c>
      <c r="GU3" s="7">
        <v>43302</v>
      </c>
      <c r="GV3" s="7">
        <v>43303</v>
      </c>
      <c r="GW3" s="7">
        <v>43304</v>
      </c>
      <c r="GX3" s="7">
        <v>43305</v>
      </c>
      <c r="GY3" s="7">
        <v>43306</v>
      </c>
      <c r="GZ3" s="7">
        <v>43307</v>
      </c>
      <c r="HA3" s="7">
        <v>43308</v>
      </c>
      <c r="HB3" s="7">
        <v>43309</v>
      </c>
      <c r="HC3" s="7">
        <v>43310</v>
      </c>
      <c r="HD3" s="7">
        <v>43311</v>
      </c>
      <c r="HE3" s="7">
        <v>43312</v>
      </c>
      <c r="HF3" s="7">
        <v>43313</v>
      </c>
      <c r="HG3" s="7">
        <v>43314</v>
      </c>
      <c r="HH3" s="7">
        <v>43315</v>
      </c>
      <c r="HI3" s="7">
        <v>43316</v>
      </c>
      <c r="HJ3" s="7">
        <v>43317</v>
      </c>
      <c r="HK3" s="7">
        <v>43318</v>
      </c>
      <c r="HL3" s="7">
        <v>43319</v>
      </c>
      <c r="HM3" s="7">
        <v>43320</v>
      </c>
      <c r="HN3" s="7">
        <v>43321</v>
      </c>
      <c r="HO3" s="7">
        <v>43322</v>
      </c>
      <c r="HP3" s="7">
        <v>43323</v>
      </c>
      <c r="HQ3" s="7">
        <v>43324</v>
      </c>
      <c r="HR3" s="7">
        <v>43325</v>
      </c>
      <c r="HS3" s="7">
        <v>43326</v>
      </c>
      <c r="HT3" s="7">
        <v>43327</v>
      </c>
      <c r="HU3" s="7">
        <v>43328</v>
      </c>
      <c r="HV3" s="7">
        <v>43329</v>
      </c>
      <c r="HW3" s="7">
        <v>43330</v>
      </c>
      <c r="HX3" s="7">
        <v>43331</v>
      </c>
      <c r="HY3" s="7">
        <v>43332</v>
      </c>
      <c r="HZ3" s="7">
        <v>43333</v>
      </c>
      <c r="IA3" s="7">
        <v>43334</v>
      </c>
      <c r="IB3" s="7">
        <v>43335</v>
      </c>
      <c r="IC3" s="7">
        <v>43336</v>
      </c>
      <c r="ID3" s="7">
        <v>43337</v>
      </c>
      <c r="IE3" s="7">
        <v>43338</v>
      </c>
      <c r="IF3" s="7">
        <v>43339</v>
      </c>
      <c r="IG3" s="7">
        <v>43340</v>
      </c>
      <c r="IH3" s="7">
        <v>43341</v>
      </c>
      <c r="II3" s="7">
        <v>43342</v>
      </c>
      <c r="IJ3" s="7">
        <v>43343</v>
      </c>
      <c r="IK3" s="7">
        <v>43344</v>
      </c>
      <c r="IL3" s="7">
        <v>43345</v>
      </c>
      <c r="IM3" s="7">
        <v>43346</v>
      </c>
      <c r="IN3" s="7">
        <v>43347</v>
      </c>
      <c r="IO3" s="7">
        <v>43348</v>
      </c>
      <c r="IP3" s="7">
        <v>43349</v>
      </c>
      <c r="IQ3" s="7">
        <v>43350</v>
      </c>
      <c r="IR3" s="7">
        <v>43351</v>
      </c>
      <c r="IS3" s="7">
        <v>43352</v>
      </c>
      <c r="IT3" s="7">
        <v>43353</v>
      </c>
      <c r="IU3" s="7">
        <v>43354</v>
      </c>
      <c r="IV3" s="7">
        <v>43355</v>
      </c>
      <c r="IW3" s="7">
        <v>43356</v>
      </c>
      <c r="IX3" s="7">
        <v>43357</v>
      </c>
      <c r="IY3" s="7">
        <v>43358</v>
      </c>
      <c r="IZ3" s="7">
        <v>43359</v>
      </c>
      <c r="JA3" s="7">
        <v>43360</v>
      </c>
      <c r="JB3" s="7">
        <v>43361</v>
      </c>
      <c r="JC3" s="7">
        <v>43362</v>
      </c>
      <c r="JD3" s="7">
        <v>43363</v>
      </c>
      <c r="JE3" s="7">
        <v>43364</v>
      </c>
      <c r="JF3" s="7">
        <v>43365</v>
      </c>
      <c r="JG3" s="7">
        <v>43366</v>
      </c>
      <c r="JH3" s="7">
        <v>43367</v>
      </c>
      <c r="JI3" s="7">
        <v>43368</v>
      </c>
      <c r="JJ3" s="7">
        <v>43369</v>
      </c>
      <c r="JK3" s="7">
        <v>43370</v>
      </c>
      <c r="JL3" s="7">
        <v>43371</v>
      </c>
      <c r="JM3" s="7">
        <v>43372</v>
      </c>
      <c r="JN3" s="7">
        <v>43373</v>
      </c>
      <c r="JO3" s="7">
        <v>43374</v>
      </c>
      <c r="JP3" s="7">
        <v>43375</v>
      </c>
      <c r="JQ3" s="7">
        <v>43376</v>
      </c>
      <c r="JR3" s="7">
        <v>43377</v>
      </c>
      <c r="JS3" s="7">
        <v>43378</v>
      </c>
      <c r="JT3" s="7">
        <v>43379</v>
      </c>
      <c r="JU3" s="7">
        <v>43380</v>
      </c>
      <c r="JV3" s="7">
        <v>43381</v>
      </c>
      <c r="JW3" s="7">
        <v>43382</v>
      </c>
      <c r="JX3" s="7">
        <v>43383</v>
      </c>
      <c r="JY3" s="7">
        <v>43384</v>
      </c>
      <c r="JZ3" s="7">
        <v>43385</v>
      </c>
      <c r="KA3" s="7">
        <v>43386</v>
      </c>
      <c r="KB3" s="7">
        <v>43387</v>
      </c>
      <c r="KC3" s="7">
        <v>43388</v>
      </c>
      <c r="KD3" s="7">
        <v>43389</v>
      </c>
      <c r="KE3" s="7">
        <v>43390</v>
      </c>
      <c r="KF3" s="7">
        <v>43391</v>
      </c>
      <c r="KG3" s="7">
        <v>43392</v>
      </c>
      <c r="KH3" s="7">
        <v>43393</v>
      </c>
      <c r="KI3" s="7">
        <v>43394</v>
      </c>
      <c r="KJ3" s="7">
        <v>43395</v>
      </c>
      <c r="KK3" s="7">
        <v>43396</v>
      </c>
      <c r="KL3" s="7">
        <v>43397</v>
      </c>
      <c r="KM3" s="7">
        <v>43398</v>
      </c>
      <c r="KN3" s="7">
        <v>43399</v>
      </c>
      <c r="KO3" s="7">
        <v>43400</v>
      </c>
      <c r="KP3" s="7">
        <v>43401</v>
      </c>
      <c r="KQ3" s="7">
        <v>43402</v>
      </c>
      <c r="KR3" s="7">
        <v>43403</v>
      </c>
      <c r="KS3" s="7">
        <v>43404</v>
      </c>
      <c r="KT3" s="7">
        <v>43405</v>
      </c>
      <c r="KU3" s="7">
        <v>43406</v>
      </c>
      <c r="KV3" s="7">
        <v>43407</v>
      </c>
      <c r="KW3" s="7">
        <v>43408</v>
      </c>
      <c r="KX3" s="7">
        <v>43409</v>
      </c>
      <c r="KY3" s="7">
        <v>43410</v>
      </c>
      <c r="KZ3" s="7">
        <v>43411</v>
      </c>
      <c r="LA3" s="7">
        <v>43412</v>
      </c>
      <c r="LB3" s="7">
        <v>43413</v>
      </c>
      <c r="LC3" s="7">
        <v>43414</v>
      </c>
      <c r="LD3" s="7">
        <v>43415</v>
      </c>
      <c r="LE3" s="7">
        <v>43416</v>
      </c>
      <c r="LF3" s="7">
        <v>43417</v>
      </c>
      <c r="LG3" s="7">
        <v>43418</v>
      </c>
      <c r="LH3" s="7">
        <v>43419</v>
      </c>
      <c r="LI3" s="7">
        <v>43420</v>
      </c>
      <c r="LJ3" s="7">
        <v>43421</v>
      </c>
      <c r="LK3" s="7">
        <v>43422</v>
      </c>
      <c r="LL3" s="7">
        <v>43423</v>
      </c>
      <c r="LM3" s="7">
        <v>43424</v>
      </c>
      <c r="LN3" s="7">
        <v>43425</v>
      </c>
      <c r="LO3" s="7">
        <v>43426</v>
      </c>
      <c r="LP3" s="7">
        <v>43427</v>
      </c>
      <c r="LQ3" s="7">
        <v>43428</v>
      </c>
      <c r="LR3" s="7">
        <v>43429</v>
      </c>
      <c r="LS3" s="7">
        <v>43430</v>
      </c>
      <c r="LT3" s="7">
        <v>43431</v>
      </c>
      <c r="LU3" s="7">
        <v>43432</v>
      </c>
      <c r="LV3" s="7">
        <v>43433</v>
      </c>
      <c r="LW3" s="7">
        <v>43434</v>
      </c>
      <c r="LX3" s="7">
        <v>43435</v>
      </c>
      <c r="LY3" s="7">
        <v>43436</v>
      </c>
      <c r="LZ3" s="7">
        <v>43437</v>
      </c>
      <c r="MA3" s="7">
        <v>43438</v>
      </c>
      <c r="MB3" s="7">
        <v>43439</v>
      </c>
      <c r="MC3" s="7">
        <v>43440</v>
      </c>
      <c r="MD3" s="7">
        <v>43441</v>
      </c>
      <c r="ME3" s="7">
        <v>43442</v>
      </c>
      <c r="MF3" s="7">
        <v>43443</v>
      </c>
      <c r="MG3" s="7">
        <v>43444</v>
      </c>
      <c r="MH3" s="7">
        <v>43445</v>
      </c>
      <c r="MI3" s="7">
        <v>43446</v>
      </c>
      <c r="MJ3" s="7">
        <v>43447</v>
      </c>
      <c r="MK3" s="7">
        <v>43448</v>
      </c>
      <c r="ML3" s="7">
        <v>43449</v>
      </c>
      <c r="MM3" s="7">
        <v>43450</v>
      </c>
      <c r="MN3" s="7">
        <v>43451</v>
      </c>
      <c r="MO3" s="7">
        <v>43452</v>
      </c>
      <c r="MP3" s="7">
        <v>43453</v>
      </c>
      <c r="MQ3" s="7">
        <v>43454</v>
      </c>
      <c r="MR3" s="7">
        <v>43455</v>
      </c>
      <c r="MS3" s="7">
        <v>43456</v>
      </c>
      <c r="MT3" s="7">
        <v>43457</v>
      </c>
      <c r="MU3" s="7">
        <v>43458</v>
      </c>
      <c r="MV3" s="7">
        <v>43459</v>
      </c>
      <c r="MW3" s="7">
        <v>43460</v>
      </c>
      <c r="MX3" s="7">
        <v>43461</v>
      </c>
      <c r="MY3" s="7">
        <v>43462</v>
      </c>
      <c r="MZ3" s="7">
        <v>43463</v>
      </c>
      <c r="NA3" s="7">
        <v>43464</v>
      </c>
      <c r="NB3" s="7">
        <v>43465</v>
      </c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OA3" s="7"/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7"/>
      <c r="OO3" s="7"/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/>
      <c r="PD3" s="7"/>
      <c r="PE3" s="7"/>
      <c r="PF3" s="7"/>
      <c r="PG3" s="7"/>
      <c r="PH3" s="7"/>
      <c r="PI3" s="7"/>
      <c r="PJ3" s="7"/>
      <c r="PK3" s="7"/>
      <c r="PL3" s="7"/>
      <c r="PM3" s="7"/>
      <c r="PN3" s="7"/>
      <c r="PO3" s="7"/>
      <c r="PP3" s="7"/>
      <c r="PQ3" s="7"/>
      <c r="PR3" s="7"/>
      <c r="PS3" s="7"/>
      <c r="PT3" s="7"/>
      <c r="PU3" s="7"/>
      <c r="PV3" s="7"/>
      <c r="PW3" s="7"/>
      <c r="PX3" s="7"/>
      <c r="PY3" s="7"/>
      <c r="PZ3" s="7"/>
      <c r="QA3" s="7"/>
      <c r="QB3" s="7"/>
      <c r="QC3" s="7"/>
      <c r="QD3" s="7"/>
      <c r="QE3" s="7"/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7"/>
      <c r="QS3" s="7"/>
      <c r="QT3" s="7"/>
      <c r="QU3" s="7"/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/>
      <c r="RJ3" s="7"/>
      <c r="RK3" s="7"/>
      <c r="RL3" s="7"/>
      <c r="RM3" s="7"/>
      <c r="RN3" s="7"/>
      <c r="RO3" s="7"/>
      <c r="RP3" s="7"/>
      <c r="RQ3" s="7"/>
      <c r="RR3" s="7"/>
      <c r="RS3" s="7"/>
      <c r="RT3" s="7"/>
      <c r="RU3" s="7"/>
      <c r="RV3" s="7"/>
      <c r="RW3" s="7"/>
      <c r="RX3" s="7"/>
      <c r="RY3" s="7"/>
      <c r="RZ3" s="7"/>
      <c r="SA3" s="7"/>
      <c r="SB3" s="7"/>
      <c r="SC3" s="7"/>
      <c r="SD3" s="7"/>
      <c r="SE3" s="7"/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7"/>
      <c r="SS3" s="7"/>
      <c r="ST3" s="7"/>
      <c r="SU3" s="7"/>
      <c r="SV3" s="7"/>
      <c r="SW3" s="7"/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/>
      <c r="TL3" s="7"/>
      <c r="TM3" s="7"/>
      <c r="TN3" s="7"/>
      <c r="TO3" s="7"/>
      <c r="TP3" s="7"/>
      <c r="TQ3" s="7"/>
      <c r="TR3" s="7"/>
      <c r="TS3" s="7"/>
      <c r="TT3" s="7"/>
      <c r="TU3" s="7"/>
      <c r="TV3" s="7"/>
      <c r="TW3" s="7"/>
      <c r="TX3" s="7"/>
      <c r="TY3" s="7"/>
      <c r="TZ3" s="7"/>
      <c r="UA3" s="7"/>
      <c r="UB3" s="7"/>
      <c r="UC3" s="7"/>
      <c r="UD3" s="7"/>
      <c r="UE3" s="7"/>
      <c r="UF3" s="7"/>
      <c r="UG3" s="7"/>
      <c r="UH3" s="7"/>
      <c r="UI3" s="7"/>
      <c r="UJ3" s="7"/>
      <c r="UK3" s="7"/>
      <c r="UL3" s="7"/>
      <c r="UM3" s="7"/>
      <c r="UN3" s="7"/>
      <c r="UO3" s="7"/>
      <c r="UP3" s="7"/>
      <c r="UQ3" s="7"/>
      <c r="UR3" s="7"/>
      <c r="US3" s="7"/>
      <c r="UT3" s="7"/>
      <c r="UU3" s="7"/>
      <c r="UV3" s="7"/>
      <c r="UW3" s="7"/>
      <c r="UX3" s="7"/>
      <c r="UY3" s="7"/>
      <c r="UZ3" s="7"/>
      <c r="VA3" s="7"/>
      <c r="VB3" s="7"/>
      <c r="VC3" s="7"/>
      <c r="VD3" s="7"/>
      <c r="VE3" s="7"/>
      <c r="VF3" s="7"/>
      <c r="VG3" s="7"/>
      <c r="VH3" s="7"/>
      <c r="VI3" s="7"/>
      <c r="VJ3" s="7"/>
      <c r="VK3" s="7"/>
      <c r="VL3" s="7"/>
      <c r="VM3" s="7"/>
      <c r="VN3" s="7"/>
      <c r="VO3" s="7"/>
      <c r="VP3" s="7"/>
      <c r="VQ3" s="7"/>
      <c r="VR3" s="7"/>
      <c r="VS3" s="7"/>
      <c r="VT3" s="7"/>
      <c r="VU3" s="7"/>
      <c r="VV3" s="7"/>
      <c r="VW3" s="7"/>
      <c r="VX3" s="7"/>
      <c r="VY3" s="7"/>
      <c r="VZ3" s="7"/>
      <c r="WA3" s="7"/>
      <c r="WB3" s="7"/>
      <c r="WC3" s="7"/>
      <c r="WD3" s="7"/>
      <c r="WE3" s="7"/>
      <c r="WF3" s="7"/>
      <c r="WG3" s="7"/>
      <c r="WH3" s="7"/>
      <c r="WI3" s="7"/>
      <c r="WJ3" s="7"/>
      <c r="WK3" s="7"/>
      <c r="WL3" s="7"/>
      <c r="WM3" s="7"/>
      <c r="WN3" s="7"/>
      <c r="WO3" s="7"/>
      <c r="WP3" s="7"/>
      <c r="WQ3" s="7"/>
      <c r="WR3" s="7"/>
      <c r="WS3" s="7"/>
      <c r="WT3" s="7"/>
      <c r="WU3" s="7"/>
      <c r="WV3" s="7"/>
      <c r="WW3" s="7"/>
      <c r="WX3" s="7"/>
      <c r="WY3" s="7"/>
      <c r="WZ3" s="7"/>
      <c r="XA3" s="7"/>
      <c r="XB3" s="7"/>
      <c r="XC3" s="7"/>
      <c r="XD3" s="7"/>
      <c r="XE3" s="7"/>
      <c r="XF3" s="7"/>
      <c r="XG3" s="7"/>
      <c r="XH3" s="7"/>
      <c r="XI3" s="7"/>
      <c r="XJ3" s="7"/>
      <c r="XK3" s="7"/>
      <c r="XL3" s="7"/>
      <c r="XM3" s="7"/>
      <c r="XN3" s="7"/>
      <c r="XO3" s="7"/>
      <c r="XP3" s="7"/>
      <c r="XQ3" s="7"/>
      <c r="XR3" s="7"/>
      <c r="XS3" s="7"/>
      <c r="XT3" s="7"/>
      <c r="XU3" s="7"/>
      <c r="XV3" s="7"/>
      <c r="XW3" s="7"/>
      <c r="XX3" s="7"/>
      <c r="XY3" s="7"/>
      <c r="XZ3" s="7"/>
      <c r="YA3" s="7"/>
      <c r="YB3" s="7"/>
      <c r="YC3" s="7"/>
      <c r="YD3" s="7"/>
      <c r="YE3" s="7"/>
      <c r="YF3" s="7"/>
      <c r="YG3" s="7"/>
      <c r="YH3" s="7"/>
      <c r="YI3" s="7"/>
      <c r="YJ3" s="7"/>
      <c r="YK3" s="7"/>
      <c r="YL3" s="7"/>
      <c r="YM3" s="7"/>
      <c r="YN3" s="7"/>
      <c r="YO3" s="7"/>
      <c r="YP3" s="7"/>
      <c r="YQ3" s="7"/>
      <c r="YR3" s="7"/>
      <c r="YS3" s="7"/>
      <c r="YT3" s="7"/>
      <c r="YU3" s="7"/>
      <c r="YV3" s="7"/>
      <c r="YW3" s="7"/>
      <c r="YX3" s="7"/>
      <c r="YY3" s="7"/>
      <c r="YZ3" s="7"/>
      <c r="ZA3" s="7"/>
      <c r="ZB3" s="7"/>
      <c r="ZC3" s="7"/>
      <c r="ZD3" s="7"/>
      <c r="ZE3" s="7"/>
      <c r="ZF3" s="7"/>
      <c r="ZG3" s="7"/>
      <c r="ZH3" s="7"/>
      <c r="ZI3" s="7"/>
      <c r="ZJ3" s="7"/>
      <c r="ZK3" s="7"/>
      <c r="ZL3" s="7"/>
      <c r="ZM3" s="7"/>
      <c r="ZN3" s="7"/>
      <c r="ZO3" s="7"/>
      <c r="ZP3" s="7"/>
      <c r="ZQ3" s="7"/>
      <c r="ZR3" s="7"/>
      <c r="ZS3" s="7"/>
      <c r="ZT3" s="7"/>
      <c r="ZU3" s="7"/>
      <c r="ZV3" s="7"/>
      <c r="ZW3" s="7"/>
      <c r="ZX3" s="7"/>
      <c r="ZY3" s="7"/>
      <c r="ZZ3" s="7"/>
      <c r="AAA3" s="7"/>
      <c r="AAB3" s="7"/>
      <c r="AAC3" s="7"/>
      <c r="AAD3" s="7"/>
      <c r="AAE3" s="7"/>
      <c r="AAF3" s="7"/>
      <c r="AAG3" s="7"/>
      <c r="AAH3" s="7"/>
      <c r="AAI3" s="7"/>
      <c r="AAJ3" s="7"/>
      <c r="AAK3" s="7"/>
      <c r="AAL3" s="7"/>
      <c r="AAM3" s="7"/>
      <c r="AAN3" s="7"/>
      <c r="AAO3" s="7"/>
      <c r="AAP3" s="7"/>
      <c r="AAQ3" s="7"/>
      <c r="AAR3" s="7"/>
      <c r="AAS3" s="7"/>
      <c r="AAT3" s="7"/>
      <c r="AAU3" s="7"/>
      <c r="AAV3" s="7"/>
      <c r="AAW3" s="7"/>
      <c r="AAX3" s="7"/>
      <c r="AAY3" s="7"/>
      <c r="AAZ3" s="7"/>
      <c r="ABA3" s="7"/>
      <c r="ABB3" s="7"/>
      <c r="ABC3" s="7"/>
    </row>
    <row r="4" spans="1:731" x14ac:dyDescent="0.25">
      <c r="A4" t="s">
        <v>50</v>
      </c>
      <c r="B4">
        <v>56.7</v>
      </c>
      <c r="C4">
        <v>59.6</v>
      </c>
      <c r="D4">
        <v>63</v>
      </c>
      <c r="E4">
        <v>60.6</v>
      </c>
      <c r="F4">
        <v>61.4</v>
      </c>
      <c r="G4">
        <v>60.8</v>
      </c>
      <c r="H4">
        <v>60.5</v>
      </c>
      <c r="I4">
        <v>61.2</v>
      </c>
      <c r="J4">
        <v>54.3</v>
      </c>
      <c r="K4">
        <v>53.7</v>
      </c>
      <c r="L4">
        <v>55.9</v>
      </c>
      <c r="M4">
        <v>60.1</v>
      </c>
      <c r="N4">
        <v>64.400000000000006</v>
      </c>
      <c r="O4">
        <v>64.099999999999994</v>
      </c>
      <c r="P4">
        <v>58.9</v>
      </c>
      <c r="Q4">
        <v>58.4</v>
      </c>
      <c r="R4">
        <v>61.5</v>
      </c>
      <c r="S4">
        <v>60.9</v>
      </c>
      <c r="T4">
        <v>54.4</v>
      </c>
      <c r="U4">
        <v>51.4</v>
      </c>
      <c r="V4">
        <v>47</v>
      </c>
      <c r="W4">
        <v>51.4</v>
      </c>
      <c r="X4">
        <v>55.3</v>
      </c>
      <c r="Y4">
        <v>56</v>
      </c>
      <c r="Z4">
        <v>48.8</v>
      </c>
      <c r="AA4">
        <v>50.2</v>
      </c>
      <c r="AB4">
        <v>55.2</v>
      </c>
      <c r="AC4">
        <v>62.3</v>
      </c>
      <c r="AD4">
        <v>67.599999999999994</v>
      </c>
      <c r="AE4">
        <v>63.1</v>
      </c>
      <c r="AF4">
        <v>62.4</v>
      </c>
      <c r="AG4">
        <v>62.8</v>
      </c>
      <c r="AH4">
        <v>64.2</v>
      </c>
      <c r="AI4">
        <v>64.2</v>
      </c>
      <c r="AJ4">
        <v>63.8</v>
      </c>
      <c r="AK4">
        <v>63</v>
      </c>
      <c r="AL4">
        <v>58.7</v>
      </c>
      <c r="AM4">
        <v>62.5</v>
      </c>
      <c r="AN4">
        <v>64.3</v>
      </c>
      <c r="AO4">
        <v>60.8</v>
      </c>
      <c r="AP4">
        <v>56.1</v>
      </c>
      <c r="AQ4">
        <v>56.4</v>
      </c>
      <c r="AR4">
        <v>53.7</v>
      </c>
      <c r="AS4">
        <v>53.3</v>
      </c>
      <c r="AT4">
        <v>58.6</v>
      </c>
      <c r="AU4">
        <v>57.9</v>
      </c>
      <c r="AV4">
        <v>56.8</v>
      </c>
      <c r="AW4">
        <v>58.7</v>
      </c>
      <c r="AX4">
        <v>54.8</v>
      </c>
      <c r="AY4">
        <v>49.7</v>
      </c>
      <c r="AZ4">
        <v>44.8</v>
      </c>
      <c r="BA4">
        <v>47.1</v>
      </c>
      <c r="BB4">
        <v>48</v>
      </c>
      <c r="BC4">
        <v>47.1</v>
      </c>
      <c r="BD4">
        <v>46.3</v>
      </c>
      <c r="BE4">
        <v>51</v>
      </c>
      <c r="BF4">
        <v>52.4</v>
      </c>
      <c r="BG4">
        <v>46.5</v>
      </c>
      <c r="BH4">
        <v>47.4</v>
      </c>
      <c r="BI4">
        <v>51</v>
      </c>
      <c r="BJ4">
        <v>51.5</v>
      </c>
      <c r="BK4">
        <v>52.4</v>
      </c>
      <c r="BL4">
        <v>48.8</v>
      </c>
      <c r="BM4">
        <v>54.5</v>
      </c>
      <c r="BN4">
        <v>59.4</v>
      </c>
      <c r="BO4">
        <v>57.6</v>
      </c>
      <c r="BP4">
        <v>58.6</v>
      </c>
      <c r="BQ4">
        <v>59</v>
      </c>
      <c r="BR4">
        <v>57.1</v>
      </c>
      <c r="BS4">
        <v>60.4</v>
      </c>
      <c r="BT4">
        <v>62.8</v>
      </c>
      <c r="BU4">
        <v>60.8</v>
      </c>
      <c r="BV4">
        <v>57.6</v>
      </c>
      <c r="BW4">
        <v>55.3</v>
      </c>
      <c r="BX4">
        <v>51.8</v>
      </c>
      <c r="BY4">
        <v>52.4</v>
      </c>
      <c r="BZ4">
        <v>51.2</v>
      </c>
      <c r="CA4">
        <v>57.1</v>
      </c>
      <c r="CB4">
        <v>61.8</v>
      </c>
      <c r="CC4">
        <v>58.7</v>
      </c>
      <c r="CD4">
        <v>58.9</v>
      </c>
      <c r="CE4">
        <v>59.4</v>
      </c>
      <c r="CF4">
        <v>55.2</v>
      </c>
      <c r="CG4">
        <v>53.9</v>
      </c>
      <c r="CH4">
        <v>53.3</v>
      </c>
      <c r="CI4">
        <v>57.3</v>
      </c>
      <c r="CJ4">
        <v>60</v>
      </c>
      <c r="CK4">
        <v>62.5</v>
      </c>
      <c r="CL4">
        <v>64.7</v>
      </c>
      <c r="CM4">
        <v>63</v>
      </c>
      <c r="CN4">
        <v>59.3</v>
      </c>
      <c r="CO4">
        <v>58.6</v>
      </c>
      <c r="CP4">
        <v>61</v>
      </c>
      <c r="CQ4">
        <v>58.8</v>
      </c>
      <c r="CR4">
        <v>60.7</v>
      </c>
      <c r="CS4">
        <v>60.9</v>
      </c>
      <c r="CT4">
        <v>63.2</v>
      </c>
      <c r="CU4">
        <v>64.099999999999994</v>
      </c>
      <c r="CV4">
        <v>72.7</v>
      </c>
      <c r="CW4">
        <v>72.2</v>
      </c>
      <c r="CX4">
        <v>65.599999999999994</v>
      </c>
      <c r="CY4">
        <v>59.7</v>
      </c>
      <c r="CZ4">
        <v>61.3</v>
      </c>
      <c r="DA4">
        <v>67.5</v>
      </c>
      <c r="DB4">
        <v>64.8</v>
      </c>
      <c r="DC4">
        <v>55.7</v>
      </c>
      <c r="DD4">
        <v>55.9</v>
      </c>
      <c r="DE4">
        <v>59.5</v>
      </c>
      <c r="DF4">
        <v>53.1</v>
      </c>
      <c r="DG4">
        <v>59.3</v>
      </c>
      <c r="DH4">
        <v>68.099999999999994</v>
      </c>
      <c r="DI4">
        <v>69.400000000000006</v>
      </c>
      <c r="DJ4">
        <v>66</v>
      </c>
      <c r="DK4">
        <v>64.099999999999994</v>
      </c>
      <c r="DL4">
        <v>64</v>
      </c>
      <c r="DM4">
        <v>61.5</v>
      </c>
      <c r="DN4">
        <v>60.4</v>
      </c>
      <c r="DO4">
        <v>59.8</v>
      </c>
      <c r="DP4">
        <v>59.1</v>
      </c>
      <c r="DQ4">
        <v>58.3</v>
      </c>
      <c r="DR4">
        <v>54.8</v>
      </c>
      <c r="DS4">
        <v>55</v>
      </c>
      <c r="DT4">
        <v>61.7</v>
      </c>
      <c r="DU4">
        <v>71.2</v>
      </c>
      <c r="DV4">
        <v>75.099999999999994</v>
      </c>
      <c r="DW4">
        <v>70.8</v>
      </c>
      <c r="DX4">
        <v>68.099999999999994</v>
      </c>
      <c r="DY4">
        <v>67.900000000000006</v>
      </c>
      <c r="DZ4">
        <v>67.5</v>
      </c>
      <c r="EA4">
        <v>66.3</v>
      </c>
      <c r="EB4">
        <v>59.6</v>
      </c>
      <c r="EC4">
        <v>59</v>
      </c>
      <c r="ED4">
        <v>60.2</v>
      </c>
      <c r="EE4">
        <v>61.7</v>
      </c>
      <c r="EF4">
        <v>61.2</v>
      </c>
      <c r="EG4">
        <v>62.2</v>
      </c>
      <c r="EH4">
        <v>61.1</v>
      </c>
      <c r="EI4">
        <v>62</v>
      </c>
      <c r="EJ4">
        <v>61.6</v>
      </c>
      <c r="EK4">
        <v>62.7</v>
      </c>
      <c r="EL4">
        <v>59.9</v>
      </c>
      <c r="EM4">
        <v>60.5</v>
      </c>
      <c r="EN4">
        <v>61.5</v>
      </c>
      <c r="EP4">
        <v>61.2</v>
      </c>
      <c r="EQ4">
        <v>58.7</v>
      </c>
      <c r="ER4">
        <v>62.2</v>
      </c>
      <c r="ES4">
        <v>64.8</v>
      </c>
      <c r="ET4">
        <v>65.2</v>
      </c>
      <c r="EU4">
        <v>63</v>
      </c>
      <c r="EV4">
        <v>63.1</v>
      </c>
      <c r="EW4">
        <v>65.099999999999994</v>
      </c>
      <c r="EX4">
        <v>69.099999999999994</v>
      </c>
      <c r="EY4">
        <v>70.400000000000006</v>
      </c>
      <c r="EZ4">
        <v>68.2</v>
      </c>
      <c r="FA4">
        <v>65.7</v>
      </c>
      <c r="FB4">
        <v>65.900000000000006</v>
      </c>
      <c r="FC4">
        <v>66.2</v>
      </c>
      <c r="FD4">
        <v>70.599999999999994</v>
      </c>
      <c r="FE4">
        <v>70.599999999999994</v>
      </c>
      <c r="FF4">
        <v>69.5</v>
      </c>
      <c r="FG4">
        <v>72.7</v>
      </c>
      <c r="FH4">
        <v>72.599999999999994</v>
      </c>
      <c r="FI4">
        <v>73.2</v>
      </c>
      <c r="FJ4">
        <v>72.2</v>
      </c>
      <c r="FK4">
        <v>70.7</v>
      </c>
      <c r="FL4">
        <v>64.3</v>
      </c>
      <c r="FM4">
        <v>62.9</v>
      </c>
      <c r="FN4">
        <v>65.3</v>
      </c>
      <c r="FO4">
        <v>66.8</v>
      </c>
      <c r="FP4">
        <v>68.3</v>
      </c>
      <c r="FQ4">
        <v>70.5</v>
      </c>
      <c r="FR4">
        <v>72.400000000000006</v>
      </c>
      <c r="FS4">
        <v>66.8</v>
      </c>
      <c r="FT4">
        <v>67.8</v>
      </c>
      <c r="FU4">
        <v>70.099999999999994</v>
      </c>
      <c r="FV4">
        <v>70.3</v>
      </c>
      <c r="FW4">
        <v>71.3</v>
      </c>
      <c r="FX4">
        <v>69</v>
      </c>
      <c r="FY4">
        <v>67.3</v>
      </c>
      <c r="FZ4">
        <v>68.599999999999994</v>
      </c>
      <c r="GA4">
        <v>70.7</v>
      </c>
      <c r="GB4">
        <v>70.900000000000006</v>
      </c>
      <c r="GC4">
        <v>70</v>
      </c>
      <c r="GD4">
        <v>72</v>
      </c>
      <c r="GE4">
        <v>76.900000000000006</v>
      </c>
      <c r="GH4">
        <v>84.1</v>
      </c>
      <c r="GI4">
        <v>81.900000000000006</v>
      </c>
      <c r="GJ4">
        <v>79.7</v>
      </c>
      <c r="GK4">
        <v>79.099999999999994</v>
      </c>
      <c r="GL4">
        <v>78.400000000000006</v>
      </c>
      <c r="GM4">
        <v>78.400000000000006</v>
      </c>
      <c r="GN4">
        <v>78.400000000000006</v>
      </c>
      <c r="GO4">
        <v>76.8</v>
      </c>
      <c r="GP4">
        <v>75.8</v>
      </c>
      <c r="GQ4">
        <v>75.599999999999994</v>
      </c>
      <c r="GR4">
        <v>75.2</v>
      </c>
      <c r="GS4">
        <v>77.400000000000006</v>
      </c>
      <c r="GT4">
        <v>75.599999999999994</v>
      </c>
      <c r="GU4">
        <v>75.599999999999994</v>
      </c>
      <c r="GV4">
        <v>78.3</v>
      </c>
      <c r="GW4">
        <v>81.5</v>
      </c>
      <c r="GX4">
        <v>82.2</v>
      </c>
      <c r="GY4">
        <v>81.5</v>
      </c>
      <c r="GZ4">
        <v>78.099999999999994</v>
      </c>
      <c r="HA4">
        <v>79.2</v>
      </c>
      <c r="HB4">
        <v>75.8</v>
      </c>
      <c r="HC4">
        <v>79.7</v>
      </c>
      <c r="HD4">
        <v>81.400000000000006</v>
      </c>
      <c r="HE4">
        <v>80.8</v>
      </c>
      <c r="HF4">
        <v>81.099999999999994</v>
      </c>
      <c r="HG4">
        <v>79.7</v>
      </c>
      <c r="HH4">
        <v>80.3</v>
      </c>
      <c r="HI4">
        <v>78.5</v>
      </c>
      <c r="HJ4">
        <v>78.2</v>
      </c>
      <c r="HK4">
        <v>80.599999999999994</v>
      </c>
      <c r="HL4">
        <v>82.1</v>
      </c>
      <c r="HM4">
        <v>80</v>
      </c>
      <c r="HN4">
        <v>81.599999999999994</v>
      </c>
      <c r="HO4">
        <v>80</v>
      </c>
      <c r="HP4">
        <v>77.8</v>
      </c>
      <c r="HQ4">
        <v>77.2</v>
      </c>
      <c r="HR4">
        <v>74.900000000000006</v>
      </c>
      <c r="HS4">
        <v>74.400000000000006</v>
      </c>
      <c r="HT4">
        <v>74.8</v>
      </c>
      <c r="HU4">
        <v>76.099999999999994</v>
      </c>
      <c r="HV4">
        <v>77.599999999999994</v>
      </c>
      <c r="HW4">
        <v>75.900000000000006</v>
      </c>
      <c r="HX4">
        <v>76.2</v>
      </c>
      <c r="HY4">
        <v>74.900000000000006</v>
      </c>
      <c r="HZ4">
        <v>75.3</v>
      </c>
      <c r="IA4">
        <v>76.400000000000006</v>
      </c>
      <c r="IB4">
        <v>74.7</v>
      </c>
      <c r="IC4">
        <v>72.400000000000006</v>
      </c>
      <c r="ID4">
        <v>71.7</v>
      </c>
      <c r="IE4">
        <v>72</v>
      </c>
      <c r="IF4">
        <v>70.400000000000006</v>
      </c>
      <c r="IG4">
        <v>71.599999999999994</v>
      </c>
      <c r="IH4">
        <v>73.8</v>
      </c>
      <c r="II4">
        <v>72.8</v>
      </c>
      <c r="IJ4">
        <v>71.8</v>
      </c>
      <c r="IK4">
        <v>70.099999999999994</v>
      </c>
      <c r="IL4">
        <v>70.599999999999994</v>
      </c>
      <c r="IM4">
        <v>71.8</v>
      </c>
      <c r="IN4">
        <v>72</v>
      </c>
      <c r="IO4">
        <v>69.599999999999994</v>
      </c>
      <c r="IP4">
        <v>70.5</v>
      </c>
      <c r="IQ4">
        <v>73.5</v>
      </c>
      <c r="IR4">
        <v>76.3</v>
      </c>
      <c r="IS4">
        <v>75.099999999999994</v>
      </c>
      <c r="IT4">
        <v>73</v>
      </c>
      <c r="IU4">
        <v>70</v>
      </c>
      <c r="IV4">
        <v>71</v>
      </c>
      <c r="IW4">
        <v>72.099999999999994</v>
      </c>
      <c r="IX4">
        <v>74.8</v>
      </c>
      <c r="IY4">
        <v>71.599999999999994</v>
      </c>
      <c r="IZ4">
        <v>71.2</v>
      </c>
      <c r="JA4">
        <v>69.900000000000006</v>
      </c>
      <c r="JB4">
        <v>69</v>
      </c>
      <c r="JC4">
        <v>67.5</v>
      </c>
      <c r="JD4">
        <v>67.599999999999994</v>
      </c>
      <c r="JE4">
        <v>71.8</v>
      </c>
      <c r="JF4">
        <v>73.2</v>
      </c>
      <c r="JG4">
        <v>70.3</v>
      </c>
      <c r="JH4">
        <v>67.099999999999994</v>
      </c>
      <c r="JI4">
        <v>67.599999999999994</v>
      </c>
      <c r="JJ4">
        <v>70.7</v>
      </c>
      <c r="JK4">
        <v>73.599999999999994</v>
      </c>
      <c r="JL4">
        <v>71.099999999999994</v>
      </c>
      <c r="JM4">
        <v>69.7</v>
      </c>
      <c r="JN4">
        <v>72.599999999999994</v>
      </c>
      <c r="JO4">
        <v>76.7</v>
      </c>
      <c r="JP4">
        <v>72.8</v>
      </c>
      <c r="JQ4">
        <v>68.7</v>
      </c>
      <c r="JR4">
        <v>67.2</v>
      </c>
      <c r="JS4">
        <v>67.5</v>
      </c>
      <c r="JT4">
        <v>64.5</v>
      </c>
      <c r="JU4">
        <v>66.099999999999994</v>
      </c>
      <c r="JV4">
        <v>65.900000000000006</v>
      </c>
      <c r="JW4">
        <v>65</v>
      </c>
      <c r="JX4">
        <v>64.599999999999994</v>
      </c>
      <c r="JY4">
        <v>64.3</v>
      </c>
      <c r="JZ4">
        <v>67.099999999999994</v>
      </c>
      <c r="KA4">
        <v>61.4</v>
      </c>
      <c r="KB4">
        <v>63.6</v>
      </c>
      <c r="KC4">
        <v>63.9</v>
      </c>
      <c r="KD4">
        <v>61.4</v>
      </c>
      <c r="KE4">
        <v>64.7</v>
      </c>
      <c r="KF4">
        <v>66.2</v>
      </c>
      <c r="KG4">
        <v>68.400000000000006</v>
      </c>
      <c r="KH4">
        <v>69.400000000000006</v>
      </c>
      <c r="KI4">
        <v>66.400000000000006</v>
      </c>
      <c r="KJ4">
        <v>64.599999999999994</v>
      </c>
      <c r="KK4">
        <v>64.8</v>
      </c>
      <c r="KL4">
        <v>65.900000000000006</v>
      </c>
      <c r="KM4">
        <v>65.5</v>
      </c>
      <c r="KN4">
        <v>70.5</v>
      </c>
      <c r="KO4">
        <v>69.8</v>
      </c>
      <c r="KP4">
        <v>66</v>
      </c>
      <c r="KQ4">
        <v>64</v>
      </c>
      <c r="KR4">
        <v>62.9</v>
      </c>
      <c r="KS4">
        <v>62.9</v>
      </c>
      <c r="KT4">
        <v>65.3</v>
      </c>
      <c r="KU4">
        <v>69.7</v>
      </c>
      <c r="KV4">
        <v>69.3</v>
      </c>
      <c r="KW4">
        <v>67.900000000000006</v>
      </c>
      <c r="KX4">
        <v>62.8</v>
      </c>
      <c r="KY4">
        <v>63.8</v>
      </c>
      <c r="KZ4">
        <v>62.1</v>
      </c>
      <c r="LA4">
        <v>62.6</v>
      </c>
      <c r="LB4">
        <v>59.5</v>
      </c>
      <c r="LC4">
        <v>57.7</v>
      </c>
      <c r="LD4">
        <v>56.8</v>
      </c>
      <c r="LE4">
        <v>55.6</v>
      </c>
      <c r="LF4">
        <v>55.4</v>
      </c>
      <c r="LG4">
        <v>60.8</v>
      </c>
      <c r="LH4">
        <v>59.7</v>
      </c>
      <c r="LI4">
        <v>60</v>
      </c>
      <c r="LJ4">
        <v>56.5</v>
      </c>
      <c r="LK4">
        <v>58</v>
      </c>
      <c r="LL4">
        <v>56.8</v>
      </c>
      <c r="LM4">
        <v>57.8</v>
      </c>
      <c r="LN4">
        <v>56.9</v>
      </c>
      <c r="LO4">
        <v>57.9</v>
      </c>
      <c r="LP4">
        <v>57.2</v>
      </c>
      <c r="LQ4">
        <v>56.4</v>
      </c>
      <c r="LR4">
        <v>59.4</v>
      </c>
      <c r="LS4">
        <v>60.8</v>
      </c>
      <c r="LT4">
        <v>59.8</v>
      </c>
      <c r="LU4">
        <v>57</v>
      </c>
      <c r="LV4">
        <v>55.3</v>
      </c>
      <c r="LW4">
        <v>53.7</v>
      </c>
      <c r="LX4">
        <v>51.1</v>
      </c>
      <c r="LY4">
        <v>49</v>
      </c>
      <c r="LZ4">
        <v>52.8</v>
      </c>
      <c r="MA4">
        <v>55.1</v>
      </c>
      <c r="MB4">
        <v>49.9</v>
      </c>
      <c r="MC4">
        <v>52.1</v>
      </c>
      <c r="MD4">
        <v>55.3</v>
      </c>
      <c r="ME4">
        <v>54.9</v>
      </c>
      <c r="MF4">
        <v>56.1</v>
      </c>
      <c r="MG4">
        <v>56.6</v>
      </c>
      <c r="MH4">
        <v>54.3</v>
      </c>
      <c r="MI4">
        <v>52.8</v>
      </c>
      <c r="MJ4">
        <v>57.9</v>
      </c>
      <c r="MK4">
        <v>56</v>
      </c>
      <c r="ML4">
        <v>56.5</v>
      </c>
      <c r="MM4">
        <v>54.8</v>
      </c>
      <c r="MN4">
        <v>57.5</v>
      </c>
      <c r="MO4">
        <v>56.5</v>
      </c>
      <c r="MP4">
        <v>57.5</v>
      </c>
      <c r="MQ4">
        <v>59.5</v>
      </c>
      <c r="MR4">
        <v>56.6</v>
      </c>
      <c r="MS4">
        <v>55</v>
      </c>
      <c r="MT4">
        <v>53.2</v>
      </c>
      <c r="MU4">
        <v>54.7</v>
      </c>
      <c r="MV4">
        <v>54</v>
      </c>
      <c r="MW4">
        <v>50.4</v>
      </c>
      <c r="MX4">
        <v>52.1</v>
      </c>
      <c r="MY4">
        <v>47.4</v>
      </c>
      <c r="MZ4">
        <v>44.4</v>
      </c>
      <c r="NA4">
        <v>48.7</v>
      </c>
      <c r="NB4">
        <v>49.5</v>
      </c>
    </row>
    <row r="5" spans="1:731" x14ac:dyDescent="0.25">
      <c r="A5" t="s">
        <v>52</v>
      </c>
      <c r="B5">
        <v>56</v>
      </c>
      <c r="C5">
        <v>59.8</v>
      </c>
      <c r="D5">
        <v>62.5</v>
      </c>
      <c r="E5">
        <v>61.5</v>
      </c>
      <c r="F5">
        <v>60.4</v>
      </c>
      <c r="G5">
        <v>58.4</v>
      </c>
      <c r="H5">
        <v>60.5</v>
      </c>
      <c r="I5">
        <v>61.3</v>
      </c>
      <c r="J5">
        <v>55</v>
      </c>
      <c r="K5">
        <v>55.1</v>
      </c>
      <c r="L5">
        <v>56.7</v>
      </c>
      <c r="M5">
        <v>58.8</v>
      </c>
      <c r="N5">
        <v>71.900000000000006</v>
      </c>
      <c r="O5">
        <v>68.8</v>
      </c>
      <c r="P5">
        <v>59.1</v>
      </c>
      <c r="Q5">
        <v>58.8</v>
      </c>
      <c r="R5">
        <v>62.6</v>
      </c>
      <c r="S5">
        <v>63.8</v>
      </c>
      <c r="T5">
        <v>57.5</v>
      </c>
      <c r="U5">
        <v>55.2</v>
      </c>
      <c r="V5">
        <v>54.6</v>
      </c>
      <c r="W5">
        <v>58.1</v>
      </c>
      <c r="X5">
        <v>62.6</v>
      </c>
      <c r="Y5">
        <v>61</v>
      </c>
      <c r="Z5">
        <v>54.6</v>
      </c>
      <c r="AA5">
        <v>56.6</v>
      </c>
      <c r="AB5">
        <v>63</v>
      </c>
      <c r="AC5">
        <v>73.599999999999994</v>
      </c>
      <c r="AD5">
        <v>76.599999999999994</v>
      </c>
      <c r="AE5">
        <v>69.400000000000006</v>
      </c>
      <c r="AF5">
        <v>64.599999999999994</v>
      </c>
      <c r="AG5">
        <v>63.4</v>
      </c>
      <c r="AH5">
        <v>64.900000000000006</v>
      </c>
      <c r="AI5">
        <v>63.4</v>
      </c>
      <c r="AJ5">
        <v>62.8</v>
      </c>
      <c r="AK5">
        <v>58.6</v>
      </c>
      <c r="AL5">
        <v>57.3</v>
      </c>
      <c r="AM5">
        <v>63.4</v>
      </c>
      <c r="AN5">
        <v>66.400000000000006</v>
      </c>
      <c r="AO5">
        <v>60.3</v>
      </c>
      <c r="AP5">
        <v>57.7</v>
      </c>
      <c r="AQ5">
        <v>57.2</v>
      </c>
      <c r="AR5">
        <v>55.1</v>
      </c>
      <c r="AS5">
        <v>55.1</v>
      </c>
      <c r="AT5">
        <v>59</v>
      </c>
      <c r="AU5">
        <v>60.5</v>
      </c>
      <c r="AV5">
        <v>61.4</v>
      </c>
      <c r="AW5">
        <v>60.4</v>
      </c>
      <c r="AX5">
        <v>55.6</v>
      </c>
      <c r="AY5">
        <v>50.4</v>
      </c>
      <c r="AZ5">
        <v>49.6</v>
      </c>
      <c r="BA5">
        <v>51</v>
      </c>
      <c r="BB5">
        <v>49.9</v>
      </c>
      <c r="BC5">
        <v>49.7</v>
      </c>
      <c r="BD5">
        <v>51.1</v>
      </c>
      <c r="BE5">
        <v>55.4</v>
      </c>
      <c r="BF5">
        <v>53.3</v>
      </c>
      <c r="BG5">
        <v>47.9</v>
      </c>
      <c r="BH5">
        <v>50.2</v>
      </c>
      <c r="BI5">
        <v>52</v>
      </c>
      <c r="BJ5">
        <v>52.6</v>
      </c>
      <c r="BK5">
        <v>52.3</v>
      </c>
      <c r="BL5">
        <v>51.5</v>
      </c>
      <c r="BM5">
        <v>60</v>
      </c>
      <c r="BN5">
        <v>63.5</v>
      </c>
      <c r="BO5">
        <v>59.1</v>
      </c>
      <c r="BP5">
        <v>58.3</v>
      </c>
      <c r="BQ5">
        <v>57.6</v>
      </c>
      <c r="BR5">
        <v>56.7</v>
      </c>
      <c r="BS5">
        <v>59.4</v>
      </c>
      <c r="BT5">
        <v>58.6</v>
      </c>
      <c r="BV5">
        <v>58.8</v>
      </c>
      <c r="BW5">
        <v>56</v>
      </c>
      <c r="BX5">
        <v>53.7</v>
      </c>
      <c r="BY5">
        <v>52.6</v>
      </c>
      <c r="BZ5">
        <v>52.9</v>
      </c>
      <c r="CA5">
        <v>58.7</v>
      </c>
      <c r="CB5">
        <v>59.9</v>
      </c>
      <c r="CC5">
        <v>58.8</v>
      </c>
      <c r="CD5">
        <v>58.4</v>
      </c>
      <c r="CE5">
        <v>58.5</v>
      </c>
      <c r="CF5">
        <v>55.9</v>
      </c>
      <c r="CG5">
        <v>55.3</v>
      </c>
      <c r="CH5">
        <v>60.4</v>
      </c>
      <c r="CI5">
        <v>65.400000000000006</v>
      </c>
      <c r="CJ5">
        <v>59.1</v>
      </c>
      <c r="CK5">
        <v>55.8</v>
      </c>
      <c r="CL5">
        <v>55.9</v>
      </c>
      <c r="CM5">
        <v>55</v>
      </c>
      <c r="CN5">
        <v>56.8</v>
      </c>
      <c r="CO5">
        <v>58.8</v>
      </c>
      <c r="CP5">
        <v>57.9</v>
      </c>
      <c r="CQ5">
        <v>55.7</v>
      </c>
      <c r="CR5">
        <v>57.3</v>
      </c>
      <c r="CS5">
        <v>58.8</v>
      </c>
      <c r="CT5">
        <v>60.5</v>
      </c>
      <c r="CU5">
        <v>60.5</v>
      </c>
      <c r="CV5">
        <v>69.8</v>
      </c>
      <c r="CW5">
        <v>67.5</v>
      </c>
      <c r="CX5">
        <v>62.3</v>
      </c>
      <c r="CY5">
        <v>60.3</v>
      </c>
      <c r="CZ5">
        <v>65</v>
      </c>
      <c r="DA5">
        <v>70.5</v>
      </c>
      <c r="DB5">
        <v>60.7</v>
      </c>
      <c r="DC5">
        <v>54.9</v>
      </c>
      <c r="DD5">
        <v>57.5</v>
      </c>
      <c r="DE5">
        <v>57.3</v>
      </c>
      <c r="DF5">
        <v>53.4</v>
      </c>
      <c r="DG5">
        <v>56.8</v>
      </c>
      <c r="DH5">
        <v>61.1</v>
      </c>
      <c r="DI5">
        <v>61.9</v>
      </c>
      <c r="DJ5">
        <v>57.7</v>
      </c>
      <c r="DK5">
        <v>56.3</v>
      </c>
      <c r="DL5">
        <v>57.3</v>
      </c>
      <c r="DM5">
        <v>57.1</v>
      </c>
      <c r="DN5">
        <v>58.1</v>
      </c>
      <c r="DO5">
        <v>58.2</v>
      </c>
      <c r="DP5">
        <v>58.3</v>
      </c>
      <c r="DQ5">
        <v>58</v>
      </c>
      <c r="DR5">
        <v>55.1</v>
      </c>
      <c r="DS5">
        <v>57</v>
      </c>
      <c r="DT5">
        <v>58.2</v>
      </c>
      <c r="DU5">
        <v>66.900000000000006</v>
      </c>
      <c r="DV5">
        <v>67.8</v>
      </c>
      <c r="DW5">
        <v>62.6</v>
      </c>
      <c r="DX5">
        <v>60</v>
      </c>
      <c r="DY5">
        <v>60.3</v>
      </c>
      <c r="DZ5">
        <v>61.3</v>
      </c>
      <c r="EA5">
        <v>61.2</v>
      </c>
      <c r="EB5">
        <v>59.6</v>
      </c>
      <c r="EC5">
        <v>59.3</v>
      </c>
      <c r="ED5">
        <v>59.9</v>
      </c>
      <c r="EE5">
        <v>59.1</v>
      </c>
      <c r="EF5">
        <v>59.1</v>
      </c>
      <c r="EG5">
        <v>61.1</v>
      </c>
      <c r="EH5">
        <v>60.3</v>
      </c>
      <c r="EI5">
        <v>59.8</v>
      </c>
      <c r="EJ5">
        <v>59.8</v>
      </c>
      <c r="EK5">
        <v>61.3</v>
      </c>
      <c r="EL5">
        <v>59.9</v>
      </c>
      <c r="EM5">
        <v>60.9</v>
      </c>
      <c r="EN5">
        <v>60.1</v>
      </c>
      <c r="EO5">
        <v>59.6</v>
      </c>
      <c r="EP5">
        <v>59.5</v>
      </c>
      <c r="EQ5">
        <v>60.4</v>
      </c>
      <c r="ER5">
        <v>60.4</v>
      </c>
      <c r="ES5">
        <v>60</v>
      </c>
      <c r="ET5">
        <v>61.1</v>
      </c>
      <c r="EU5">
        <v>61.5</v>
      </c>
      <c r="EV5">
        <v>62.8</v>
      </c>
      <c r="EW5">
        <v>61.1</v>
      </c>
      <c r="EX5">
        <v>63.4</v>
      </c>
      <c r="EY5">
        <v>62.5</v>
      </c>
      <c r="EZ5">
        <v>62.9</v>
      </c>
      <c r="FA5">
        <v>62.9</v>
      </c>
      <c r="FB5">
        <v>61.8</v>
      </c>
      <c r="FC5">
        <v>61.9</v>
      </c>
      <c r="FD5">
        <v>64.400000000000006</v>
      </c>
      <c r="FE5">
        <v>65.5</v>
      </c>
      <c r="FF5">
        <v>65.099999999999994</v>
      </c>
      <c r="FG5">
        <v>66</v>
      </c>
      <c r="FH5">
        <v>65.7</v>
      </c>
      <c r="FI5">
        <v>63.8</v>
      </c>
      <c r="FJ5">
        <v>64.400000000000006</v>
      </c>
      <c r="FK5">
        <v>63.9</v>
      </c>
      <c r="FL5">
        <v>62.9</v>
      </c>
      <c r="FM5">
        <v>61.9</v>
      </c>
      <c r="FN5">
        <v>62.3</v>
      </c>
      <c r="FO5">
        <v>62.3</v>
      </c>
      <c r="FP5">
        <v>63.6</v>
      </c>
      <c r="FQ5">
        <v>65.099999999999994</v>
      </c>
      <c r="FR5">
        <v>63.6</v>
      </c>
      <c r="FS5">
        <v>64.900000000000006</v>
      </c>
      <c r="FT5">
        <v>64.400000000000006</v>
      </c>
      <c r="FU5">
        <v>65.2</v>
      </c>
      <c r="FV5">
        <v>65.400000000000006</v>
      </c>
      <c r="FW5">
        <v>65</v>
      </c>
      <c r="FX5">
        <v>64.8</v>
      </c>
      <c r="FY5">
        <v>66</v>
      </c>
      <c r="FZ5">
        <v>67</v>
      </c>
      <c r="GA5">
        <v>66.5</v>
      </c>
      <c r="GB5">
        <v>65.7</v>
      </c>
      <c r="GC5">
        <v>65.900000000000006</v>
      </c>
      <c r="GD5">
        <v>66.5</v>
      </c>
      <c r="GE5">
        <v>70.900000000000006</v>
      </c>
      <c r="GI5">
        <v>77.099999999999994</v>
      </c>
      <c r="GJ5">
        <v>73.8</v>
      </c>
      <c r="GK5">
        <v>73.099999999999994</v>
      </c>
      <c r="GL5">
        <v>71</v>
      </c>
      <c r="GM5">
        <v>68.7</v>
      </c>
      <c r="GN5">
        <v>70</v>
      </c>
      <c r="GO5">
        <v>71</v>
      </c>
      <c r="GP5">
        <v>69.599999999999994</v>
      </c>
      <c r="GQ5">
        <v>68.2</v>
      </c>
      <c r="GR5">
        <v>68.7</v>
      </c>
      <c r="GS5">
        <v>69.7</v>
      </c>
      <c r="GT5">
        <v>68.599999999999994</v>
      </c>
      <c r="GU5">
        <v>69.3</v>
      </c>
      <c r="GV5">
        <v>73</v>
      </c>
      <c r="GW5">
        <v>73.900000000000006</v>
      </c>
      <c r="GX5">
        <v>76.5</v>
      </c>
      <c r="GY5">
        <v>71.2</v>
      </c>
      <c r="GZ5">
        <v>70.2</v>
      </c>
      <c r="HA5">
        <v>69.2</v>
      </c>
      <c r="HB5">
        <v>70.5</v>
      </c>
      <c r="HC5">
        <v>72.099999999999994</v>
      </c>
      <c r="HD5">
        <v>70.8</v>
      </c>
      <c r="HE5">
        <v>71.3</v>
      </c>
      <c r="HF5">
        <v>72.7</v>
      </c>
      <c r="HG5">
        <v>71.400000000000006</v>
      </c>
      <c r="HH5">
        <v>71.599999999999994</v>
      </c>
      <c r="HI5">
        <v>70.8</v>
      </c>
      <c r="HJ5">
        <v>70.099999999999994</v>
      </c>
      <c r="HK5">
        <v>73.5</v>
      </c>
      <c r="HL5">
        <v>74.7</v>
      </c>
      <c r="HM5">
        <v>77.2</v>
      </c>
      <c r="HN5">
        <v>75.3</v>
      </c>
      <c r="HO5">
        <v>75.599999999999994</v>
      </c>
      <c r="HP5">
        <v>74.5</v>
      </c>
      <c r="HQ5">
        <v>71.7</v>
      </c>
      <c r="HR5">
        <v>70.099999999999994</v>
      </c>
      <c r="HS5">
        <v>69.900000000000006</v>
      </c>
      <c r="HT5">
        <v>70.3</v>
      </c>
      <c r="HU5">
        <v>72.099999999999994</v>
      </c>
      <c r="HV5">
        <v>73</v>
      </c>
      <c r="HW5">
        <v>71.8</v>
      </c>
      <c r="HX5">
        <v>71.7</v>
      </c>
      <c r="HY5">
        <v>71.8</v>
      </c>
      <c r="HZ5">
        <v>73.099999999999994</v>
      </c>
      <c r="IA5">
        <v>71</v>
      </c>
      <c r="IB5">
        <v>69.400000000000006</v>
      </c>
      <c r="IC5">
        <v>68.5</v>
      </c>
      <c r="ID5">
        <v>68.3</v>
      </c>
      <c r="IE5">
        <v>68.7</v>
      </c>
      <c r="IF5">
        <v>68</v>
      </c>
      <c r="IG5">
        <v>67.8</v>
      </c>
      <c r="IH5">
        <v>69.599999999999994</v>
      </c>
      <c r="II5">
        <v>68.599999999999994</v>
      </c>
      <c r="IJ5">
        <v>69</v>
      </c>
      <c r="IK5">
        <v>68.5</v>
      </c>
      <c r="IL5">
        <v>70.2</v>
      </c>
      <c r="IM5">
        <v>68.7</v>
      </c>
      <c r="IN5">
        <v>66.599999999999994</v>
      </c>
      <c r="IO5">
        <v>65.900000000000006</v>
      </c>
      <c r="IP5">
        <v>65.8</v>
      </c>
      <c r="IQ5">
        <v>67.3</v>
      </c>
      <c r="IR5">
        <v>66.3</v>
      </c>
      <c r="IS5">
        <v>67.400000000000006</v>
      </c>
      <c r="IT5">
        <v>68.7</v>
      </c>
      <c r="IU5">
        <v>68.5</v>
      </c>
      <c r="IV5">
        <v>68.099999999999994</v>
      </c>
      <c r="IW5">
        <v>67.8</v>
      </c>
      <c r="IX5">
        <v>71.5</v>
      </c>
      <c r="IY5">
        <v>68.5</v>
      </c>
      <c r="IZ5">
        <v>68.7</v>
      </c>
      <c r="JA5">
        <v>67</v>
      </c>
      <c r="JB5">
        <v>66.2</v>
      </c>
      <c r="JC5">
        <v>64.3</v>
      </c>
      <c r="JD5">
        <v>66.099999999999994</v>
      </c>
      <c r="JE5">
        <v>67</v>
      </c>
      <c r="JF5">
        <v>67</v>
      </c>
      <c r="JG5">
        <v>66</v>
      </c>
      <c r="JH5">
        <v>64.8</v>
      </c>
      <c r="JI5">
        <v>63.6</v>
      </c>
      <c r="JJ5">
        <v>64.900000000000006</v>
      </c>
      <c r="JK5">
        <v>64.7</v>
      </c>
      <c r="JL5">
        <v>65.8</v>
      </c>
      <c r="JM5">
        <v>65.900000000000006</v>
      </c>
      <c r="JN5">
        <v>66.400000000000006</v>
      </c>
      <c r="JO5">
        <v>72.599999999999994</v>
      </c>
      <c r="JP5">
        <v>67.599999999999994</v>
      </c>
      <c r="JQ5">
        <v>68</v>
      </c>
      <c r="JR5">
        <v>66</v>
      </c>
      <c r="JS5">
        <v>65.099999999999994</v>
      </c>
      <c r="JT5">
        <v>65.5</v>
      </c>
      <c r="JU5">
        <v>64.3</v>
      </c>
      <c r="JV5">
        <v>65.2</v>
      </c>
      <c r="JW5">
        <v>64.400000000000006</v>
      </c>
      <c r="JX5">
        <v>63</v>
      </c>
      <c r="JY5">
        <v>63.3</v>
      </c>
      <c r="JZ5">
        <v>64.900000000000006</v>
      </c>
      <c r="KA5">
        <v>63.3</v>
      </c>
      <c r="KB5">
        <v>63.3</v>
      </c>
      <c r="KC5">
        <v>69.599999999999994</v>
      </c>
      <c r="KD5">
        <v>66.8</v>
      </c>
      <c r="KE5">
        <v>66.900000000000006</v>
      </c>
      <c r="KF5">
        <v>69.7</v>
      </c>
      <c r="KG5">
        <v>75.2</v>
      </c>
      <c r="KH5">
        <v>73.8</v>
      </c>
      <c r="KI5">
        <v>65.5</v>
      </c>
      <c r="KJ5">
        <v>64.099999999999994</v>
      </c>
      <c r="KK5">
        <v>62</v>
      </c>
      <c r="KL5">
        <v>64.2</v>
      </c>
      <c r="KM5">
        <v>64.599999999999994</v>
      </c>
      <c r="KN5">
        <v>64.5</v>
      </c>
      <c r="KO5">
        <v>64.099999999999994</v>
      </c>
      <c r="KP5">
        <v>60.8</v>
      </c>
      <c r="KQ5">
        <v>60.4</v>
      </c>
      <c r="KR5">
        <v>62.5</v>
      </c>
      <c r="KS5">
        <v>64</v>
      </c>
      <c r="KT5">
        <v>67.2</v>
      </c>
      <c r="KU5">
        <v>69.3</v>
      </c>
      <c r="KV5">
        <v>69</v>
      </c>
      <c r="KW5">
        <v>66.8</v>
      </c>
      <c r="KX5">
        <v>63.4</v>
      </c>
      <c r="KY5">
        <v>64.5</v>
      </c>
      <c r="KZ5">
        <v>61.4</v>
      </c>
      <c r="LA5">
        <v>64.8</v>
      </c>
      <c r="LB5">
        <v>70.7</v>
      </c>
      <c r="LC5">
        <v>62.7</v>
      </c>
      <c r="LD5">
        <v>62</v>
      </c>
      <c r="LE5">
        <v>65.599999999999994</v>
      </c>
      <c r="LF5">
        <v>64.900000000000006</v>
      </c>
      <c r="LG5">
        <v>67.599999999999994</v>
      </c>
      <c r="LH5">
        <v>64.400000000000006</v>
      </c>
      <c r="LI5">
        <v>61.4</v>
      </c>
      <c r="LJ5">
        <v>59.7</v>
      </c>
      <c r="LK5">
        <v>60.3</v>
      </c>
      <c r="LL5">
        <v>60.6</v>
      </c>
      <c r="LM5">
        <v>59.7</v>
      </c>
      <c r="LN5">
        <v>60.4</v>
      </c>
      <c r="LO5">
        <v>59.8</v>
      </c>
      <c r="LP5">
        <v>59.5</v>
      </c>
      <c r="LQ5">
        <v>60</v>
      </c>
      <c r="LR5">
        <v>62</v>
      </c>
      <c r="LS5">
        <v>66</v>
      </c>
      <c r="LT5">
        <v>63.4</v>
      </c>
      <c r="LU5">
        <v>60.6</v>
      </c>
      <c r="LV5">
        <v>57.9</v>
      </c>
      <c r="LW5">
        <v>58.1</v>
      </c>
      <c r="LX5">
        <v>57.6</v>
      </c>
      <c r="LY5">
        <v>57</v>
      </c>
      <c r="LZ5">
        <v>57.7</v>
      </c>
      <c r="MA5">
        <v>59.1</v>
      </c>
      <c r="MB5">
        <v>54.2</v>
      </c>
      <c r="MC5">
        <v>52.8</v>
      </c>
      <c r="MD5">
        <v>60.1</v>
      </c>
      <c r="ME5">
        <v>60.4</v>
      </c>
      <c r="MF5">
        <v>61.5</v>
      </c>
      <c r="MG5">
        <v>59.5</v>
      </c>
      <c r="MH5">
        <v>57.6</v>
      </c>
      <c r="MI5">
        <v>56.5</v>
      </c>
      <c r="MJ5">
        <v>63.3</v>
      </c>
      <c r="MK5">
        <v>61.1</v>
      </c>
      <c r="ML5">
        <v>59.2</v>
      </c>
      <c r="MM5">
        <v>56.9</v>
      </c>
      <c r="MN5">
        <v>58.7</v>
      </c>
      <c r="MO5">
        <v>56.3</v>
      </c>
      <c r="MP5">
        <v>59.5</v>
      </c>
      <c r="MQ5">
        <v>60.4</v>
      </c>
      <c r="MR5">
        <v>58.6</v>
      </c>
      <c r="MS5">
        <v>56.4</v>
      </c>
      <c r="MT5">
        <v>55.5</v>
      </c>
      <c r="MU5">
        <v>56.7</v>
      </c>
      <c r="MV5">
        <v>58.6</v>
      </c>
      <c r="MW5">
        <v>57.7</v>
      </c>
      <c r="MX5">
        <v>55.2</v>
      </c>
      <c r="MY5">
        <v>54.2</v>
      </c>
      <c r="MZ5">
        <v>53</v>
      </c>
      <c r="NA5">
        <v>53.2</v>
      </c>
      <c r="NB5">
        <v>55.3</v>
      </c>
    </row>
    <row r="6" spans="1:731" x14ac:dyDescent="0.25">
      <c r="A6" t="s">
        <v>51</v>
      </c>
      <c r="B6">
        <v>53.4</v>
      </c>
      <c r="C6">
        <v>58.5</v>
      </c>
      <c r="D6">
        <v>59.3</v>
      </c>
      <c r="E6">
        <v>59.9</v>
      </c>
      <c r="F6">
        <v>60.6</v>
      </c>
      <c r="G6">
        <v>60.6</v>
      </c>
      <c r="H6">
        <v>61.5</v>
      </c>
      <c r="I6">
        <v>61.8</v>
      </c>
      <c r="J6">
        <v>57.3</v>
      </c>
      <c r="K6">
        <v>55.6</v>
      </c>
      <c r="L6">
        <v>56.2</v>
      </c>
      <c r="M6">
        <v>55.9</v>
      </c>
      <c r="N6">
        <v>64.7</v>
      </c>
      <c r="O6">
        <v>63.2</v>
      </c>
      <c r="P6">
        <v>58.5</v>
      </c>
      <c r="Q6">
        <v>58.3</v>
      </c>
      <c r="R6">
        <v>60.7</v>
      </c>
      <c r="S6">
        <v>60.9</v>
      </c>
      <c r="T6">
        <v>60.4</v>
      </c>
      <c r="U6">
        <v>56.7</v>
      </c>
      <c r="V6">
        <v>49.7</v>
      </c>
      <c r="W6">
        <v>54.1</v>
      </c>
      <c r="X6">
        <v>57.8</v>
      </c>
      <c r="Y6">
        <v>58.2</v>
      </c>
      <c r="Z6">
        <v>53.3</v>
      </c>
      <c r="AA6">
        <v>54.5</v>
      </c>
      <c r="AB6">
        <v>58.3</v>
      </c>
      <c r="AC6">
        <v>65.900000000000006</v>
      </c>
      <c r="AE6">
        <v>65.3</v>
      </c>
      <c r="AF6">
        <v>60.9</v>
      </c>
      <c r="AG6">
        <v>60.1</v>
      </c>
      <c r="AH6">
        <v>62.7</v>
      </c>
      <c r="AI6">
        <v>63.9</v>
      </c>
      <c r="AJ6">
        <v>62.7</v>
      </c>
      <c r="AK6">
        <v>58.3</v>
      </c>
      <c r="AL6">
        <v>59.3</v>
      </c>
      <c r="AM6">
        <v>62.1</v>
      </c>
      <c r="AN6">
        <v>66.8</v>
      </c>
      <c r="AO6">
        <v>59.5</v>
      </c>
      <c r="AP6">
        <v>60.3</v>
      </c>
      <c r="AQ6">
        <v>59.4</v>
      </c>
      <c r="AR6">
        <v>56.9</v>
      </c>
      <c r="AS6">
        <v>56.8</v>
      </c>
      <c r="AT6">
        <v>60.8</v>
      </c>
      <c r="AU6">
        <v>59.5</v>
      </c>
      <c r="AV6">
        <v>62.2</v>
      </c>
      <c r="AW6">
        <v>60.7</v>
      </c>
      <c r="AX6">
        <v>58.3</v>
      </c>
      <c r="AY6">
        <v>55.1</v>
      </c>
      <c r="AZ6">
        <v>49.5</v>
      </c>
      <c r="BA6">
        <v>51</v>
      </c>
      <c r="BB6">
        <v>52.1</v>
      </c>
      <c r="BC6">
        <v>52.5</v>
      </c>
      <c r="BD6">
        <v>48.6</v>
      </c>
      <c r="BE6">
        <v>52.9</v>
      </c>
      <c r="BF6">
        <v>53.3</v>
      </c>
      <c r="BG6">
        <v>50.5</v>
      </c>
      <c r="BH6">
        <v>49.8</v>
      </c>
      <c r="BI6">
        <v>52.2</v>
      </c>
      <c r="BJ6">
        <v>55.5</v>
      </c>
      <c r="BK6">
        <v>55.1</v>
      </c>
      <c r="BL6">
        <v>51.7</v>
      </c>
      <c r="BM6">
        <v>57.6</v>
      </c>
      <c r="BN6">
        <v>61.1</v>
      </c>
      <c r="BO6">
        <v>57.6</v>
      </c>
      <c r="BP6">
        <v>58.2</v>
      </c>
      <c r="BQ6">
        <v>59.1</v>
      </c>
      <c r="BR6">
        <v>59.3</v>
      </c>
      <c r="BS6">
        <v>61.1</v>
      </c>
      <c r="BT6">
        <v>62.8</v>
      </c>
      <c r="BU6">
        <v>62.7</v>
      </c>
      <c r="BV6">
        <v>60.5</v>
      </c>
      <c r="BW6">
        <v>58.8</v>
      </c>
      <c r="BX6">
        <v>55.9</v>
      </c>
      <c r="BY6">
        <v>56.1</v>
      </c>
      <c r="BZ6">
        <v>53.5</v>
      </c>
      <c r="CA6">
        <v>59.2</v>
      </c>
      <c r="CB6">
        <v>61.3</v>
      </c>
      <c r="CC6">
        <v>61.8</v>
      </c>
      <c r="CD6">
        <v>61.6</v>
      </c>
      <c r="CE6">
        <v>60.5</v>
      </c>
      <c r="CF6">
        <v>59.2</v>
      </c>
      <c r="CG6">
        <v>56.3</v>
      </c>
      <c r="CH6">
        <v>57</v>
      </c>
      <c r="CI6">
        <v>59.4</v>
      </c>
      <c r="CJ6">
        <v>59.2</v>
      </c>
      <c r="CK6">
        <v>59.2</v>
      </c>
      <c r="CL6">
        <v>59.8</v>
      </c>
      <c r="CM6">
        <v>58.6</v>
      </c>
      <c r="CN6">
        <v>58.4</v>
      </c>
      <c r="CO6">
        <v>60.3</v>
      </c>
      <c r="CP6">
        <v>60.8</v>
      </c>
      <c r="CQ6">
        <v>57.9</v>
      </c>
      <c r="CR6">
        <v>58.9</v>
      </c>
      <c r="CS6">
        <v>60.3</v>
      </c>
      <c r="CT6">
        <v>60.9</v>
      </c>
      <c r="CU6">
        <v>61.7</v>
      </c>
      <c r="CV6">
        <v>69.2</v>
      </c>
      <c r="CW6">
        <v>69.7</v>
      </c>
      <c r="CX6">
        <v>65.7</v>
      </c>
      <c r="CY6">
        <v>65.3</v>
      </c>
      <c r="CZ6">
        <v>67.900000000000006</v>
      </c>
      <c r="DA6">
        <v>71.900000000000006</v>
      </c>
      <c r="DB6">
        <v>65.2</v>
      </c>
      <c r="DC6">
        <v>61.2</v>
      </c>
      <c r="DD6">
        <v>61.2</v>
      </c>
      <c r="DE6">
        <v>61.5</v>
      </c>
      <c r="DF6">
        <v>58.1</v>
      </c>
      <c r="DG6">
        <v>62.2</v>
      </c>
      <c r="DH6">
        <v>70.099999999999994</v>
      </c>
      <c r="DI6">
        <v>70.099999999999994</v>
      </c>
      <c r="DJ6">
        <v>66.2</v>
      </c>
      <c r="DK6">
        <v>64</v>
      </c>
      <c r="DL6">
        <v>64.599999999999994</v>
      </c>
      <c r="DM6">
        <v>62</v>
      </c>
      <c r="DN6">
        <v>61.7</v>
      </c>
      <c r="DO6">
        <v>61.5</v>
      </c>
      <c r="DP6">
        <v>62.2</v>
      </c>
      <c r="DQ6">
        <v>61.2</v>
      </c>
      <c r="DR6">
        <v>59.4</v>
      </c>
      <c r="DS6">
        <v>58.8</v>
      </c>
      <c r="DT6">
        <v>62.3</v>
      </c>
      <c r="DU6">
        <v>72.8</v>
      </c>
      <c r="DV6">
        <v>78</v>
      </c>
      <c r="DW6">
        <v>72.5</v>
      </c>
      <c r="DX6">
        <v>66.3</v>
      </c>
      <c r="DY6">
        <v>65.599999999999994</v>
      </c>
      <c r="DZ6">
        <v>68.2</v>
      </c>
      <c r="EA6">
        <v>67.5</v>
      </c>
      <c r="EB6">
        <v>64.099999999999994</v>
      </c>
      <c r="EC6">
        <v>63.6</v>
      </c>
      <c r="ED6">
        <v>64.900000000000006</v>
      </c>
      <c r="EE6">
        <v>63.2</v>
      </c>
      <c r="EF6">
        <v>62.1</v>
      </c>
      <c r="EG6">
        <v>63.8</v>
      </c>
      <c r="EH6">
        <v>62.3</v>
      </c>
      <c r="EI6">
        <v>63.9</v>
      </c>
      <c r="EJ6">
        <v>64.099999999999994</v>
      </c>
      <c r="EK6">
        <v>64.7</v>
      </c>
      <c r="EL6">
        <v>63.2</v>
      </c>
      <c r="EM6">
        <v>63.7</v>
      </c>
      <c r="EN6">
        <v>63.3</v>
      </c>
      <c r="EO6">
        <v>63</v>
      </c>
      <c r="EP6">
        <v>63.9</v>
      </c>
      <c r="EQ6">
        <v>63.5</v>
      </c>
      <c r="ER6">
        <v>64.2</v>
      </c>
      <c r="ES6">
        <v>64.7</v>
      </c>
      <c r="ET6">
        <v>63.7</v>
      </c>
      <c r="EU6">
        <v>64.3</v>
      </c>
      <c r="EV6">
        <v>65.8</v>
      </c>
      <c r="EW6">
        <v>65.2</v>
      </c>
      <c r="EX6">
        <v>67.5</v>
      </c>
      <c r="EY6">
        <v>69.5</v>
      </c>
      <c r="EZ6">
        <v>67.8</v>
      </c>
      <c r="FA6">
        <v>67.3</v>
      </c>
      <c r="FB6">
        <v>67</v>
      </c>
      <c r="FC6">
        <v>69.2</v>
      </c>
      <c r="FD6">
        <v>73.2</v>
      </c>
      <c r="FE6">
        <v>73.2</v>
      </c>
      <c r="FF6">
        <v>73.5</v>
      </c>
      <c r="FG6">
        <v>74.5</v>
      </c>
      <c r="FH6">
        <v>71.400000000000006</v>
      </c>
      <c r="FI6">
        <v>71.099999999999994</v>
      </c>
      <c r="FJ6">
        <v>71.8</v>
      </c>
      <c r="FK6">
        <v>72.2</v>
      </c>
      <c r="FL6">
        <v>68</v>
      </c>
      <c r="FM6">
        <v>67</v>
      </c>
      <c r="FN6">
        <v>69</v>
      </c>
      <c r="FO6">
        <v>69</v>
      </c>
      <c r="FP6">
        <v>67.7</v>
      </c>
      <c r="FQ6">
        <v>68.400000000000006</v>
      </c>
      <c r="FR6">
        <v>70.5</v>
      </c>
      <c r="FS6">
        <v>67.8</v>
      </c>
      <c r="FT6">
        <v>67.8</v>
      </c>
      <c r="FU6">
        <v>70.8</v>
      </c>
      <c r="FV6">
        <v>71.8</v>
      </c>
      <c r="FW6">
        <v>72.5</v>
      </c>
      <c r="FX6">
        <v>70.2</v>
      </c>
      <c r="FY6">
        <v>69.5</v>
      </c>
      <c r="FZ6">
        <v>68.7</v>
      </c>
      <c r="GA6">
        <v>69.099999999999994</v>
      </c>
      <c r="GB6">
        <v>70.2</v>
      </c>
      <c r="GC6">
        <v>69.599999999999994</v>
      </c>
      <c r="GD6">
        <v>71.400000000000006</v>
      </c>
      <c r="GE6">
        <v>75.400000000000006</v>
      </c>
      <c r="GG6">
        <v>78.2</v>
      </c>
      <c r="GH6">
        <v>78.5</v>
      </c>
      <c r="GI6">
        <v>79.7</v>
      </c>
      <c r="GJ6">
        <v>77.5</v>
      </c>
      <c r="GK6">
        <v>77.8</v>
      </c>
      <c r="GL6">
        <v>81.599999999999994</v>
      </c>
      <c r="GM6">
        <v>79.400000000000006</v>
      </c>
      <c r="GN6">
        <v>81.099999999999994</v>
      </c>
      <c r="GO6">
        <v>77.599999999999994</v>
      </c>
      <c r="GP6">
        <v>78.3</v>
      </c>
      <c r="GQ6">
        <v>77.5</v>
      </c>
      <c r="GR6">
        <v>76.900000000000006</v>
      </c>
      <c r="GS6">
        <v>78.2</v>
      </c>
      <c r="GT6">
        <v>76.3</v>
      </c>
      <c r="GU6">
        <v>77.5</v>
      </c>
      <c r="GV6">
        <v>79</v>
      </c>
      <c r="GW6">
        <v>77.3</v>
      </c>
      <c r="GX6">
        <v>81.7</v>
      </c>
      <c r="GY6">
        <v>75.400000000000006</v>
      </c>
      <c r="GZ6">
        <v>73</v>
      </c>
      <c r="HA6">
        <v>75.599999999999994</v>
      </c>
      <c r="HB6">
        <v>73.400000000000006</v>
      </c>
      <c r="HC6">
        <v>77</v>
      </c>
      <c r="HD6">
        <v>79.400000000000006</v>
      </c>
      <c r="HE6">
        <v>80</v>
      </c>
      <c r="HF6">
        <v>82.1</v>
      </c>
      <c r="HG6">
        <v>79.2</v>
      </c>
      <c r="HH6">
        <v>80</v>
      </c>
      <c r="HJ6">
        <v>81.2</v>
      </c>
      <c r="HQ6">
        <v>81.8</v>
      </c>
      <c r="HR6">
        <v>81.2</v>
      </c>
      <c r="HS6">
        <v>80.8</v>
      </c>
      <c r="HT6">
        <v>78.900000000000006</v>
      </c>
      <c r="HU6">
        <v>78.2</v>
      </c>
      <c r="HV6">
        <v>80.2</v>
      </c>
      <c r="HW6">
        <v>77.2</v>
      </c>
      <c r="HX6">
        <v>80.3</v>
      </c>
      <c r="HY6">
        <v>79.400000000000006</v>
      </c>
      <c r="HZ6">
        <v>74.5</v>
      </c>
      <c r="IA6">
        <v>74</v>
      </c>
      <c r="IB6">
        <v>73</v>
      </c>
      <c r="IC6">
        <v>71.099999999999994</v>
      </c>
      <c r="ID6">
        <v>70.900000000000006</v>
      </c>
      <c r="IE6">
        <v>71.3</v>
      </c>
      <c r="IF6">
        <v>70.599999999999994</v>
      </c>
      <c r="IG6">
        <v>70.2</v>
      </c>
      <c r="IH6">
        <v>72.3</v>
      </c>
      <c r="II6">
        <v>71.900000000000006</v>
      </c>
      <c r="IJ6">
        <v>70.099999999999994</v>
      </c>
      <c r="IK6">
        <v>70.400000000000006</v>
      </c>
      <c r="IL6">
        <v>70.8</v>
      </c>
      <c r="IM6">
        <v>72</v>
      </c>
      <c r="IN6">
        <v>71.3</v>
      </c>
      <c r="IO6">
        <v>71.400000000000006</v>
      </c>
      <c r="IP6">
        <v>70.3</v>
      </c>
      <c r="IQ6">
        <v>71.400000000000006</v>
      </c>
      <c r="IR6">
        <v>71.400000000000006</v>
      </c>
      <c r="IS6">
        <v>71.7</v>
      </c>
      <c r="IT6">
        <v>71.900000000000006</v>
      </c>
      <c r="IU6">
        <v>71.2</v>
      </c>
      <c r="IV6">
        <v>71.8</v>
      </c>
      <c r="IW6">
        <v>72.099999999999994</v>
      </c>
      <c r="IX6">
        <v>73.599999999999994</v>
      </c>
      <c r="IY6">
        <v>72.7</v>
      </c>
      <c r="IZ6">
        <v>72.8</v>
      </c>
      <c r="JA6">
        <v>72.8</v>
      </c>
      <c r="JB6">
        <v>73.3</v>
      </c>
      <c r="JC6">
        <v>72.7</v>
      </c>
      <c r="JD6">
        <v>71.2</v>
      </c>
      <c r="JE6">
        <v>75.900000000000006</v>
      </c>
      <c r="JF6">
        <v>75.599999999999994</v>
      </c>
      <c r="JG6">
        <v>71.900000000000006</v>
      </c>
      <c r="JH6">
        <v>69.7</v>
      </c>
      <c r="JI6">
        <v>69.5</v>
      </c>
      <c r="JJ6">
        <v>78.7</v>
      </c>
      <c r="JK6">
        <v>74.099999999999994</v>
      </c>
      <c r="JL6">
        <v>74.900000000000006</v>
      </c>
      <c r="JM6">
        <v>74.099999999999994</v>
      </c>
      <c r="JN6">
        <v>76</v>
      </c>
      <c r="JO6">
        <v>82.4</v>
      </c>
      <c r="JP6">
        <v>74.599999999999994</v>
      </c>
      <c r="JQ6">
        <v>74.5</v>
      </c>
      <c r="JR6">
        <v>74</v>
      </c>
      <c r="JS6">
        <v>73.7</v>
      </c>
      <c r="JT6">
        <v>73.5</v>
      </c>
      <c r="JU6">
        <v>72.3</v>
      </c>
      <c r="JV6">
        <v>69.599999999999994</v>
      </c>
      <c r="JW6">
        <v>70</v>
      </c>
      <c r="JX6">
        <v>70.2</v>
      </c>
      <c r="JY6">
        <v>69</v>
      </c>
      <c r="JZ6">
        <v>71.900000000000006</v>
      </c>
      <c r="KA6">
        <v>67.099999999999994</v>
      </c>
      <c r="KB6">
        <v>68.099999999999994</v>
      </c>
      <c r="KC6">
        <v>72.8</v>
      </c>
      <c r="KD6">
        <v>77.2</v>
      </c>
      <c r="KE6">
        <v>68.099999999999994</v>
      </c>
      <c r="KF6">
        <v>74.599999999999994</v>
      </c>
      <c r="KG6">
        <v>74.3</v>
      </c>
      <c r="KH6">
        <v>71.900000000000006</v>
      </c>
      <c r="KI6">
        <v>71.7</v>
      </c>
      <c r="KJ6">
        <v>69.8</v>
      </c>
      <c r="KK6">
        <v>70.2</v>
      </c>
      <c r="KL6">
        <v>76.900000000000006</v>
      </c>
      <c r="KM6">
        <v>70.599999999999994</v>
      </c>
      <c r="KN6">
        <v>71.3</v>
      </c>
      <c r="KO6">
        <v>70.2</v>
      </c>
      <c r="KP6">
        <v>65.7</v>
      </c>
      <c r="KQ6">
        <v>66.8</v>
      </c>
      <c r="KR6">
        <v>68.5</v>
      </c>
      <c r="KS6">
        <v>68.7</v>
      </c>
      <c r="KT6">
        <v>68.2</v>
      </c>
      <c r="KU6">
        <v>72.5</v>
      </c>
      <c r="KV6">
        <v>74</v>
      </c>
      <c r="KW6">
        <v>67.2</v>
      </c>
      <c r="KX6">
        <v>66.099999999999994</v>
      </c>
      <c r="KY6">
        <v>67.2</v>
      </c>
      <c r="KZ6">
        <v>71.400000000000006</v>
      </c>
      <c r="LA6">
        <v>71.099999999999994</v>
      </c>
      <c r="LB6">
        <v>73.5</v>
      </c>
      <c r="LC6">
        <v>75.8</v>
      </c>
      <c r="LD6">
        <v>69.2</v>
      </c>
      <c r="LE6">
        <v>70.599999999999994</v>
      </c>
      <c r="LF6">
        <v>63.7</v>
      </c>
      <c r="LG6">
        <v>68.599999999999994</v>
      </c>
      <c r="LH6">
        <v>66.599999999999994</v>
      </c>
      <c r="LI6">
        <v>65.599999999999994</v>
      </c>
      <c r="LJ6">
        <v>63.4</v>
      </c>
      <c r="LK6">
        <v>63.6</v>
      </c>
      <c r="LL6">
        <v>62.4</v>
      </c>
      <c r="LM6">
        <v>63.5</v>
      </c>
      <c r="LN6">
        <v>64.2</v>
      </c>
      <c r="LO6">
        <v>65.2</v>
      </c>
      <c r="LP6">
        <v>63.6</v>
      </c>
      <c r="LQ6">
        <v>64.5</v>
      </c>
      <c r="LR6">
        <v>67.2</v>
      </c>
      <c r="LS6">
        <v>68.599999999999994</v>
      </c>
      <c r="LT6">
        <v>60.8</v>
      </c>
      <c r="LU6">
        <v>61.5</v>
      </c>
      <c r="LV6">
        <v>61.6</v>
      </c>
      <c r="LW6">
        <v>60.4</v>
      </c>
      <c r="LX6">
        <v>57.7</v>
      </c>
      <c r="LY6">
        <v>58.5</v>
      </c>
      <c r="LZ6">
        <v>56.6</v>
      </c>
      <c r="MA6">
        <v>58.2</v>
      </c>
      <c r="MB6">
        <v>61.9</v>
      </c>
      <c r="MC6">
        <v>63.4</v>
      </c>
      <c r="MD6">
        <v>64.7</v>
      </c>
      <c r="ME6">
        <v>63.6</v>
      </c>
      <c r="MF6">
        <v>61.9</v>
      </c>
      <c r="MG6">
        <v>60.2</v>
      </c>
      <c r="MH6">
        <v>61.8</v>
      </c>
      <c r="MI6">
        <v>60</v>
      </c>
      <c r="MJ6">
        <v>61.4</v>
      </c>
      <c r="MK6">
        <v>58.2</v>
      </c>
      <c r="ML6">
        <v>60.4</v>
      </c>
      <c r="MM6">
        <v>61.2</v>
      </c>
      <c r="MN6">
        <v>64.400000000000006</v>
      </c>
      <c r="MO6">
        <v>63.9</v>
      </c>
      <c r="MP6">
        <v>61</v>
      </c>
      <c r="MQ6">
        <v>57.1</v>
      </c>
      <c r="MR6">
        <v>58.9</v>
      </c>
      <c r="MS6">
        <v>58.3</v>
      </c>
      <c r="MT6">
        <v>58.7</v>
      </c>
      <c r="MU6">
        <v>61</v>
      </c>
      <c r="MV6">
        <v>62.3</v>
      </c>
      <c r="MW6">
        <v>55.4</v>
      </c>
      <c r="MX6">
        <v>56.9</v>
      </c>
      <c r="MY6">
        <v>50.4</v>
      </c>
      <c r="MZ6">
        <v>48.7</v>
      </c>
      <c r="NA6">
        <v>51.5</v>
      </c>
      <c r="NB6">
        <v>56.9</v>
      </c>
    </row>
    <row r="7" spans="1:731" x14ac:dyDescent="0.25">
      <c r="A7" t="s">
        <v>53</v>
      </c>
      <c r="B7">
        <v>58.1</v>
      </c>
      <c r="C7">
        <v>63.1</v>
      </c>
      <c r="D7">
        <v>62.5</v>
      </c>
      <c r="E7">
        <v>62.4</v>
      </c>
      <c r="F7">
        <v>61.6</v>
      </c>
      <c r="G7">
        <v>61</v>
      </c>
      <c r="H7">
        <v>60.9</v>
      </c>
      <c r="I7">
        <v>60.1</v>
      </c>
      <c r="J7">
        <v>52.4</v>
      </c>
      <c r="K7">
        <v>52.7</v>
      </c>
      <c r="L7">
        <v>56.6</v>
      </c>
      <c r="M7">
        <v>63.5</v>
      </c>
      <c r="N7">
        <v>64.599999999999994</v>
      </c>
      <c r="O7">
        <v>64.2</v>
      </c>
      <c r="P7">
        <v>61.3</v>
      </c>
      <c r="Q7">
        <v>60</v>
      </c>
      <c r="R7">
        <v>64.3</v>
      </c>
      <c r="S7">
        <v>63.3</v>
      </c>
      <c r="T7">
        <v>55</v>
      </c>
      <c r="U7">
        <v>51.4</v>
      </c>
      <c r="V7">
        <v>49.9</v>
      </c>
      <c r="W7">
        <v>54.1</v>
      </c>
      <c r="X7">
        <v>57.8</v>
      </c>
      <c r="Y7">
        <v>57.3</v>
      </c>
      <c r="Z7">
        <v>51.7</v>
      </c>
      <c r="AA7">
        <v>53.6</v>
      </c>
      <c r="AB7">
        <v>58.3</v>
      </c>
      <c r="AC7">
        <v>73.599999999999994</v>
      </c>
      <c r="AD7">
        <v>73.900000000000006</v>
      </c>
      <c r="AE7">
        <v>66.099999999999994</v>
      </c>
      <c r="AF7">
        <v>65.099999999999994</v>
      </c>
      <c r="AG7">
        <v>65.7</v>
      </c>
      <c r="AH7">
        <v>67.8</v>
      </c>
      <c r="AI7">
        <v>66.099999999999994</v>
      </c>
      <c r="AJ7">
        <v>66.599999999999994</v>
      </c>
      <c r="AK7">
        <v>63.9</v>
      </c>
      <c r="AL7">
        <v>59.1</v>
      </c>
      <c r="AM7">
        <v>64.2</v>
      </c>
      <c r="AN7">
        <v>67.099999999999994</v>
      </c>
      <c r="AO7">
        <v>63.7</v>
      </c>
      <c r="AP7">
        <v>55.5</v>
      </c>
      <c r="AQ7">
        <v>57.2</v>
      </c>
      <c r="AR7">
        <v>53.2</v>
      </c>
      <c r="AS7">
        <v>52</v>
      </c>
      <c r="AT7">
        <v>56.5</v>
      </c>
      <c r="AU7">
        <v>60.2</v>
      </c>
      <c r="AV7">
        <v>60.5</v>
      </c>
      <c r="AW7">
        <v>59.5</v>
      </c>
      <c r="AX7">
        <v>55.3</v>
      </c>
      <c r="AY7">
        <v>48.4</v>
      </c>
      <c r="AZ7">
        <v>46.6</v>
      </c>
      <c r="BA7">
        <v>48.1</v>
      </c>
      <c r="BB7">
        <v>46.7</v>
      </c>
      <c r="BC7">
        <v>46.4</v>
      </c>
      <c r="BD7">
        <v>48.4</v>
      </c>
      <c r="BE7">
        <v>53.7</v>
      </c>
      <c r="BF7">
        <v>51.2</v>
      </c>
      <c r="BG7">
        <v>44.6</v>
      </c>
      <c r="BH7">
        <v>47.7</v>
      </c>
      <c r="BI7">
        <v>51.9</v>
      </c>
      <c r="BJ7">
        <v>50.7</v>
      </c>
      <c r="BK7">
        <v>48.9</v>
      </c>
      <c r="BL7">
        <v>48.7</v>
      </c>
      <c r="BM7">
        <v>56.8</v>
      </c>
      <c r="BN7">
        <v>61.7</v>
      </c>
      <c r="BO7">
        <v>59.7</v>
      </c>
      <c r="BP7">
        <v>59.7</v>
      </c>
      <c r="BQ7">
        <v>58.9</v>
      </c>
      <c r="BR7">
        <v>55.5</v>
      </c>
      <c r="BS7">
        <v>57.2</v>
      </c>
      <c r="BT7">
        <v>60.2</v>
      </c>
      <c r="BU7">
        <v>58.5</v>
      </c>
      <c r="BV7">
        <v>54.7</v>
      </c>
      <c r="BW7">
        <v>53.5</v>
      </c>
      <c r="BX7">
        <v>50.3</v>
      </c>
      <c r="BY7">
        <v>49.1</v>
      </c>
      <c r="BZ7">
        <v>50.5</v>
      </c>
      <c r="CA7">
        <v>56.9</v>
      </c>
      <c r="CB7">
        <v>60.1</v>
      </c>
      <c r="CC7">
        <v>56</v>
      </c>
      <c r="CD7">
        <v>55.5</v>
      </c>
      <c r="CE7">
        <v>57.3</v>
      </c>
      <c r="CF7">
        <v>53.2</v>
      </c>
      <c r="CG7">
        <v>53.3</v>
      </c>
      <c r="CH7">
        <v>55.7</v>
      </c>
      <c r="CI7">
        <v>62.1</v>
      </c>
      <c r="CJ7">
        <v>61.4</v>
      </c>
      <c r="CK7">
        <v>63.5</v>
      </c>
      <c r="CL7">
        <v>66.5</v>
      </c>
      <c r="CM7">
        <v>64.2</v>
      </c>
      <c r="CN7">
        <v>59</v>
      </c>
      <c r="CO7">
        <v>57.1</v>
      </c>
      <c r="CP7">
        <v>58.4</v>
      </c>
      <c r="CQ7">
        <v>58.2</v>
      </c>
      <c r="CR7">
        <v>59.5</v>
      </c>
      <c r="CS7">
        <v>61.4</v>
      </c>
      <c r="CT7">
        <v>61.6</v>
      </c>
      <c r="CU7">
        <v>63.7</v>
      </c>
      <c r="CV7">
        <v>73.7</v>
      </c>
      <c r="CW7">
        <v>72.900000000000006</v>
      </c>
      <c r="CX7">
        <v>65.099999999999994</v>
      </c>
      <c r="CY7">
        <v>58.3</v>
      </c>
      <c r="CZ7">
        <v>66.2</v>
      </c>
      <c r="DA7">
        <v>68.400000000000006</v>
      </c>
      <c r="DB7">
        <v>63.8</v>
      </c>
      <c r="DC7">
        <v>54.2</v>
      </c>
      <c r="DD7">
        <v>56.8</v>
      </c>
      <c r="DE7">
        <v>59.2</v>
      </c>
      <c r="DF7">
        <v>53.9</v>
      </c>
      <c r="DG7">
        <v>58.8</v>
      </c>
      <c r="DH7">
        <v>69.2</v>
      </c>
      <c r="DI7">
        <v>69.900000000000006</v>
      </c>
      <c r="DJ7">
        <v>65.099999999999994</v>
      </c>
      <c r="DK7">
        <v>63.6</v>
      </c>
      <c r="DL7">
        <v>62.5</v>
      </c>
      <c r="DM7">
        <v>60</v>
      </c>
      <c r="DN7">
        <v>59</v>
      </c>
      <c r="DO7">
        <v>59</v>
      </c>
      <c r="DP7">
        <v>57.6</v>
      </c>
      <c r="DQ7">
        <v>56.7</v>
      </c>
      <c r="DR7">
        <v>53.3</v>
      </c>
      <c r="DS7">
        <v>55.7</v>
      </c>
      <c r="DT7">
        <v>62.7</v>
      </c>
      <c r="DU7">
        <v>71.400000000000006</v>
      </c>
      <c r="DV7">
        <v>76</v>
      </c>
      <c r="DW7">
        <v>71.099999999999994</v>
      </c>
      <c r="DX7">
        <v>66.599999999999994</v>
      </c>
      <c r="DY7">
        <v>67.400000000000006</v>
      </c>
      <c r="DZ7">
        <v>66.400000000000006</v>
      </c>
      <c r="EA7">
        <v>65.3</v>
      </c>
      <c r="EB7">
        <v>57.2</v>
      </c>
      <c r="EC7">
        <v>57.9</v>
      </c>
      <c r="ED7">
        <v>59</v>
      </c>
      <c r="EE7">
        <v>59</v>
      </c>
      <c r="EF7">
        <v>59.9</v>
      </c>
      <c r="EG7">
        <v>61.3</v>
      </c>
      <c r="EH7">
        <v>60.7</v>
      </c>
      <c r="EI7">
        <v>60.6</v>
      </c>
      <c r="EJ7">
        <v>59.3</v>
      </c>
      <c r="EK7">
        <v>62.3</v>
      </c>
      <c r="EL7">
        <v>58.3</v>
      </c>
      <c r="EM7">
        <v>60.5</v>
      </c>
      <c r="EN7">
        <v>61.2</v>
      </c>
      <c r="EO7">
        <v>59.5</v>
      </c>
      <c r="EP7">
        <v>59.9</v>
      </c>
      <c r="EQ7">
        <v>58.9</v>
      </c>
      <c r="ER7">
        <v>61.4</v>
      </c>
      <c r="ES7">
        <v>64.7</v>
      </c>
      <c r="ET7">
        <v>64.2</v>
      </c>
      <c r="EU7">
        <v>60.7</v>
      </c>
      <c r="EV7">
        <v>62.2</v>
      </c>
      <c r="EW7">
        <v>64.8</v>
      </c>
      <c r="EX7">
        <v>69.3</v>
      </c>
      <c r="EY7">
        <v>71.099999999999994</v>
      </c>
      <c r="EZ7">
        <v>68.2</v>
      </c>
      <c r="FA7">
        <v>65.400000000000006</v>
      </c>
      <c r="FB7">
        <v>64.400000000000006</v>
      </c>
      <c r="FC7">
        <v>64.3</v>
      </c>
      <c r="FD7">
        <v>70.5</v>
      </c>
      <c r="FE7">
        <v>70.400000000000006</v>
      </c>
      <c r="FF7">
        <v>69.400000000000006</v>
      </c>
      <c r="FG7">
        <v>72.7</v>
      </c>
      <c r="FH7">
        <v>73.3</v>
      </c>
      <c r="FI7">
        <v>73.5</v>
      </c>
      <c r="FJ7">
        <v>72.099999999999994</v>
      </c>
      <c r="FK7">
        <v>69.599999999999994</v>
      </c>
      <c r="FL7">
        <v>62.2</v>
      </c>
      <c r="FM7">
        <v>61</v>
      </c>
      <c r="FN7">
        <v>64.400000000000006</v>
      </c>
      <c r="FO7">
        <v>66.3</v>
      </c>
      <c r="FP7">
        <v>69.3</v>
      </c>
      <c r="FQ7">
        <v>69.8</v>
      </c>
      <c r="FR7">
        <v>70.2</v>
      </c>
      <c r="FS7">
        <v>66.099999999999994</v>
      </c>
      <c r="FT7">
        <v>66.7</v>
      </c>
      <c r="FU7">
        <v>69.5</v>
      </c>
      <c r="FV7">
        <v>69.8</v>
      </c>
      <c r="FW7">
        <v>70.400000000000006</v>
      </c>
      <c r="FX7">
        <v>67.8</v>
      </c>
      <c r="FY7">
        <v>67.3</v>
      </c>
      <c r="FZ7">
        <v>68.599999999999994</v>
      </c>
      <c r="GA7">
        <v>70.900000000000006</v>
      </c>
      <c r="GB7">
        <v>70.3</v>
      </c>
      <c r="GC7">
        <v>68.599999999999994</v>
      </c>
      <c r="GD7">
        <v>70.099999999999994</v>
      </c>
      <c r="GE7">
        <v>79.7</v>
      </c>
      <c r="GH7">
        <v>85.3</v>
      </c>
      <c r="GI7">
        <v>83</v>
      </c>
      <c r="GJ7">
        <v>79.099999999999994</v>
      </c>
      <c r="GK7">
        <v>80</v>
      </c>
      <c r="GL7">
        <v>78.7</v>
      </c>
      <c r="GM7">
        <v>78.2</v>
      </c>
      <c r="GN7">
        <v>77.8</v>
      </c>
      <c r="GO7">
        <v>77.599999999999994</v>
      </c>
      <c r="GP7">
        <v>76.099999999999994</v>
      </c>
      <c r="GQ7">
        <v>74.8</v>
      </c>
      <c r="GR7">
        <v>75.099999999999994</v>
      </c>
      <c r="GS7">
        <v>77.2</v>
      </c>
      <c r="GT7">
        <v>76</v>
      </c>
      <c r="GU7">
        <v>76</v>
      </c>
      <c r="GV7">
        <v>80</v>
      </c>
      <c r="GW7">
        <v>84.4</v>
      </c>
      <c r="GX7">
        <v>88.9</v>
      </c>
      <c r="GY7">
        <v>82.2</v>
      </c>
      <c r="GZ7">
        <v>78.5</v>
      </c>
      <c r="HA7">
        <v>79.599999999999994</v>
      </c>
      <c r="HB7">
        <v>75</v>
      </c>
      <c r="HC7">
        <v>79.7</v>
      </c>
      <c r="HD7">
        <v>81.3</v>
      </c>
      <c r="HE7">
        <v>81.8</v>
      </c>
      <c r="HF7">
        <v>81.7</v>
      </c>
      <c r="HG7">
        <v>79.7</v>
      </c>
      <c r="HH7">
        <v>80.099999999999994</v>
      </c>
      <c r="HI7">
        <v>78.2</v>
      </c>
      <c r="HJ7">
        <v>77.599999999999994</v>
      </c>
      <c r="HK7">
        <v>82.5</v>
      </c>
      <c r="HL7">
        <v>84.5</v>
      </c>
      <c r="HM7">
        <v>80.5</v>
      </c>
      <c r="HN7">
        <v>82.7</v>
      </c>
      <c r="HO7">
        <v>80</v>
      </c>
      <c r="HP7">
        <v>79.5</v>
      </c>
      <c r="HQ7">
        <v>76.8</v>
      </c>
      <c r="HR7">
        <v>75</v>
      </c>
      <c r="HS7">
        <v>73.7</v>
      </c>
      <c r="HT7">
        <v>74.5</v>
      </c>
      <c r="HU7">
        <v>76.5</v>
      </c>
      <c r="HV7">
        <v>77</v>
      </c>
      <c r="HW7">
        <v>75.599999999999994</v>
      </c>
      <c r="HX7">
        <v>75.900000000000006</v>
      </c>
      <c r="HY7">
        <v>74.599999999999994</v>
      </c>
      <c r="HZ7">
        <v>74.7</v>
      </c>
      <c r="IA7">
        <v>75.400000000000006</v>
      </c>
      <c r="IB7">
        <v>73.099999999999994</v>
      </c>
      <c r="IC7">
        <v>70.400000000000006</v>
      </c>
      <c r="ID7">
        <v>70.2</v>
      </c>
      <c r="IE7">
        <v>70.099999999999994</v>
      </c>
      <c r="IF7">
        <v>68.8</v>
      </c>
      <c r="IG7">
        <v>69.5</v>
      </c>
      <c r="IH7">
        <v>73.5</v>
      </c>
      <c r="II7">
        <v>73.7</v>
      </c>
      <c r="IJ7">
        <v>72.400000000000006</v>
      </c>
      <c r="IK7">
        <v>69.3</v>
      </c>
      <c r="IL7">
        <v>70.5</v>
      </c>
      <c r="IM7">
        <v>71.400000000000006</v>
      </c>
      <c r="IN7">
        <v>70.5</v>
      </c>
      <c r="IO7">
        <v>69.3</v>
      </c>
      <c r="IP7">
        <v>70.099999999999994</v>
      </c>
      <c r="IQ7">
        <v>73.2</v>
      </c>
      <c r="IR7">
        <v>79.099999999999994</v>
      </c>
      <c r="IS7">
        <v>76.900000000000006</v>
      </c>
      <c r="IT7">
        <v>73</v>
      </c>
      <c r="IU7">
        <v>70.8</v>
      </c>
      <c r="IV7">
        <v>69.7</v>
      </c>
      <c r="IW7">
        <v>73</v>
      </c>
      <c r="IX7">
        <v>77.2</v>
      </c>
      <c r="IY7">
        <v>72.900000000000006</v>
      </c>
      <c r="IZ7">
        <v>73</v>
      </c>
      <c r="JA7">
        <v>71.7</v>
      </c>
      <c r="JB7">
        <v>69.599999999999994</v>
      </c>
      <c r="JC7">
        <v>68.5</v>
      </c>
      <c r="JD7">
        <v>69.099999999999994</v>
      </c>
      <c r="JE7">
        <v>71.5</v>
      </c>
      <c r="JF7">
        <v>74.400000000000006</v>
      </c>
      <c r="JG7">
        <v>70.400000000000006</v>
      </c>
      <c r="JH7">
        <v>66.2</v>
      </c>
      <c r="JI7">
        <v>65</v>
      </c>
      <c r="JJ7">
        <v>70.599999999999994</v>
      </c>
      <c r="JK7">
        <v>73.8</v>
      </c>
      <c r="JL7">
        <v>69.3</v>
      </c>
      <c r="JM7">
        <v>67.900000000000006</v>
      </c>
      <c r="JN7">
        <v>71</v>
      </c>
      <c r="JO7">
        <v>78</v>
      </c>
      <c r="JP7">
        <v>72.400000000000006</v>
      </c>
      <c r="JQ7">
        <v>68</v>
      </c>
      <c r="JR7">
        <v>66.3</v>
      </c>
      <c r="JS7">
        <v>65.599999999999994</v>
      </c>
      <c r="JT7">
        <v>63.8</v>
      </c>
      <c r="JU7">
        <v>63.5</v>
      </c>
      <c r="JV7">
        <v>63.3</v>
      </c>
      <c r="JW7">
        <v>62.5</v>
      </c>
      <c r="JX7">
        <v>62.8</v>
      </c>
      <c r="JY7">
        <v>62.2</v>
      </c>
      <c r="JZ7">
        <v>67.2</v>
      </c>
      <c r="KA7">
        <v>63.2</v>
      </c>
      <c r="KB7">
        <v>62.9</v>
      </c>
      <c r="KC7">
        <v>66.3</v>
      </c>
      <c r="KD7">
        <v>67.400000000000006</v>
      </c>
      <c r="KE7">
        <v>66.8</v>
      </c>
      <c r="KF7">
        <v>70.599999999999994</v>
      </c>
      <c r="KG7">
        <v>74.3</v>
      </c>
      <c r="KH7">
        <v>73</v>
      </c>
      <c r="KI7">
        <v>67.3</v>
      </c>
      <c r="KJ7">
        <v>63.9</v>
      </c>
      <c r="KK7">
        <v>65.400000000000006</v>
      </c>
      <c r="KL7">
        <v>66.099999999999994</v>
      </c>
      <c r="KM7">
        <v>65.599999999999994</v>
      </c>
      <c r="KN7">
        <v>72.400000000000006</v>
      </c>
      <c r="KO7">
        <v>72.3</v>
      </c>
      <c r="KP7">
        <v>68.599999999999994</v>
      </c>
      <c r="KQ7">
        <v>65.400000000000006</v>
      </c>
      <c r="KR7">
        <v>61.2</v>
      </c>
      <c r="KS7">
        <v>64</v>
      </c>
      <c r="KT7">
        <v>67.900000000000006</v>
      </c>
      <c r="KU7">
        <v>72.099999999999994</v>
      </c>
      <c r="KV7">
        <v>71.3</v>
      </c>
      <c r="KW7">
        <v>70</v>
      </c>
      <c r="KX7">
        <v>63.6</v>
      </c>
      <c r="KY7">
        <v>63.1</v>
      </c>
      <c r="KZ7">
        <v>59.2</v>
      </c>
      <c r="LA7">
        <v>63.4</v>
      </c>
      <c r="LB7">
        <v>66.8</v>
      </c>
      <c r="LC7">
        <v>59.8</v>
      </c>
      <c r="LD7">
        <v>59.1</v>
      </c>
      <c r="LE7">
        <v>60.4</v>
      </c>
      <c r="LF7">
        <v>59.5</v>
      </c>
      <c r="LG7">
        <v>62.6</v>
      </c>
      <c r="LH7">
        <v>62.9</v>
      </c>
      <c r="LI7">
        <v>61.4</v>
      </c>
      <c r="LJ7">
        <v>56.9</v>
      </c>
      <c r="LK7">
        <v>60.3</v>
      </c>
      <c r="LL7">
        <v>61.2</v>
      </c>
      <c r="LM7">
        <v>58.6</v>
      </c>
      <c r="LN7">
        <v>57.9</v>
      </c>
      <c r="LO7">
        <v>58.1</v>
      </c>
      <c r="LP7">
        <v>57.2</v>
      </c>
      <c r="LQ7">
        <v>57.7</v>
      </c>
      <c r="LR7">
        <v>60.4</v>
      </c>
      <c r="LS7">
        <v>61.1</v>
      </c>
      <c r="LT7">
        <v>61.2</v>
      </c>
      <c r="LU7">
        <v>57</v>
      </c>
      <c r="LV7">
        <v>52.7</v>
      </c>
      <c r="LW7">
        <v>55.6</v>
      </c>
      <c r="LX7">
        <v>54</v>
      </c>
      <c r="LY7">
        <v>53.3</v>
      </c>
      <c r="LZ7">
        <v>53.8</v>
      </c>
      <c r="MA7">
        <v>54.8</v>
      </c>
      <c r="MB7">
        <v>51.5</v>
      </c>
      <c r="MC7">
        <v>49.5</v>
      </c>
      <c r="MD7">
        <v>57.7</v>
      </c>
      <c r="ME7">
        <v>56.2</v>
      </c>
      <c r="MF7">
        <v>57.3</v>
      </c>
      <c r="MG7">
        <v>57.7</v>
      </c>
      <c r="MH7">
        <v>56.8</v>
      </c>
      <c r="MI7">
        <v>53</v>
      </c>
      <c r="MJ7">
        <v>58.2</v>
      </c>
      <c r="MK7">
        <v>56.5</v>
      </c>
      <c r="ML7">
        <v>58.8</v>
      </c>
      <c r="MM7">
        <v>57.4</v>
      </c>
      <c r="MN7">
        <v>56.2</v>
      </c>
      <c r="MO7">
        <v>54.6</v>
      </c>
      <c r="MP7">
        <v>60.1</v>
      </c>
      <c r="MQ7">
        <v>62</v>
      </c>
      <c r="MR7">
        <v>59.1</v>
      </c>
      <c r="MS7">
        <v>57.1</v>
      </c>
      <c r="MT7">
        <v>55.9</v>
      </c>
      <c r="MU7">
        <v>55.6</v>
      </c>
      <c r="MV7">
        <v>55.3</v>
      </c>
      <c r="MW7">
        <v>55.4</v>
      </c>
      <c r="MX7">
        <v>50.4</v>
      </c>
      <c r="MY7">
        <v>50.6</v>
      </c>
      <c r="MZ7">
        <v>46.7</v>
      </c>
      <c r="NA7">
        <v>50.6</v>
      </c>
      <c r="NB7">
        <v>51.2</v>
      </c>
    </row>
    <row r="8" spans="1:731" x14ac:dyDescent="0.25">
      <c r="A8" t="s">
        <v>54</v>
      </c>
      <c r="B8">
        <v>56.5</v>
      </c>
      <c r="C8">
        <v>62</v>
      </c>
      <c r="D8">
        <v>60.3</v>
      </c>
      <c r="E8">
        <v>61.6</v>
      </c>
      <c r="F8">
        <v>61.3</v>
      </c>
      <c r="G8">
        <v>61.4</v>
      </c>
      <c r="H8">
        <v>60.6</v>
      </c>
      <c r="I8">
        <v>58.8</v>
      </c>
      <c r="J8">
        <v>52.5</v>
      </c>
      <c r="K8">
        <v>53.2</v>
      </c>
      <c r="L8">
        <v>55.4</v>
      </c>
      <c r="M8">
        <v>63.8</v>
      </c>
      <c r="N8">
        <v>69.5</v>
      </c>
      <c r="O8">
        <v>66.5</v>
      </c>
      <c r="P8">
        <v>60.7</v>
      </c>
      <c r="Q8">
        <v>59.5</v>
      </c>
      <c r="R8">
        <v>63.1</v>
      </c>
      <c r="S8">
        <v>62.4</v>
      </c>
      <c r="T8">
        <v>53.9</v>
      </c>
      <c r="U8">
        <v>51.8</v>
      </c>
      <c r="V8">
        <v>53.2</v>
      </c>
      <c r="W8">
        <v>57.4</v>
      </c>
      <c r="X8">
        <v>60.1</v>
      </c>
      <c r="Y8">
        <v>56.4</v>
      </c>
      <c r="Z8">
        <v>50.6</v>
      </c>
      <c r="AA8">
        <v>54.7</v>
      </c>
      <c r="AB8">
        <v>60</v>
      </c>
      <c r="AC8">
        <v>71.400000000000006</v>
      </c>
      <c r="AD8">
        <v>73.7</v>
      </c>
      <c r="AE8">
        <v>64.5</v>
      </c>
      <c r="AF8">
        <v>63</v>
      </c>
      <c r="AG8">
        <v>63.1</v>
      </c>
      <c r="AH8">
        <v>64.599999999999994</v>
      </c>
      <c r="AI8">
        <v>65</v>
      </c>
      <c r="AJ8">
        <v>67</v>
      </c>
      <c r="AK8">
        <v>63.5</v>
      </c>
      <c r="AL8">
        <v>58.8</v>
      </c>
      <c r="AM8">
        <v>66.5</v>
      </c>
      <c r="AN8">
        <v>68.900000000000006</v>
      </c>
      <c r="AO8">
        <v>63.8</v>
      </c>
      <c r="AP8">
        <v>55.8</v>
      </c>
      <c r="AQ8">
        <v>60.4</v>
      </c>
      <c r="AR8">
        <v>51.6</v>
      </c>
      <c r="AS8">
        <v>51.8</v>
      </c>
      <c r="AT8">
        <v>55.5</v>
      </c>
      <c r="AU8">
        <v>58.8</v>
      </c>
      <c r="AV8">
        <v>61</v>
      </c>
      <c r="AW8">
        <v>58</v>
      </c>
      <c r="AX8">
        <v>53.3</v>
      </c>
      <c r="AY8">
        <v>48.1</v>
      </c>
      <c r="AZ8">
        <v>45.9</v>
      </c>
      <c r="BA8">
        <v>46.5</v>
      </c>
      <c r="BB8">
        <v>45.5</v>
      </c>
      <c r="BC8">
        <v>45.9</v>
      </c>
      <c r="BD8">
        <v>49</v>
      </c>
      <c r="BE8">
        <v>54.1</v>
      </c>
      <c r="BF8">
        <v>50</v>
      </c>
      <c r="BG8">
        <v>44.3</v>
      </c>
      <c r="BH8">
        <v>46.3</v>
      </c>
      <c r="BI8">
        <v>49</v>
      </c>
      <c r="BJ8">
        <v>51.6</v>
      </c>
      <c r="BK8">
        <v>49.1</v>
      </c>
      <c r="BL8">
        <v>48.4</v>
      </c>
      <c r="BM8">
        <v>59.5</v>
      </c>
      <c r="BN8">
        <v>64</v>
      </c>
      <c r="BO8">
        <v>58.5</v>
      </c>
      <c r="BP8">
        <v>60.1</v>
      </c>
      <c r="BQ8">
        <v>59.6</v>
      </c>
      <c r="BR8">
        <v>56</v>
      </c>
      <c r="BS8">
        <v>59</v>
      </c>
      <c r="BT8">
        <v>60.7</v>
      </c>
      <c r="BU8">
        <v>59.4</v>
      </c>
      <c r="BV8">
        <v>55</v>
      </c>
      <c r="BW8">
        <v>53.1</v>
      </c>
      <c r="BX8">
        <v>50.4</v>
      </c>
      <c r="BY8">
        <v>51.4</v>
      </c>
      <c r="BZ8">
        <v>50</v>
      </c>
      <c r="CA8">
        <v>56.3</v>
      </c>
      <c r="CB8">
        <v>58.4</v>
      </c>
      <c r="CC8">
        <v>54.6</v>
      </c>
      <c r="CD8">
        <v>56.4</v>
      </c>
      <c r="CE8">
        <v>57.6</v>
      </c>
      <c r="CF8">
        <v>52.5</v>
      </c>
      <c r="CG8">
        <v>51.1</v>
      </c>
      <c r="CH8">
        <v>55.9</v>
      </c>
      <c r="CI8">
        <v>59.6</v>
      </c>
      <c r="CJ8">
        <v>61.7</v>
      </c>
      <c r="CK8">
        <v>63.4</v>
      </c>
      <c r="CL8">
        <v>65.3</v>
      </c>
      <c r="CM8">
        <v>65.099999999999994</v>
      </c>
      <c r="CN8">
        <v>61</v>
      </c>
      <c r="CO8">
        <v>57.8</v>
      </c>
      <c r="CP8">
        <v>58.9</v>
      </c>
      <c r="CQ8">
        <v>60</v>
      </c>
      <c r="CR8">
        <v>61</v>
      </c>
      <c r="CS8">
        <v>61.6</v>
      </c>
      <c r="CT8">
        <v>62.9</v>
      </c>
      <c r="CU8">
        <v>66.2</v>
      </c>
      <c r="CV8">
        <v>76.8</v>
      </c>
      <c r="CW8">
        <v>71.5</v>
      </c>
      <c r="CX8">
        <v>64</v>
      </c>
      <c r="CY8">
        <v>57.6</v>
      </c>
      <c r="CZ8">
        <v>65</v>
      </c>
      <c r="DA8">
        <v>67.5</v>
      </c>
      <c r="DB8">
        <v>62.8</v>
      </c>
      <c r="DC8">
        <v>54.2</v>
      </c>
      <c r="DD8">
        <v>56.9</v>
      </c>
      <c r="DE8">
        <v>58</v>
      </c>
      <c r="DF8">
        <v>53.1</v>
      </c>
      <c r="DG8">
        <v>60.2</v>
      </c>
      <c r="DH8">
        <v>68.599999999999994</v>
      </c>
      <c r="DI8">
        <v>70.2</v>
      </c>
      <c r="DJ8">
        <v>67.2</v>
      </c>
      <c r="DK8">
        <v>64.900000000000006</v>
      </c>
      <c r="DL8">
        <v>63.6</v>
      </c>
      <c r="DM8">
        <v>60.9</v>
      </c>
      <c r="DN8">
        <v>60</v>
      </c>
      <c r="DO8">
        <v>61.1</v>
      </c>
      <c r="DP8">
        <v>58.9</v>
      </c>
      <c r="DQ8">
        <v>57.1</v>
      </c>
      <c r="DR8">
        <v>52.3</v>
      </c>
      <c r="DS8">
        <v>56.1</v>
      </c>
      <c r="DT8">
        <v>63.5</v>
      </c>
      <c r="DU8">
        <v>70.3</v>
      </c>
      <c r="DV8">
        <v>73.2</v>
      </c>
      <c r="DW8">
        <v>70.400000000000006</v>
      </c>
      <c r="DX8">
        <v>67.7</v>
      </c>
      <c r="DY8">
        <v>69.2</v>
      </c>
      <c r="DZ8">
        <v>69.5</v>
      </c>
      <c r="EA8">
        <v>67.400000000000006</v>
      </c>
      <c r="EB8">
        <v>58.3</v>
      </c>
      <c r="EC8">
        <v>58.5</v>
      </c>
      <c r="ED8">
        <v>59.3</v>
      </c>
      <c r="EE8">
        <v>59.7</v>
      </c>
      <c r="EF8">
        <v>60</v>
      </c>
      <c r="EG8">
        <v>60.4</v>
      </c>
      <c r="EH8">
        <v>60.7</v>
      </c>
      <c r="EI8">
        <v>61</v>
      </c>
      <c r="EJ8">
        <v>61</v>
      </c>
      <c r="EK8">
        <v>61.9</v>
      </c>
      <c r="EL8">
        <v>60.5</v>
      </c>
      <c r="EM8">
        <v>61.6</v>
      </c>
      <c r="EN8">
        <v>61</v>
      </c>
      <c r="EO8">
        <v>59.4</v>
      </c>
      <c r="EP8">
        <v>59.5</v>
      </c>
      <c r="EQ8">
        <v>59.5</v>
      </c>
      <c r="ER8">
        <v>62.6</v>
      </c>
      <c r="ES8">
        <v>67</v>
      </c>
      <c r="ET8">
        <v>66.7</v>
      </c>
      <c r="EU8">
        <v>61.8</v>
      </c>
      <c r="EV8">
        <v>63.1</v>
      </c>
      <c r="EW8">
        <v>65.099999999999994</v>
      </c>
      <c r="EX8">
        <v>70.900000000000006</v>
      </c>
      <c r="EY8">
        <v>73.400000000000006</v>
      </c>
      <c r="EZ8">
        <v>72</v>
      </c>
      <c r="FA8">
        <v>66.2</v>
      </c>
      <c r="FB8">
        <v>64.7</v>
      </c>
      <c r="FC8">
        <v>64.400000000000006</v>
      </c>
      <c r="FD8">
        <v>72.2</v>
      </c>
      <c r="FE8">
        <v>72.099999999999994</v>
      </c>
      <c r="FF8">
        <v>72.599999999999994</v>
      </c>
      <c r="FG8">
        <v>74.099999999999994</v>
      </c>
      <c r="FH8">
        <v>74.599999999999994</v>
      </c>
      <c r="FI8">
        <v>75.400000000000006</v>
      </c>
      <c r="FJ8">
        <v>73.8</v>
      </c>
      <c r="FK8">
        <v>70.3</v>
      </c>
      <c r="FL8">
        <v>62.1</v>
      </c>
      <c r="FM8">
        <v>60.6</v>
      </c>
      <c r="FN8">
        <v>65.099999999999994</v>
      </c>
      <c r="FO8">
        <v>68.8</v>
      </c>
      <c r="FP8">
        <v>72.3</v>
      </c>
      <c r="FQ8">
        <v>73.099999999999994</v>
      </c>
      <c r="FR8">
        <v>73.599999999999994</v>
      </c>
      <c r="FS8">
        <v>66.5</v>
      </c>
      <c r="FT8">
        <v>67.599999999999994</v>
      </c>
      <c r="FU8">
        <v>70.400000000000006</v>
      </c>
      <c r="FV8">
        <v>70.900000000000006</v>
      </c>
      <c r="FW8">
        <v>72.400000000000006</v>
      </c>
      <c r="FX8">
        <v>69.7</v>
      </c>
      <c r="FY8">
        <v>67.8</v>
      </c>
      <c r="FZ8">
        <v>69.599999999999994</v>
      </c>
      <c r="GA8">
        <v>71.3</v>
      </c>
      <c r="GB8">
        <v>70.8</v>
      </c>
      <c r="GC8">
        <v>69.599999999999994</v>
      </c>
      <c r="GD8">
        <v>71.599999999999994</v>
      </c>
      <c r="GE8">
        <v>77.3</v>
      </c>
      <c r="GH8">
        <v>87.4</v>
      </c>
      <c r="GI8">
        <v>84.9</v>
      </c>
      <c r="GJ8">
        <v>80.099999999999994</v>
      </c>
      <c r="GK8">
        <v>80.5</v>
      </c>
      <c r="GL8">
        <v>80</v>
      </c>
      <c r="GM8">
        <v>79.8</v>
      </c>
      <c r="GN8">
        <v>80.400000000000006</v>
      </c>
      <c r="GO8">
        <v>80.099999999999994</v>
      </c>
      <c r="GP8">
        <v>78</v>
      </c>
      <c r="GQ8">
        <v>77.099999999999994</v>
      </c>
      <c r="GR8">
        <v>76.8</v>
      </c>
      <c r="GS8">
        <v>79.2</v>
      </c>
      <c r="GT8">
        <v>78.3</v>
      </c>
      <c r="GU8">
        <v>76.7</v>
      </c>
      <c r="GV8">
        <v>79.3</v>
      </c>
      <c r="GW8">
        <v>85.3</v>
      </c>
      <c r="GY8">
        <v>85.6</v>
      </c>
      <c r="GZ8">
        <v>82.3</v>
      </c>
      <c r="HA8">
        <v>81.599999999999994</v>
      </c>
      <c r="HB8">
        <v>77.900000000000006</v>
      </c>
      <c r="HC8">
        <v>81</v>
      </c>
      <c r="HD8">
        <v>83.2</v>
      </c>
      <c r="HE8">
        <v>83.7</v>
      </c>
      <c r="HF8">
        <v>82.7</v>
      </c>
      <c r="HG8">
        <v>80.900000000000006</v>
      </c>
      <c r="HH8">
        <v>80.599999999999994</v>
      </c>
      <c r="HI8">
        <v>79.400000000000006</v>
      </c>
      <c r="HJ8">
        <v>80.7</v>
      </c>
      <c r="HK8">
        <v>83.6</v>
      </c>
      <c r="HL8">
        <v>84.9</v>
      </c>
      <c r="HM8">
        <v>81.2</v>
      </c>
      <c r="HN8">
        <v>83.2</v>
      </c>
      <c r="HO8">
        <v>81</v>
      </c>
      <c r="HP8">
        <v>77.900000000000006</v>
      </c>
      <c r="HQ8">
        <v>78.400000000000006</v>
      </c>
      <c r="HR8">
        <v>76.2</v>
      </c>
      <c r="HS8">
        <v>75.599999999999994</v>
      </c>
      <c r="HT8">
        <v>76.3</v>
      </c>
      <c r="HU8">
        <v>78.2</v>
      </c>
      <c r="HV8">
        <v>78.900000000000006</v>
      </c>
      <c r="HW8">
        <v>77.599999999999994</v>
      </c>
      <c r="HX8">
        <v>78.3</v>
      </c>
      <c r="HY8">
        <v>76.2</v>
      </c>
      <c r="HZ8">
        <v>75.099999999999994</v>
      </c>
      <c r="IA8">
        <v>75.599999999999994</v>
      </c>
      <c r="IB8">
        <v>73.099999999999994</v>
      </c>
      <c r="IC8">
        <v>71</v>
      </c>
      <c r="ID8">
        <v>71.7</v>
      </c>
      <c r="IE8">
        <v>70.3</v>
      </c>
      <c r="IF8">
        <v>69.8</v>
      </c>
      <c r="IG8">
        <v>69.3</v>
      </c>
      <c r="IH8">
        <v>73</v>
      </c>
      <c r="II8">
        <v>73.2</v>
      </c>
      <c r="IJ8">
        <v>74</v>
      </c>
      <c r="IK8">
        <v>71.5</v>
      </c>
      <c r="IL8">
        <v>71.5</v>
      </c>
      <c r="IM8">
        <v>72.099999999999994</v>
      </c>
      <c r="IN8">
        <v>72.7</v>
      </c>
      <c r="IO8">
        <v>70.400000000000006</v>
      </c>
      <c r="IP8">
        <v>73</v>
      </c>
      <c r="IQ8">
        <v>75.8</v>
      </c>
      <c r="IR8">
        <v>80.8</v>
      </c>
      <c r="IS8">
        <v>78.7</v>
      </c>
      <c r="IT8">
        <v>74.400000000000006</v>
      </c>
      <c r="IU8">
        <v>72.3</v>
      </c>
      <c r="IV8">
        <v>71</v>
      </c>
      <c r="IW8">
        <v>72.3</v>
      </c>
      <c r="IX8">
        <v>75.599999999999994</v>
      </c>
      <c r="IY8">
        <v>72.400000000000006</v>
      </c>
      <c r="IZ8">
        <v>72</v>
      </c>
      <c r="JA8">
        <v>70.900000000000006</v>
      </c>
      <c r="JB8">
        <v>69.2</v>
      </c>
      <c r="JC8">
        <v>69</v>
      </c>
      <c r="JD8">
        <v>71.3</v>
      </c>
      <c r="JE8">
        <v>73.900000000000006</v>
      </c>
      <c r="JF8">
        <v>75.400000000000006</v>
      </c>
      <c r="JG8">
        <v>72.099999999999994</v>
      </c>
      <c r="JH8">
        <v>67.400000000000006</v>
      </c>
      <c r="JI8">
        <v>66.3</v>
      </c>
      <c r="JJ8">
        <v>73.599999999999994</v>
      </c>
      <c r="JK8">
        <v>82.3</v>
      </c>
      <c r="JL8">
        <v>71.2</v>
      </c>
      <c r="JM8">
        <v>68.400000000000006</v>
      </c>
      <c r="JN8">
        <v>71</v>
      </c>
      <c r="JO8">
        <v>76</v>
      </c>
      <c r="JP8">
        <v>73.400000000000006</v>
      </c>
      <c r="JQ8">
        <v>67.8</v>
      </c>
      <c r="JR8">
        <v>65.099999999999994</v>
      </c>
      <c r="JS8">
        <v>67</v>
      </c>
      <c r="JT8">
        <v>64.8</v>
      </c>
      <c r="JU8">
        <v>65.8</v>
      </c>
      <c r="JV8">
        <v>64.099999999999994</v>
      </c>
      <c r="JW8">
        <v>64.599999999999994</v>
      </c>
      <c r="JX8">
        <v>62.9</v>
      </c>
      <c r="JY8">
        <v>61.1</v>
      </c>
      <c r="JZ8">
        <v>66</v>
      </c>
      <c r="KA8">
        <v>63.9</v>
      </c>
      <c r="KB8">
        <v>63.9</v>
      </c>
      <c r="KC8">
        <v>69.400000000000006</v>
      </c>
      <c r="KD8">
        <v>68.3</v>
      </c>
      <c r="KE8">
        <v>65.5</v>
      </c>
      <c r="KF8">
        <v>69.2</v>
      </c>
      <c r="KG8">
        <v>76</v>
      </c>
      <c r="KH8">
        <v>73.7</v>
      </c>
      <c r="KI8">
        <v>68</v>
      </c>
      <c r="KJ8">
        <v>63.8</v>
      </c>
      <c r="KK8">
        <v>67.099999999999994</v>
      </c>
      <c r="KL8">
        <v>67.5</v>
      </c>
      <c r="KM8">
        <v>66.2</v>
      </c>
      <c r="KN8">
        <v>70.599999999999994</v>
      </c>
      <c r="KO8">
        <v>71</v>
      </c>
      <c r="KP8">
        <v>68.400000000000006</v>
      </c>
      <c r="KQ8">
        <v>66.2</v>
      </c>
      <c r="KR8">
        <v>67</v>
      </c>
      <c r="KS8">
        <v>71.400000000000006</v>
      </c>
      <c r="KT8">
        <v>72</v>
      </c>
      <c r="KU8">
        <v>73.8</v>
      </c>
      <c r="KV8">
        <v>72.400000000000006</v>
      </c>
      <c r="KW8">
        <v>68.7</v>
      </c>
      <c r="KX8">
        <v>63.9</v>
      </c>
      <c r="KY8">
        <v>64.7</v>
      </c>
      <c r="KZ8">
        <v>59.6</v>
      </c>
      <c r="LA8">
        <v>71.099999999999994</v>
      </c>
      <c r="LB8">
        <v>67.400000000000006</v>
      </c>
      <c r="LC8">
        <v>58.2</v>
      </c>
      <c r="LD8">
        <v>60.8</v>
      </c>
      <c r="LE8">
        <v>66.8</v>
      </c>
      <c r="LF8">
        <v>66.8</v>
      </c>
      <c r="LG8">
        <v>68.400000000000006</v>
      </c>
      <c r="LH8">
        <v>65.099999999999994</v>
      </c>
      <c r="LI8">
        <v>60.2</v>
      </c>
      <c r="LJ8">
        <v>57.5</v>
      </c>
      <c r="LK8">
        <v>59.4</v>
      </c>
      <c r="LL8">
        <v>58.3</v>
      </c>
      <c r="LM8">
        <v>57.5</v>
      </c>
      <c r="LN8">
        <v>57.1</v>
      </c>
      <c r="LO8">
        <v>57.8</v>
      </c>
      <c r="LP8">
        <v>56.6</v>
      </c>
      <c r="LQ8">
        <v>58.6</v>
      </c>
      <c r="LR8">
        <v>60.1</v>
      </c>
      <c r="LS8">
        <v>63.3</v>
      </c>
      <c r="LT8">
        <v>60.4</v>
      </c>
      <c r="LU8">
        <v>55.9</v>
      </c>
      <c r="LV8">
        <v>53.2</v>
      </c>
      <c r="LW8">
        <v>56.1</v>
      </c>
      <c r="LX8">
        <v>53.1</v>
      </c>
      <c r="LY8">
        <v>52.1</v>
      </c>
      <c r="LZ8">
        <v>53.4</v>
      </c>
      <c r="MA8">
        <v>54.2</v>
      </c>
      <c r="MB8">
        <v>50.3</v>
      </c>
      <c r="MC8">
        <v>50.4</v>
      </c>
      <c r="MD8">
        <v>55.6</v>
      </c>
      <c r="ME8">
        <v>55.1</v>
      </c>
      <c r="MF8">
        <v>56.2</v>
      </c>
      <c r="MG8">
        <v>56.7</v>
      </c>
      <c r="MH8">
        <v>57.8</v>
      </c>
      <c r="MI8">
        <v>53.6</v>
      </c>
      <c r="MJ8">
        <v>55.9</v>
      </c>
      <c r="MK8">
        <v>54.6</v>
      </c>
      <c r="ML8">
        <v>56.2</v>
      </c>
      <c r="MM8">
        <v>56.1</v>
      </c>
      <c r="MN8">
        <v>56</v>
      </c>
      <c r="MO8">
        <v>54.5</v>
      </c>
      <c r="MP8">
        <v>58.5</v>
      </c>
      <c r="MQ8">
        <v>58.9</v>
      </c>
      <c r="MR8">
        <v>59</v>
      </c>
      <c r="MS8">
        <v>55.6</v>
      </c>
      <c r="MT8">
        <v>55.2</v>
      </c>
      <c r="MU8">
        <v>56.4</v>
      </c>
      <c r="MV8">
        <v>56.1</v>
      </c>
      <c r="MW8">
        <v>55.5</v>
      </c>
      <c r="MX8">
        <v>49.9</v>
      </c>
      <c r="MY8">
        <v>50.5</v>
      </c>
      <c r="MZ8">
        <v>52.8</v>
      </c>
      <c r="NA8">
        <v>50.4</v>
      </c>
      <c r="NB8">
        <v>50.1</v>
      </c>
    </row>
    <row r="9" spans="1:731" x14ac:dyDescent="0.25">
      <c r="A9" t="s">
        <v>55</v>
      </c>
      <c r="B9">
        <v>67</v>
      </c>
      <c r="C9">
        <v>61.3</v>
      </c>
      <c r="D9">
        <v>62.3</v>
      </c>
      <c r="E9">
        <v>64.5</v>
      </c>
      <c r="F9">
        <v>63.4</v>
      </c>
      <c r="G9">
        <v>63.4</v>
      </c>
      <c r="H9">
        <v>61.3</v>
      </c>
      <c r="I9">
        <v>59.7</v>
      </c>
      <c r="J9">
        <v>62.5</v>
      </c>
      <c r="K9">
        <v>64</v>
      </c>
      <c r="L9">
        <v>61</v>
      </c>
      <c r="M9">
        <v>57.5</v>
      </c>
      <c r="N9">
        <v>57.7</v>
      </c>
      <c r="O9">
        <v>54.7</v>
      </c>
      <c r="P9">
        <v>54.7</v>
      </c>
      <c r="Q9">
        <v>57.8</v>
      </c>
      <c r="R9">
        <v>59.2</v>
      </c>
      <c r="S9">
        <v>58</v>
      </c>
      <c r="T9">
        <v>58.3</v>
      </c>
      <c r="U9">
        <v>54.8</v>
      </c>
      <c r="V9">
        <v>50.6</v>
      </c>
      <c r="W9">
        <v>48.4</v>
      </c>
      <c r="X9">
        <v>49.4</v>
      </c>
      <c r="Y9">
        <v>48.3</v>
      </c>
      <c r="Z9">
        <v>48.9</v>
      </c>
      <c r="AA9">
        <v>48.9</v>
      </c>
      <c r="AB9">
        <v>53.1</v>
      </c>
      <c r="AC9">
        <v>51.9</v>
      </c>
      <c r="AD9">
        <v>46.5</v>
      </c>
      <c r="AE9">
        <v>48.5</v>
      </c>
      <c r="AF9">
        <v>51.6</v>
      </c>
      <c r="AG9">
        <v>52.5</v>
      </c>
      <c r="AH9">
        <v>52.1</v>
      </c>
      <c r="AI9">
        <v>51</v>
      </c>
      <c r="AJ9">
        <v>56.7</v>
      </c>
      <c r="AK9">
        <v>60.6</v>
      </c>
      <c r="AL9">
        <v>59.2</v>
      </c>
      <c r="AM9">
        <v>59.5</v>
      </c>
      <c r="AN9">
        <v>59.4</v>
      </c>
      <c r="AO9">
        <v>57.5</v>
      </c>
      <c r="AP9">
        <v>60.3</v>
      </c>
      <c r="AQ9">
        <v>61.7</v>
      </c>
      <c r="AR9">
        <v>61.3</v>
      </c>
      <c r="AS9">
        <v>57.7</v>
      </c>
      <c r="AT9">
        <v>56.2</v>
      </c>
      <c r="AU9">
        <v>53.9</v>
      </c>
      <c r="AV9">
        <v>53.1</v>
      </c>
      <c r="AW9">
        <v>52.9</v>
      </c>
      <c r="AX9">
        <v>58.6</v>
      </c>
      <c r="AY9">
        <v>61.2</v>
      </c>
      <c r="BA9">
        <v>56</v>
      </c>
      <c r="BB9">
        <v>60</v>
      </c>
      <c r="BC9">
        <v>56.7</v>
      </c>
      <c r="BD9">
        <v>55.9</v>
      </c>
      <c r="BE9">
        <v>58.9</v>
      </c>
      <c r="BF9">
        <v>64.2</v>
      </c>
      <c r="BG9">
        <v>61.4</v>
      </c>
      <c r="BH9">
        <v>62.7</v>
      </c>
      <c r="BI9">
        <v>64.7</v>
      </c>
      <c r="BJ9">
        <v>62.1</v>
      </c>
      <c r="BK9">
        <v>58.9</v>
      </c>
      <c r="BL9">
        <v>59.1</v>
      </c>
      <c r="BM9">
        <v>59.9</v>
      </c>
      <c r="BN9">
        <v>58.2</v>
      </c>
      <c r="BO9">
        <v>60.1</v>
      </c>
      <c r="BP9">
        <v>61.9</v>
      </c>
      <c r="BQ9">
        <v>62.8</v>
      </c>
      <c r="BR9">
        <v>64.400000000000006</v>
      </c>
      <c r="BS9">
        <v>73.900000000000006</v>
      </c>
      <c r="BT9">
        <v>72.099999999999994</v>
      </c>
      <c r="BU9">
        <v>65.400000000000006</v>
      </c>
      <c r="BV9">
        <v>60.4</v>
      </c>
      <c r="BW9">
        <v>66.599999999999994</v>
      </c>
      <c r="BX9">
        <v>68.7</v>
      </c>
      <c r="BY9">
        <v>62.8</v>
      </c>
      <c r="BZ9">
        <v>57.5</v>
      </c>
      <c r="CA9">
        <v>59.1</v>
      </c>
      <c r="CB9">
        <v>59</v>
      </c>
      <c r="CC9">
        <v>55.1</v>
      </c>
      <c r="CD9">
        <v>59.6</v>
      </c>
      <c r="CE9">
        <v>69</v>
      </c>
      <c r="CF9">
        <v>68.599999999999994</v>
      </c>
      <c r="CG9">
        <v>64</v>
      </c>
      <c r="CH9">
        <v>62.4</v>
      </c>
      <c r="CI9">
        <v>62</v>
      </c>
      <c r="CJ9">
        <v>60.1</v>
      </c>
      <c r="CK9">
        <v>60.3</v>
      </c>
      <c r="CL9">
        <v>60.6</v>
      </c>
      <c r="CM9">
        <v>59.6</v>
      </c>
      <c r="CN9">
        <v>59.1</v>
      </c>
      <c r="CO9">
        <v>55.5</v>
      </c>
      <c r="CP9">
        <v>57.5</v>
      </c>
      <c r="CQ9">
        <v>62.5</v>
      </c>
      <c r="CR9">
        <v>73</v>
      </c>
      <c r="CS9">
        <v>76.3</v>
      </c>
      <c r="CT9">
        <v>69.8</v>
      </c>
      <c r="CU9">
        <v>66.5</v>
      </c>
      <c r="CV9">
        <v>65.8</v>
      </c>
      <c r="CW9">
        <v>65.5</v>
      </c>
      <c r="CX9">
        <v>64.900000000000006</v>
      </c>
      <c r="CY9">
        <v>59.9</v>
      </c>
      <c r="CZ9">
        <v>59.9</v>
      </c>
      <c r="DA9">
        <v>60.3</v>
      </c>
      <c r="DB9">
        <v>60.7</v>
      </c>
      <c r="DC9">
        <v>60.9</v>
      </c>
      <c r="DD9">
        <v>63.5</v>
      </c>
      <c r="DE9">
        <v>62.3</v>
      </c>
      <c r="DF9">
        <v>61.8</v>
      </c>
      <c r="DG9">
        <v>61.5</v>
      </c>
      <c r="DH9">
        <v>63.1</v>
      </c>
      <c r="DI9">
        <v>60.6</v>
      </c>
      <c r="DJ9">
        <v>61.7</v>
      </c>
      <c r="DK9">
        <v>61.7</v>
      </c>
      <c r="DL9">
        <v>60.9</v>
      </c>
      <c r="DM9">
        <v>61.9</v>
      </c>
      <c r="DN9">
        <v>61.8</v>
      </c>
      <c r="DO9">
        <v>62.5</v>
      </c>
      <c r="DP9">
        <v>64.5</v>
      </c>
      <c r="DQ9">
        <v>64.099999999999994</v>
      </c>
      <c r="DR9">
        <v>62.7</v>
      </c>
      <c r="DS9">
        <v>64.099999999999994</v>
      </c>
      <c r="DT9">
        <v>65.5</v>
      </c>
      <c r="DU9">
        <v>69.099999999999994</v>
      </c>
      <c r="DV9">
        <v>69</v>
      </c>
      <c r="DW9">
        <v>67.400000000000006</v>
      </c>
      <c r="DX9">
        <v>65.2</v>
      </c>
      <c r="DY9">
        <v>64.5</v>
      </c>
      <c r="DZ9">
        <v>65.2</v>
      </c>
      <c r="EA9">
        <v>71</v>
      </c>
      <c r="EB9">
        <v>70.400000000000006</v>
      </c>
      <c r="EC9">
        <v>70.2</v>
      </c>
      <c r="ED9">
        <v>72.599999999999994</v>
      </c>
      <c r="EE9">
        <v>71.8</v>
      </c>
      <c r="EF9">
        <v>72.2</v>
      </c>
      <c r="EG9">
        <v>71.599999999999994</v>
      </c>
      <c r="EH9">
        <v>69.400000000000006</v>
      </c>
      <c r="EI9">
        <v>65</v>
      </c>
      <c r="EJ9">
        <v>63.1</v>
      </c>
      <c r="EK9">
        <v>65.599999999999994</v>
      </c>
      <c r="EL9">
        <v>66.5</v>
      </c>
      <c r="EM9">
        <v>68.5</v>
      </c>
      <c r="EN9">
        <v>69.2</v>
      </c>
      <c r="EO9">
        <v>69.3</v>
      </c>
      <c r="EP9">
        <v>67.099999999999994</v>
      </c>
      <c r="EQ9">
        <v>66.7</v>
      </c>
      <c r="ER9">
        <v>69.7</v>
      </c>
      <c r="ES9">
        <v>69.8</v>
      </c>
      <c r="ET9">
        <v>69.900000000000006</v>
      </c>
      <c r="EU9">
        <v>68.099999999999994</v>
      </c>
      <c r="EV9">
        <v>68.400000000000006</v>
      </c>
      <c r="EW9">
        <v>69</v>
      </c>
      <c r="EX9">
        <v>70.3</v>
      </c>
      <c r="EY9">
        <v>70.099999999999994</v>
      </c>
      <c r="EZ9">
        <v>69</v>
      </c>
      <c r="FA9">
        <v>70.400000000000006</v>
      </c>
      <c r="FB9">
        <v>79.900000000000006</v>
      </c>
      <c r="FD9">
        <v>88.6</v>
      </c>
      <c r="FE9">
        <v>84.7</v>
      </c>
      <c r="FF9">
        <v>83.1</v>
      </c>
      <c r="FG9">
        <v>79.2</v>
      </c>
      <c r="FH9">
        <v>79.5</v>
      </c>
      <c r="FI9">
        <v>78</v>
      </c>
      <c r="FJ9">
        <v>76.900000000000006</v>
      </c>
      <c r="FK9">
        <v>76.7</v>
      </c>
      <c r="FL9">
        <v>76.5</v>
      </c>
      <c r="FM9">
        <v>75.2</v>
      </c>
      <c r="FN9">
        <v>73.3</v>
      </c>
      <c r="FO9">
        <v>74.3</v>
      </c>
      <c r="FP9">
        <v>76.5</v>
      </c>
      <c r="FQ9">
        <v>75.2</v>
      </c>
      <c r="FR9">
        <v>75</v>
      </c>
      <c r="FS9">
        <v>79.8</v>
      </c>
      <c r="FT9">
        <v>83.1</v>
      </c>
      <c r="FU9">
        <v>83.9</v>
      </c>
      <c r="FV9">
        <v>80.5</v>
      </c>
      <c r="FW9">
        <v>76.5</v>
      </c>
      <c r="FX9">
        <v>78.2</v>
      </c>
      <c r="FY9">
        <v>74.7</v>
      </c>
      <c r="FZ9">
        <v>79.099999999999994</v>
      </c>
      <c r="GA9">
        <v>80.599999999999994</v>
      </c>
      <c r="GB9">
        <v>79.599999999999994</v>
      </c>
      <c r="GC9">
        <v>79.5</v>
      </c>
      <c r="GD9">
        <v>77.900000000000006</v>
      </c>
      <c r="GE9">
        <v>79.2</v>
      </c>
      <c r="GF9">
        <v>77.400000000000006</v>
      </c>
      <c r="GG9">
        <v>76.7</v>
      </c>
      <c r="GH9">
        <v>81.3</v>
      </c>
      <c r="GI9">
        <v>82</v>
      </c>
      <c r="GJ9">
        <v>81.5</v>
      </c>
      <c r="GK9">
        <v>81.900000000000006</v>
      </c>
      <c r="GL9">
        <v>80.2</v>
      </c>
      <c r="GM9">
        <v>79.900000000000006</v>
      </c>
      <c r="GN9">
        <v>76.400000000000006</v>
      </c>
      <c r="GO9">
        <v>74.8</v>
      </c>
      <c r="GP9">
        <v>73.5</v>
      </c>
      <c r="GQ9">
        <v>74</v>
      </c>
      <c r="GR9">
        <v>75.8</v>
      </c>
      <c r="GS9">
        <v>77</v>
      </c>
      <c r="GT9">
        <v>75.3</v>
      </c>
      <c r="GU9">
        <v>75.7</v>
      </c>
      <c r="GV9">
        <v>74.599999999999994</v>
      </c>
      <c r="GW9">
        <v>74.599999999999994</v>
      </c>
      <c r="GX9">
        <v>75.099999999999994</v>
      </c>
      <c r="GY9">
        <v>73.400000000000006</v>
      </c>
      <c r="GZ9">
        <v>71.2</v>
      </c>
      <c r="HA9">
        <v>70.7</v>
      </c>
      <c r="HB9">
        <v>70.599999999999994</v>
      </c>
      <c r="HC9">
        <v>70.400000000000006</v>
      </c>
      <c r="HD9">
        <v>70</v>
      </c>
      <c r="HE9">
        <v>73.400000000000006</v>
      </c>
      <c r="HF9">
        <v>73.3</v>
      </c>
      <c r="HG9">
        <v>73.5</v>
      </c>
      <c r="HH9">
        <v>70.900000000000006</v>
      </c>
      <c r="HI9">
        <v>71.2</v>
      </c>
      <c r="HJ9">
        <v>71.3</v>
      </c>
      <c r="HK9">
        <v>70.2</v>
      </c>
      <c r="HL9">
        <v>69.2</v>
      </c>
      <c r="HM9">
        <v>69.7</v>
      </c>
      <c r="HN9">
        <v>72.099999999999994</v>
      </c>
      <c r="HO9">
        <v>76.2</v>
      </c>
      <c r="HP9">
        <v>75</v>
      </c>
      <c r="HQ9">
        <v>73.099999999999994</v>
      </c>
      <c r="HR9">
        <v>71.400000000000006</v>
      </c>
      <c r="HS9">
        <v>70.7</v>
      </c>
      <c r="HT9">
        <v>72.7</v>
      </c>
      <c r="HU9">
        <v>75.8</v>
      </c>
      <c r="HV9">
        <v>73.099999999999994</v>
      </c>
      <c r="HW9">
        <v>72.5</v>
      </c>
      <c r="HX9">
        <v>71</v>
      </c>
      <c r="HY9">
        <v>69.2</v>
      </c>
      <c r="HZ9">
        <v>68</v>
      </c>
      <c r="IA9">
        <v>68.400000000000006</v>
      </c>
      <c r="IB9">
        <v>71.5</v>
      </c>
      <c r="IC9">
        <v>72.5</v>
      </c>
      <c r="ID9">
        <v>69.400000000000006</v>
      </c>
      <c r="IE9">
        <v>66.8</v>
      </c>
      <c r="IF9">
        <v>65.5</v>
      </c>
      <c r="IG9">
        <v>69.2</v>
      </c>
      <c r="IH9">
        <v>71.7</v>
      </c>
      <c r="II9">
        <v>69.400000000000006</v>
      </c>
      <c r="IJ9">
        <v>69.099999999999994</v>
      </c>
      <c r="IK9">
        <v>70.8</v>
      </c>
      <c r="IL9">
        <v>77.400000000000006</v>
      </c>
      <c r="IM9">
        <v>72.099999999999994</v>
      </c>
      <c r="IN9">
        <v>69</v>
      </c>
      <c r="IO9">
        <v>67.599999999999994</v>
      </c>
      <c r="IP9">
        <v>67.400000000000006</v>
      </c>
      <c r="IQ9">
        <v>66.599999999999994</v>
      </c>
      <c r="IR9">
        <v>65.3</v>
      </c>
      <c r="IS9">
        <v>65</v>
      </c>
      <c r="IT9">
        <v>65.5</v>
      </c>
      <c r="IU9">
        <v>64.400000000000006</v>
      </c>
      <c r="IV9">
        <v>63.2</v>
      </c>
      <c r="IW9">
        <v>67</v>
      </c>
      <c r="IX9">
        <v>64.400000000000006</v>
      </c>
      <c r="IY9">
        <v>64.099999999999994</v>
      </c>
      <c r="IZ9">
        <v>68.599999999999994</v>
      </c>
      <c r="JA9">
        <v>66.599999999999994</v>
      </c>
      <c r="JB9">
        <v>64.7</v>
      </c>
      <c r="JC9">
        <v>66.900000000000006</v>
      </c>
      <c r="JD9">
        <v>71.2</v>
      </c>
      <c r="JE9">
        <v>71.5</v>
      </c>
      <c r="JF9">
        <v>66.400000000000006</v>
      </c>
      <c r="JG9">
        <v>66.099999999999994</v>
      </c>
      <c r="JH9">
        <v>65.5</v>
      </c>
      <c r="JI9">
        <v>66.3</v>
      </c>
      <c r="JJ9">
        <v>67.099999999999994</v>
      </c>
      <c r="JK9">
        <v>70</v>
      </c>
      <c r="JL9">
        <v>68.8</v>
      </c>
      <c r="JM9">
        <v>66.2</v>
      </c>
      <c r="JN9">
        <v>64.2</v>
      </c>
      <c r="JO9">
        <v>63.4</v>
      </c>
      <c r="JP9">
        <v>63.7</v>
      </c>
      <c r="JQ9">
        <v>65.2</v>
      </c>
      <c r="JR9">
        <v>69.7</v>
      </c>
      <c r="JS9">
        <v>69.3</v>
      </c>
      <c r="JT9">
        <v>66.900000000000006</v>
      </c>
      <c r="JU9">
        <v>64.400000000000006</v>
      </c>
      <c r="JV9">
        <v>65.2</v>
      </c>
      <c r="JW9">
        <v>62</v>
      </c>
      <c r="JX9">
        <v>68.099999999999994</v>
      </c>
      <c r="JY9">
        <v>62.2</v>
      </c>
      <c r="JZ9">
        <v>57</v>
      </c>
      <c r="KA9">
        <v>56.6</v>
      </c>
      <c r="KB9">
        <v>57.1</v>
      </c>
      <c r="KC9">
        <v>56.8</v>
      </c>
      <c r="KD9">
        <v>61.1</v>
      </c>
      <c r="KE9">
        <v>61.3</v>
      </c>
      <c r="KF9">
        <v>59.4</v>
      </c>
      <c r="KG9">
        <v>59.3</v>
      </c>
      <c r="KH9">
        <v>59.9</v>
      </c>
      <c r="KI9">
        <v>58.6</v>
      </c>
      <c r="KJ9">
        <v>57.9</v>
      </c>
      <c r="KK9">
        <v>60.1</v>
      </c>
      <c r="KL9">
        <v>59</v>
      </c>
      <c r="KM9">
        <v>58.1</v>
      </c>
      <c r="KN9">
        <v>59.2</v>
      </c>
      <c r="KO9">
        <v>60.7</v>
      </c>
      <c r="KP9">
        <v>61.7</v>
      </c>
      <c r="KQ9">
        <v>60.5</v>
      </c>
      <c r="KR9">
        <v>58.9</v>
      </c>
      <c r="KS9">
        <v>57.2</v>
      </c>
      <c r="KT9">
        <v>60.2</v>
      </c>
      <c r="KU9">
        <v>55.8</v>
      </c>
      <c r="KV9">
        <v>55.1</v>
      </c>
      <c r="KW9">
        <v>55.1</v>
      </c>
      <c r="KX9">
        <v>55.5</v>
      </c>
      <c r="KY9">
        <v>52.9</v>
      </c>
      <c r="KZ9">
        <v>50.1</v>
      </c>
      <c r="LA9">
        <v>58.6</v>
      </c>
      <c r="LB9">
        <v>57</v>
      </c>
      <c r="LC9">
        <v>59</v>
      </c>
      <c r="LD9">
        <v>58.4</v>
      </c>
      <c r="LE9">
        <v>57.2</v>
      </c>
      <c r="LF9">
        <v>54.8</v>
      </c>
      <c r="LG9">
        <v>58.1</v>
      </c>
      <c r="LH9">
        <v>57.2</v>
      </c>
      <c r="LI9">
        <v>56.7</v>
      </c>
      <c r="LJ9">
        <v>56</v>
      </c>
      <c r="LK9">
        <v>58.3</v>
      </c>
      <c r="LL9">
        <v>56.7</v>
      </c>
      <c r="LM9">
        <v>58</v>
      </c>
      <c r="LN9">
        <v>59.3</v>
      </c>
      <c r="LO9">
        <v>59.1</v>
      </c>
      <c r="LP9">
        <v>56.2</v>
      </c>
      <c r="LQ9">
        <v>54.4</v>
      </c>
      <c r="LR9">
        <v>55.9</v>
      </c>
      <c r="LS9">
        <v>57.6</v>
      </c>
      <c r="LT9">
        <v>56.1</v>
      </c>
      <c r="LU9">
        <v>52</v>
      </c>
      <c r="LV9">
        <v>51.9</v>
      </c>
      <c r="LW9">
        <v>48.2</v>
      </c>
      <c r="LX9">
        <v>50</v>
      </c>
      <c r="LY9">
        <v>52.6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C20" sqref="C20"/>
    </sheetView>
  </sheetViews>
  <sheetFormatPr defaultRowHeight="15" x14ac:dyDescent="0.25"/>
  <cols>
    <col min="2" max="2" width="14" customWidth="1"/>
    <col min="3" max="3" width="29" style="15" customWidth="1"/>
    <col min="4" max="4" width="15.140625" customWidth="1"/>
    <col min="5" max="5" width="47.42578125" bestFit="1" customWidth="1"/>
    <col min="6" max="6" width="11.140625" customWidth="1"/>
  </cols>
  <sheetData>
    <row r="1" spans="2:6" x14ac:dyDescent="0.25">
      <c r="B1" s="3" t="s">
        <v>73</v>
      </c>
    </row>
    <row r="2" spans="2:6" x14ac:dyDescent="0.25">
      <c r="B2" t="s">
        <v>75</v>
      </c>
      <c r="C2" s="15" t="s">
        <v>74</v>
      </c>
      <c r="E2" s="18" t="s">
        <v>79</v>
      </c>
    </row>
    <row r="3" spans="2:6" x14ac:dyDescent="0.25">
      <c r="B3">
        <v>2006</v>
      </c>
      <c r="C3" s="15">
        <v>202</v>
      </c>
      <c r="E3" t="s">
        <v>77</v>
      </c>
      <c r="F3" s="17">
        <f>WHAM!C31/'LA County Energy Use'!C8</f>
        <v>0.21484835634659505</v>
      </c>
    </row>
    <row r="4" spans="2:6" x14ac:dyDescent="0.25">
      <c r="B4">
        <v>2007</v>
      </c>
      <c r="C4" s="15">
        <v>203.2</v>
      </c>
      <c r="E4" t="s">
        <v>78</v>
      </c>
      <c r="F4" s="17">
        <f>WHAM!C34/(3900*1000)</f>
        <v>3168.8783880668575</v>
      </c>
    </row>
    <row r="5" spans="2:6" x14ac:dyDescent="0.25">
      <c r="B5">
        <v>2008</v>
      </c>
    </row>
    <row r="6" spans="2:6" x14ac:dyDescent="0.25">
      <c r="B6">
        <v>2009</v>
      </c>
      <c r="C6" s="15">
        <v>187.4</v>
      </c>
    </row>
    <row r="7" spans="2:6" x14ac:dyDescent="0.25">
      <c r="B7">
        <v>2010</v>
      </c>
      <c r="C7" s="15">
        <v>192.5</v>
      </c>
    </row>
    <row r="8" spans="2:6" x14ac:dyDescent="0.25">
      <c r="B8" t="s">
        <v>76</v>
      </c>
      <c r="C8" s="16">
        <f>AVERAGE(C3:C7)</f>
        <v>196.27500000000001</v>
      </c>
    </row>
    <row r="10" spans="2:6" x14ac:dyDescent="0.25">
      <c r="B10" t="s">
        <v>75</v>
      </c>
      <c r="C10" s="15" t="s">
        <v>87</v>
      </c>
    </row>
    <row r="11" spans="2:6" x14ac:dyDescent="0.25">
      <c r="C11" s="15" t="s">
        <v>90</v>
      </c>
      <c r="D11" t="s">
        <v>88</v>
      </c>
      <c r="E11" t="s">
        <v>89</v>
      </c>
      <c r="F11" t="s">
        <v>91</v>
      </c>
    </row>
    <row r="12" spans="2:6" x14ac:dyDescent="0.25">
      <c r="B12">
        <v>2016</v>
      </c>
      <c r="C12" s="15">
        <v>1.05</v>
      </c>
      <c r="D12" s="21">
        <v>1050000000</v>
      </c>
      <c r="E12" s="22">
        <v>105000009952080</v>
      </c>
      <c r="F12">
        <v>105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B10" sqref="B10"/>
    </sheetView>
  </sheetViews>
  <sheetFormatPr defaultRowHeight="15" x14ac:dyDescent="0.25"/>
  <cols>
    <col min="2" max="2" width="46.42578125" customWidth="1"/>
    <col min="3" max="3" width="21.7109375" style="9" bestFit="1" customWidth="1"/>
    <col min="7" max="7" width="26.42578125" style="25" customWidth="1"/>
    <col min="8" max="8" width="27.42578125" style="26" bestFit="1" customWidth="1"/>
    <col min="9" max="9" width="23.7109375" style="25" bestFit="1" customWidth="1"/>
  </cols>
  <sheetData>
    <row r="2" spans="2:9" x14ac:dyDescent="0.25">
      <c r="B2" s="3" t="s">
        <v>120</v>
      </c>
    </row>
    <row r="3" spans="2:9" x14ac:dyDescent="0.25">
      <c r="B3" s="18" t="s">
        <v>119</v>
      </c>
      <c r="C3" s="24" t="s">
        <v>9</v>
      </c>
      <c r="D3" s="18" t="s">
        <v>10</v>
      </c>
      <c r="G3" s="25" t="s">
        <v>117</v>
      </c>
      <c r="H3" s="26" t="s">
        <v>121</v>
      </c>
      <c r="I3" s="25" t="s">
        <v>122</v>
      </c>
    </row>
    <row r="4" spans="2:9" x14ac:dyDescent="0.25">
      <c r="B4" s="19" t="s">
        <v>97</v>
      </c>
      <c r="C4" s="20">
        <f>'WHAM-Mixed-USE'!C32*24*365</f>
        <v>43994054708498.328</v>
      </c>
      <c r="D4" s="19" t="s">
        <v>109</v>
      </c>
      <c r="G4" s="25">
        <v>3000</v>
      </c>
      <c r="H4" s="26">
        <f>$C$4*(1/G4)*(1/1000000)</f>
        <v>14664.684902832774</v>
      </c>
      <c r="I4" s="25">
        <f>$C$5*(G4/3412)*(1/1000000)</f>
        <v>3604.9237983587341</v>
      </c>
    </row>
    <row r="5" spans="2:9" x14ac:dyDescent="0.25">
      <c r="B5" t="str">
        <f>'WHAM-Mixed-USE'!B42</f>
        <v>Total utility energy use for water management (kWh)</v>
      </c>
      <c r="C5" s="9">
        <f>'WHAM-Mixed-USE'!C42</f>
        <v>4100000000</v>
      </c>
      <c r="D5" t="str">
        <f>'WHAM-Mixed-USE'!D42</f>
        <v>kWh/yr</v>
      </c>
      <c r="G5" s="25">
        <f>G4+500</f>
        <v>3500</v>
      </c>
      <c r="H5" s="26">
        <f t="shared" ref="H5:H22" si="0">$C$4*(1/G5)*(1/1000000)</f>
        <v>12569.729916713808</v>
      </c>
      <c r="I5" s="25">
        <f t="shared" ref="I5:I22" si="1">$C$5*(G5/3412)*(1/1000000)</f>
        <v>4205.7444314185232</v>
      </c>
    </row>
    <row r="6" spans="2:9" x14ac:dyDescent="0.25">
      <c r="G6" s="25">
        <f t="shared" ref="G6:G22" si="2">G5+500</f>
        <v>4000</v>
      </c>
      <c r="H6" s="26">
        <f t="shared" si="0"/>
        <v>10998.513677124582</v>
      </c>
      <c r="I6" s="25">
        <f t="shared" si="1"/>
        <v>4806.5650644783127</v>
      </c>
    </row>
    <row r="7" spans="2:9" x14ac:dyDescent="0.25">
      <c r="G7" s="25">
        <f t="shared" si="2"/>
        <v>4500</v>
      </c>
      <c r="H7" s="26">
        <f t="shared" si="0"/>
        <v>9776.4566018885162</v>
      </c>
      <c r="I7" s="25">
        <f t="shared" si="1"/>
        <v>5407.3856975381013</v>
      </c>
    </row>
    <row r="8" spans="2:9" x14ac:dyDescent="0.25">
      <c r="G8" s="25">
        <f t="shared" si="2"/>
        <v>5000</v>
      </c>
      <c r="H8" s="26">
        <f t="shared" si="0"/>
        <v>8798.8109416996667</v>
      </c>
      <c r="I8" s="25">
        <f t="shared" si="1"/>
        <v>6008.20633059789</v>
      </c>
    </row>
    <row r="9" spans="2:9" x14ac:dyDescent="0.25">
      <c r="G9" s="25">
        <f t="shared" si="2"/>
        <v>5500</v>
      </c>
      <c r="H9" s="26">
        <f t="shared" si="0"/>
        <v>7998.9190379087868</v>
      </c>
      <c r="I9" s="25">
        <f t="shared" si="1"/>
        <v>6609.0269636576795</v>
      </c>
    </row>
    <row r="10" spans="2:9" x14ac:dyDescent="0.25">
      <c r="G10" s="25">
        <f t="shared" si="2"/>
        <v>6000</v>
      </c>
      <c r="H10" s="26">
        <f t="shared" si="0"/>
        <v>7332.3424514163871</v>
      </c>
      <c r="I10" s="25">
        <f t="shared" si="1"/>
        <v>7209.8475967174682</v>
      </c>
    </row>
    <row r="11" spans="2:9" x14ac:dyDescent="0.25">
      <c r="G11" s="25">
        <f t="shared" si="2"/>
        <v>6500</v>
      </c>
      <c r="H11" s="26">
        <f t="shared" si="0"/>
        <v>6768.3161089997429</v>
      </c>
      <c r="I11" s="25">
        <f t="shared" si="1"/>
        <v>7810.6682297772568</v>
      </c>
    </row>
    <row r="12" spans="2:9" x14ac:dyDescent="0.25">
      <c r="G12" s="25">
        <f t="shared" si="2"/>
        <v>7000</v>
      </c>
      <c r="H12" s="26">
        <f t="shared" si="0"/>
        <v>6284.864958356904</v>
      </c>
      <c r="I12" s="25">
        <f t="shared" si="1"/>
        <v>8411.4888628370463</v>
      </c>
    </row>
    <row r="13" spans="2:9" x14ac:dyDescent="0.25">
      <c r="G13" s="25">
        <f t="shared" si="2"/>
        <v>7500</v>
      </c>
      <c r="H13" s="26">
        <f t="shared" si="0"/>
        <v>5865.8739611331112</v>
      </c>
      <c r="I13" s="25">
        <f t="shared" si="1"/>
        <v>9012.3094958968322</v>
      </c>
    </row>
    <row r="14" spans="2:9" x14ac:dyDescent="0.25">
      <c r="G14" s="25">
        <f t="shared" si="2"/>
        <v>8000</v>
      </c>
      <c r="H14" s="26">
        <f t="shared" si="0"/>
        <v>5499.2568385622908</v>
      </c>
      <c r="I14" s="25">
        <f t="shared" si="1"/>
        <v>9613.1301289566254</v>
      </c>
    </row>
    <row r="15" spans="2:9" x14ac:dyDescent="0.25">
      <c r="G15" s="25">
        <f t="shared" si="2"/>
        <v>8500</v>
      </c>
      <c r="H15" s="26">
        <f t="shared" si="0"/>
        <v>5175.7711421762742</v>
      </c>
      <c r="I15" s="25">
        <f t="shared" si="1"/>
        <v>10213.950762016413</v>
      </c>
    </row>
    <row r="16" spans="2:9" x14ac:dyDescent="0.25">
      <c r="G16" s="25">
        <f t="shared" si="2"/>
        <v>9000</v>
      </c>
      <c r="H16" s="26">
        <f t="shared" si="0"/>
        <v>4888.2283009442581</v>
      </c>
      <c r="I16" s="25">
        <f t="shared" si="1"/>
        <v>10814.771395076203</v>
      </c>
    </row>
    <row r="17" spans="7:9" x14ac:dyDescent="0.25">
      <c r="G17" s="25">
        <f>G16+500</f>
        <v>9500</v>
      </c>
      <c r="H17" s="26">
        <f t="shared" si="0"/>
        <v>4630.9531272103504</v>
      </c>
      <c r="I17" s="25">
        <f t="shared" si="1"/>
        <v>11415.59202813599</v>
      </c>
    </row>
    <row r="18" spans="7:9" x14ac:dyDescent="0.25">
      <c r="G18" s="25">
        <f t="shared" si="2"/>
        <v>10000</v>
      </c>
      <c r="H18" s="26">
        <f t="shared" si="0"/>
        <v>4399.4054708498334</v>
      </c>
      <c r="I18" s="25">
        <f t="shared" si="1"/>
        <v>12016.41266119578</v>
      </c>
    </row>
    <row r="19" spans="7:9" x14ac:dyDescent="0.25">
      <c r="G19" s="25">
        <f t="shared" si="2"/>
        <v>10500</v>
      </c>
      <c r="H19" s="26">
        <f t="shared" si="0"/>
        <v>4189.909972237936</v>
      </c>
      <c r="I19" s="25">
        <f t="shared" si="1"/>
        <v>12617.233294255568</v>
      </c>
    </row>
    <row r="20" spans="7:9" x14ac:dyDescent="0.25">
      <c r="G20" s="25">
        <f t="shared" si="2"/>
        <v>11000</v>
      </c>
      <c r="H20" s="26">
        <f t="shared" si="0"/>
        <v>3999.4595189543934</v>
      </c>
      <c r="I20" s="25">
        <f t="shared" si="1"/>
        <v>13218.053927315359</v>
      </c>
    </row>
    <row r="21" spans="7:9" x14ac:dyDescent="0.25">
      <c r="G21" s="25">
        <f>G20+500</f>
        <v>11500</v>
      </c>
      <c r="H21" s="26">
        <f t="shared" si="0"/>
        <v>3825.5699746520286</v>
      </c>
      <c r="I21" s="25">
        <f t="shared" si="1"/>
        <v>13818.874560375147</v>
      </c>
    </row>
    <row r="22" spans="7:9" x14ac:dyDescent="0.25">
      <c r="G22" s="25">
        <f t="shared" si="2"/>
        <v>12000</v>
      </c>
      <c r="H22" s="26">
        <f t="shared" si="0"/>
        <v>3666.1712257081936</v>
      </c>
      <c r="I22" s="25">
        <f t="shared" si="1"/>
        <v>14419.695193434936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Indoor Uses</vt:lpstr>
      <vt:lpstr>WHAM</vt:lpstr>
      <vt:lpstr>WHAM-Mixed-USE</vt:lpstr>
      <vt:lpstr>Temps</vt:lpstr>
      <vt:lpstr>LA County Energy Use</vt:lpstr>
      <vt:lpstr>Heat Loss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Porse, Erik</dc:creator>
  <cp:lastModifiedBy>Porse, Erik</cp:lastModifiedBy>
  <dcterms:created xsi:type="dcterms:W3CDTF">2018-06-22T23:21:05Z</dcterms:created>
  <dcterms:modified xsi:type="dcterms:W3CDTF">2019-08-14T18:02:58Z</dcterms:modified>
</cp:coreProperties>
</file>