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k.porse\Documents\GitHub\artes\data\min_cost\"/>
    </mc:Choice>
  </mc:AlternateContent>
  <bookViews>
    <workbookView xWindow="5940" yWindow="0" windowWidth="22755" windowHeight="13395" tabRatio="500" firstSheet="2" activeTab="5"/>
  </bookViews>
  <sheets>
    <sheet name="Recycled Water" sheetId="1" r:id="rId1"/>
    <sheet name="Stormwater Capture" sheetId="2" r:id="rId2"/>
    <sheet name="MWD Rates" sheetId="3" r:id="rId3"/>
    <sheet name="Summary Table" sheetId="4" r:id="rId4"/>
    <sheet name="AnnCost by Retailer" sheetId="5" r:id="rId5"/>
    <sheet name="AnnCost by Retailer w New SG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98" i="6" l="1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D698" i="6"/>
  <c r="AE698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X371" i="6"/>
  <c r="Y371" i="6"/>
  <c r="Z371" i="6"/>
  <c r="AA371" i="6"/>
  <c r="AB371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X374" i="6"/>
  <c r="Y374" i="6"/>
  <c r="Z374" i="6"/>
  <c r="AA374" i="6"/>
  <c r="AB374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X375" i="6"/>
  <c r="Y375" i="6"/>
  <c r="Z375" i="6"/>
  <c r="AA375" i="6"/>
  <c r="AB375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X377" i="6"/>
  <c r="Y377" i="6"/>
  <c r="Z377" i="6"/>
  <c r="AA377" i="6"/>
  <c r="AB377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X378" i="6"/>
  <c r="Y378" i="6"/>
  <c r="Z378" i="6"/>
  <c r="AA378" i="6"/>
  <c r="AB378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X380" i="6"/>
  <c r="Y380" i="6"/>
  <c r="Z380" i="6"/>
  <c r="AA380" i="6"/>
  <c r="AB380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X381" i="6"/>
  <c r="Y381" i="6"/>
  <c r="Z381" i="6"/>
  <c r="AA381" i="6"/>
  <c r="AB381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X383" i="6"/>
  <c r="Y383" i="6"/>
  <c r="Z383" i="6"/>
  <c r="AA383" i="6"/>
  <c r="AB383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X384" i="6"/>
  <c r="Y384" i="6"/>
  <c r="Z384" i="6"/>
  <c r="AA384" i="6"/>
  <c r="AB384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X385" i="6"/>
  <c r="Y385" i="6"/>
  <c r="Z385" i="6"/>
  <c r="AA385" i="6"/>
  <c r="AB385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X386" i="6"/>
  <c r="Y386" i="6"/>
  <c r="Z386" i="6"/>
  <c r="AA386" i="6"/>
  <c r="AB386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X387" i="6"/>
  <c r="Y387" i="6"/>
  <c r="Z387" i="6"/>
  <c r="AA387" i="6"/>
  <c r="AB387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X389" i="6"/>
  <c r="Y389" i="6"/>
  <c r="Z389" i="6"/>
  <c r="AA389" i="6"/>
  <c r="AB389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X392" i="6"/>
  <c r="Y392" i="6"/>
  <c r="Z392" i="6"/>
  <c r="AA392" i="6"/>
  <c r="AB392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X393" i="6"/>
  <c r="Y393" i="6"/>
  <c r="Z393" i="6"/>
  <c r="AA393" i="6"/>
  <c r="AB393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X395" i="6"/>
  <c r="Y395" i="6"/>
  <c r="Z395" i="6"/>
  <c r="AA395" i="6"/>
  <c r="AB395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X396" i="6"/>
  <c r="Y396" i="6"/>
  <c r="Z396" i="6"/>
  <c r="AA396" i="6"/>
  <c r="AB396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X398" i="6"/>
  <c r="Y398" i="6"/>
  <c r="Z398" i="6"/>
  <c r="AA398" i="6"/>
  <c r="AB398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X399" i="6"/>
  <c r="Y399" i="6"/>
  <c r="Z399" i="6"/>
  <c r="AA399" i="6"/>
  <c r="AB399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X401" i="6"/>
  <c r="Y401" i="6"/>
  <c r="Z401" i="6"/>
  <c r="AA401" i="6"/>
  <c r="AB401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X402" i="6"/>
  <c r="Y402" i="6"/>
  <c r="Z402" i="6"/>
  <c r="AA402" i="6"/>
  <c r="AB402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X404" i="6"/>
  <c r="Y404" i="6"/>
  <c r="Z404" i="6"/>
  <c r="AA404" i="6"/>
  <c r="AB404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X405" i="6"/>
  <c r="Y405" i="6"/>
  <c r="Z405" i="6"/>
  <c r="AA405" i="6"/>
  <c r="AB405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X407" i="6"/>
  <c r="Y407" i="6"/>
  <c r="Z407" i="6"/>
  <c r="AA407" i="6"/>
  <c r="AB407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X410" i="6"/>
  <c r="Y410" i="6"/>
  <c r="Z410" i="6"/>
  <c r="AA410" i="6"/>
  <c r="AB410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X411" i="6"/>
  <c r="Y411" i="6"/>
  <c r="Z411" i="6"/>
  <c r="AA411" i="6"/>
  <c r="AB411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X413" i="6"/>
  <c r="Y413" i="6"/>
  <c r="Z413" i="6"/>
  <c r="AA413" i="6"/>
  <c r="AB413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X414" i="6"/>
  <c r="Y414" i="6"/>
  <c r="Z414" i="6"/>
  <c r="AA414" i="6"/>
  <c r="AB414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X416" i="6"/>
  <c r="Y416" i="6"/>
  <c r="Z416" i="6"/>
  <c r="AA416" i="6"/>
  <c r="AB416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X417" i="6"/>
  <c r="Y417" i="6"/>
  <c r="Z417" i="6"/>
  <c r="AA417" i="6"/>
  <c r="AB417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X419" i="6"/>
  <c r="Y419" i="6"/>
  <c r="Z419" i="6"/>
  <c r="AA419" i="6"/>
  <c r="AB419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X425" i="6"/>
  <c r="Y425" i="6"/>
  <c r="Z425" i="6"/>
  <c r="AA425" i="6"/>
  <c r="AB425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X426" i="6"/>
  <c r="Y426" i="6"/>
  <c r="Z426" i="6"/>
  <c r="AA426" i="6"/>
  <c r="AB426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X428" i="6"/>
  <c r="Y428" i="6"/>
  <c r="Z428" i="6"/>
  <c r="AA428" i="6"/>
  <c r="AB428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X429" i="6"/>
  <c r="Y429" i="6"/>
  <c r="Z429" i="6"/>
  <c r="AA429" i="6"/>
  <c r="AB429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X431" i="6"/>
  <c r="Y431" i="6"/>
  <c r="Z431" i="6"/>
  <c r="AA431" i="6"/>
  <c r="AB431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X432" i="6"/>
  <c r="Y432" i="6"/>
  <c r="Z432" i="6"/>
  <c r="AA432" i="6"/>
  <c r="AB432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X433" i="6"/>
  <c r="Y433" i="6"/>
  <c r="Z433" i="6"/>
  <c r="AA433" i="6"/>
  <c r="AB433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X437" i="6"/>
  <c r="Y437" i="6"/>
  <c r="Z437" i="6"/>
  <c r="AA437" i="6"/>
  <c r="AB437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X438" i="6"/>
  <c r="Y438" i="6"/>
  <c r="Z438" i="6"/>
  <c r="AA438" i="6"/>
  <c r="AB438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X440" i="6"/>
  <c r="Y440" i="6"/>
  <c r="Z440" i="6"/>
  <c r="AA440" i="6"/>
  <c r="AB440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X441" i="6"/>
  <c r="Y441" i="6"/>
  <c r="Z441" i="6"/>
  <c r="AA441" i="6"/>
  <c r="AB441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X443" i="6"/>
  <c r="Y443" i="6"/>
  <c r="Z443" i="6"/>
  <c r="AA443" i="6"/>
  <c r="AB443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X444" i="6"/>
  <c r="Y444" i="6"/>
  <c r="Z444" i="6"/>
  <c r="AA444" i="6"/>
  <c r="AB444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X446" i="6"/>
  <c r="Y446" i="6"/>
  <c r="Z446" i="6"/>
  <c r="AA446" i="6"/>
  <c r="AB446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X447" i="6"/>
  <c r="Y447" i="6"/>
  <c r="Z447" i="6"/>
  <c r="AA447" i="6"/>
  <c r="AB447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X449" i="6"/>
  <c r="Y449" i="6"/>
  <c r="Z449" i="6"/>
  <c r="AA449" i="6"/>
  <c r="AB449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X450" i="6"/>
  <c r="Y450" i="6"/>
  <c r="Z450" i="6"/>
  <c r="AA450" i="6"/>
  <c r="AB450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X452" i="6"/>
  <c r="Y452" i="6"/>
  <c r="Z452" i="6"/>
  <c r="AA452" i="6"/>
  <c r="AB452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X453" i="6"/>
  <c r="Y453" i="6"/>
  <c r="Z453" i="6"/>
  <c r="AA453" i="6"/>
  <c r="AB453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X455" i="6"/>
  <c r="Y455" i="6"/>
  <c r="Z455" i="6"/>
  <c r="AA455" i="6"/>
  <c r="AB455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X456" i="6"/>
  <c r="Y456" i="6"/>
  <c r="Z456" i="6"/>
  <c r="AA456" i="6"/>
  <c r="AB456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X458" i="6"/>
  <c r="Y458" i="6"/>
  <c r="Z458" i="6"/>
  <c r="AA458" i="6"/>
  <c r="AB458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X459" i="6"/>
  <c r="Y459" i="6"/>
  <c r="Z459" i="6"/>
  <c r="AA459" i="6"/>
  <c r="AB459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X461" i="6"/>
  <c r="Y461" i="6"/>
  <c r="Z461" i="6"/>
  <c r="AA461" i="6"/>
  <c r="AB461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X462" i="6"/>
  <c r="Y462" i="6"/>
  <c r="Z462" i="6"/>
  <c r="AA462" i="6"/>
  <c r="AB462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X464" i="6"/>
  <c r="Y464" i="6"/>
  <c r="Z464" i="6"/>
  <c r="AA464" i="6"/>
  <c r="AB464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X465" i="6"/>
  <c r="Y465" i="6"/>
  <c r="Z465" i="6"/>
  <c r="AA465" i="6"/>
  <c r="AB465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X467" i="6"/>
  <c r="Y467" i="6"/>
  <c r="Z467" i="6"/>
  <c r="AA467" i="6"/>
  <c r="AB467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X468" i="6"/>
  <c r="Y468" i="6"/>
  <c r="Z468" i="6"/>
  <c r="AA468" i="6"/>
  <c r="AB468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X470" i="6"/>
  <c r="Y470" i="6"/>
  <c r="Z470" i="6"/>
  <c r="AA470" i="6"/>
  <c r="AB470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X471" i="6"/>
  <c r="Y471" i="6"/>
  <c r="Z471" i="6"/>
  <c r="AA471" i="6"/>
  <c r="AB471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X473" i="6"/>
  <c r="Y473" i="6"/>
  <c r="Z473" i="6"/>
  <c r="AA473" i="6"/>
  <c r="AB473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X474" i="6"/>
  <c r="Y474" i="6"/>
  <c r="Z474" i="6"/>
  <c r="AA474" i="6"/>
  <c r="AB474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X476" i="6"/>
  <c r="Y476" i="6"/>
  <c r="Z476" i="6"/>
  <c r="AA476" i="6"/>
  <c r="AB476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X477" i="6"/>
  <c r="Y477" i="6"/>
  <c r="Z477" i="6"/>
  <c r="AA477" i="6"/>
  <c r="AB477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X479" i="6"/>
  <c r="Y479" i="6"/>
  <c r="Z479" i="6"/>
  <c r="AA479" i="6"/>
  <c r="AB479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X480" i="6"/>
  <c r="Y480" i="6"/>
  <c r="Z480" i="6"/>
  <c r="AA480" i="6"/>
  <c r="AB480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X482" i="6"/>
  <c r="Y482" i="6"/>
  <c r="Z482" i="6"/>
  <c r="AA482" i="6"/>
  <c r="AB482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X483" i="6"/>
  <c r="Y483" i="6"/>
  <c r="Z483" i="6"/>
  <c r="AA483" i="6"/>
  <c r="AB483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X485" i="6"/>
  <c r="Y485" i="6"/>
  <c r="Z485" i="6"/>
  <c r="AA485" i="6"/>
  <c r="AB485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X486" i="6"/>
  <c r="Y486" i="6"/>
  <c r="Z486" i="6"/>
  <c r="AA486" i="6"/>
  <c r="AB486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X488" i="6"/>
  <c r="Y488" i="6"/>
  <c r="Z488" i="6"/>
  <c r="AA488" i="6"/>
  <c r="AB488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X489" i="6"/>
  <c r="Y489" i="6"/>
  <c r="Z489" i="6"/>
  <c r="AA489" i="6"/>
  <c r="AB489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X491" i="6"/>
  <c r="Y491" i="6"/>
  <c r="Z491" i="6"/>
  <c r="AA491" i="6"/>
  <c r="AB491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X492" i="6"/>
  <c r="Y492" i="6"/>
  <c r="Z492" i="6"/>
  <c r="AA492" i="6"/>
  <c r="AB492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X494" i="6"/>
  <c r="Y494" i="6"/>
  <c r="Z494" i="6"/>
  <c r="AA494" i="6"/>
  <c r="AB494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X495" i="6"/>
  <c r="Y495" i="6"/>
  <c r="Z495" i="6"/>
  <c r="AA495" i="6"/>
  <c r="AB495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X497" i="6"/>
  <c r="Y497" i="6"/>
  <c r="Z497" i="6"/>
  <c r="AA497" i="6"/>
  <c r="AB497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X498" i="6"/>
  <c r="Y498" i="6"/>
  <c r="Z498" i="6"/>
  <c r="AA498" i="6"/>
  <c r="AB498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X500" i="6"/>
  <c r="Y500" i="6"/>
  <c r="Z500" i="6"/>
  <c r="AA500" i="6"/>
  <c r="AB500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X501" i="6"/>
  <c r="Y501" i="6"/>
  <c r="Z501" i="6"/>
  <c r="AA501" i="6"/>
  <c r="AB501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X503" i="6"/>
  <c r="Y503" i="6"/>
  <c r="Z503" i="6"/>
  <c r="AA503" i="6"/>
  <c r="AB503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X504" i="6"/>
  <c r="Y504" i="6"/>
  <c r="Z504" i="6"/>
  <c r="AA504" i="6"/>
  <c r="AB504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X506" i="6"/>
  <c r="Y506" i="6"/>
  <c r="Z506" i="6"/>
  <c r="AA506" i="6"/>
  <c r="AB506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X507" i="6"/>
  <c r="Y507" i="6"/>
  <c r="Z507" i="6"/>
  <c r="AA507" i="6"/>
  <c r="AB507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X508" i="6"/>
  <c r="Y508" i="6"/>
  <c r="Z508" i="6"/>
  <c r="AA508" i="6"/>
  <c r="AB508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X512" i="6"/>
  <c r="Y512" i="6"/>
  <c r="Z512" i="6"/>
  <c r="AA512" i="6"/>
  <c r="AB512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X513" i="6"/>
  <c r="Y513" i="6"/>
  <c r="Z513" i="6"/>
  <c r="AA513" i="6"/>
  <c r="AB513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X515" i="6"/>
  <c r="Y515" i="6"/>
  <c r="Z515" i="6"/>
  <c r="AA515" i="6"/>
  <c r="AB515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X516" i="6"/>
  <c r="Y516" i="6"/>
  <c r="Z516" i="6"/>
  <c r="AA516" i="6"/>
  <c r="AB516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X518" i="6"/>
  <c r="Y518" i="6"/>
  <c r="Z518" i="6"/>
  <c r="AA518" i="6"/>
  <c r="AB518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X519" i="6"/>
  <c r="Y519" i="6"/>
  <c r="Z519" i="6"/>
  <c r="AA519" i="6"/>
  <c r="AB519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X521" i="6"/>
  <c r="Y521" i="6"/>
  <c r="Z521" i="6"/>
  <c r="AA521" i="6"/>
  <c r="AB521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X522" i="6"/>
  <c r="Y522" i="6"/>
  <c r="Z522" i="6"/>
  <c r="AA522" i="6"/>
  <c r="AB522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X524" i="6"/>
  <c r="Y524" i="6"/>
  <c r="Z524" i="6"/>
  <c r="AA524" i="6"/>
  <c r="AB524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X527" i="6"/>
  <c r="Y527" i="6"/>
  <c r="Z527" i="6"/>
  <c r="AA527" i="6"/>
  <c r="AB527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X528" i="6"/>
  <c r="Y528" i="6"/>
  <c r="Z528" i="6"/>
  <c r="AA528" i="6"/>
  <c r="AB528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I596" i="6"/>
  <c r="J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I597" i="6"/>
  <c r="J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I599" i="6"/>
  <c r="J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I603" i="6"/>
  <c r="J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I605" i="6"/>
  <c r="J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I606" i="6"/>
  <c r="J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I609" i="6"/>
  <c r="J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I611" i="6"/>
  <c r="J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I612" i="6"/>
  <c r="J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I614" i="6"/>
  <c r="J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I615" i="6"/>
  <c r="J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I617" i="6"/>
  <c r="J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I620" i="6"/>
  <c r="J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I621" i="6"/>
  <c r="J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I622" i="6"/>
  <c r="J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I623" i="6"/>
  <c r="J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I627" i="6"/>
  <c r="J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I629" i="6"/>
  <c r="J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I630" i="6"/>
  <c r="J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I633" i="6"/>
  <c r="J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I635" i="6"/>
  <c r="J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I636" i="6"/>
  <c r="J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I638" i="6"/>
  <c r="J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I639" i="6"/>
  <c r="J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I641" i="6"/>
  <c r="J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AB641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I644" i="6"/>
  <c r="J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I645" i="6"/>
  <c r="J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I647" i="6"/>
  <c r="J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I648" i="6"/>
  <c r="J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AB657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6" i="6"/>
  <c r="AC197" i="6"/>
  <c r="AC198" i="6"/>
  <c r="AC199" i="6"/>
  <c r="AC200" i="6"/>
  <c r="AC201" i="6"/>
  <c r="AC202" i="6"/>
  <c r="AC204" i="6"/>
  <c r="AC206" i="6"/>
  <c r="AC207" i="6"/>
  <c r="AC208" i="6"/>
  <c r="AC210" i="6"/>
  <c r="AC212" i="6"/>
  <c r="AC213" i="6"/>
  <c r="AC215" i="6"/>
  <c r="AC216" i="6"/>
  <c r="AC217" i="6"/>
  <c r="AC219" i="6"/>
  <c r="AC220" i="6"/>
  <c r="AC221" i="6"/>
  <c r="AC222" i="6"/>
  <c r="AC223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E587" i="6"/>
  <c r="AE586" i="6"/>
  <c r="AE585" i="6"/>
  <c r="AE584" i="6"/>
  <c r="AE583" i="6"/>
  <c r="AE582" i="6"/>
  <c r="AE581" i="6"/>
  <c r="AE580" i="6"/>
  <c r="AE579" i="6"/>
  <c r="AE578" i="6"/>
  <c r="AE577" i="6"/>
  <c r="AE226" i="6"/>
  <c r="AE225" i="6"/>
  <c r="AE224" i="6"/>
  <c r="AE218" i="6"/>
  <c r="AE214" i="6"/>
  <c r="AE211" i="6"/>
  <c r="AE209" i="6"/>
  <c r="AE205" i="6"/>
  <c r="AE203" i="6"/>
  <c r="AE195" i="6"/>
  <c r="AE194" i="6"/>
  <c r="AD697" i="6"/>
  <c r="AE697" i="6"/>
  <c r="AD696" i="6"/>
  <c r="AE696" i="6"/>
  <c r="AD695" i="6"/>
  <c r="AE695" i="6"/>
  <c r="AD694" i="6"/>
  <c r="AE694" i="6"/>
  <c r="AD693" i="6"/>
  <c r="AE693" i="6"/>
  <c r="AD692" i="6"/>
  <c r="AE692" i="6"/>
  <c r="AD691" i="6"/>
  <c r="AE691" i="6"/>
  <c r="AD690" i="6"/>
  <c r="AE690" i="6"/>
  <c r="AD689" i="6"/>
  <c r="AE689" i="6"/>
  <c r="AD688" i="6"/>
  <c r="AE688" i="6"/>
  <c r="AD687" i="6"/>
  <c r="AE687" i="6"/>
  <c r="AD686" i="6"/>
  <c r="AE686" i="6"/>
  <c r="AD685" i="6"/>
  <c r="AE685" i="6"/>
  <c r="AD684" i="6"/>
  <c r="AE684" i="6"/>
  <c r="AD683" i="6"/>
  <c r="AE683" i="6"/>
  <c r="AD682" i="6"/>
  <c r="AE682" i="6"/>
  <c r="AD681" i="6"/>
  <c r="AE681" i="6"/>
  <c r="AD680" i="6"/>
  <c r="AE680" i="6"/>
  <c r="AD679" i="6"/>
  <c r="AE679" i="6"/>
  <c r="AD678" i="6"/>
  <c r="AE678" i="6"/>
  <c r="AD677" i="6"/>
  <c r="AE677" i="6"/>
  <c r="AD676" i="6"/>
  <c r="AE676" i="6"/>
  <c r="AD675" i="6"/>
  <c r="AE675" i="6"/>
  <c r="AD674" i="6"/>
  <c r="AE674" i="6"/>
  <c r="AD673" i="6"/>
  <c r="AE673" i="6"/>
  <c r="AD672" i="6"/>
  <c r="AE672" i="6"/>
  <c r="AD671" i="6"/>
  <c r="AE671" i="6"/>
  <c r="AD670" i="6"/>
  <c r="AE670" i="6"/>
  <c r="AD669" i="6"/>
  <c r="AE669" i="6"/>
  <c r="AD668" i="6"/>
  <c r="AE668" i="6"/>
  <c r="AD667" i="6"/>
  <c r="AE667" i="6"/>
  <c r="AD666" i="6"/>
  <c r="AE666" i="6"/>
  <c r="AD665" i="6"/>
  <c r="AE665" i="6"/>
  <c r="AD664" i="6"/>
  <c r="AE664" i="6"/>
  <c r="AD663" i="6"/>
  <c r="AE663" i="6"/>
  <c r="AD662" i="6"/>
  <c r="AE662" i="6"/>
  <c r="AD661" i="6"/>
  <c r="AE661" i="6"/>
  <c r="AD660" i="6"/>
  <c r="AE660" i="6"/>
  <c r="AD659" i="6"/>
  <c r="AE659" i="6"/>
  <c r="AD658" i="6"/>
  <c r="AE658" i="6"/>
  <c r="AD657" i="6"/>
  <c r="AE657" i="6"/>
  <c r="AD656" i="6"/>
  <c r="AE656" i="6"/>
  <c r="AD655" i="6"/>
  <c r="AE655" i="6"/>
  <c r="AD654" i="6"/>
  <c r="AE654" i="6"/>
  <c r="AD653" i="6"/>
  <c r="AE653" i="6"/>
  <c r="AD652" i="6"/>
  <c r="AE652" i="6"/>
  <c r="AD651" i="6"/>
  <c r="AE651" i="6"/>
  <c r="AD650" i="6"/>
  <c r="AE650" i="6"/>
  <c r="AD649" i="6"/>
  <c r="AE649" i="6"/>
  <c r="AD648" i="6"/>
  <c r="AE648" i="6"/>
  <c r="AD647" i="6"/>
  <c r="AE647" i="6"/>
  <c r="AD646" i="6"/>
  <c r="AE646" i="6"/>
  <c r="AD645" i="6"/>
  <c r="AE645" i="6"/>
  <c r="AD644" i="6"/>
  <c r="AE644" i="6"/>
  <c r="AD643" i="6"/>
  <c r="AE643" i="6"/>
  <c r="AD642" i="6"/>
  <c r="AE642" i="6"/>
  <c r="AD641" i="6"/>
  <c r="AE641" i="6"/>
  <c r="AD640" i="6"/>
  <c r="AE640" i="6"/>
  <c r="AD639" i="6"/>
  <c r="AE639" i="6"/>
  <c r="AD638" i="6"/>
  <c r="AE638" i="6"/>
  <c r="AD637" i="6"/>
  <c r="AE637" i="6"/>
  <c r="AD636" i="6"/>
  <c r="AE636" i="6"/>
  <c r="AD635" i="6"/>
  <c r="AE635" i="6"/>
  <c r="AD634" i="6"/>
  <c r="AE634" i="6"/>
  <c r="AD633" i="6"/>
  <c r="AE633" i="6"/>
  <c r="AD632" i="6"/>
  <c r="AE632" i="6"/>
  <c r="AD631" i="6"/>
  <c r="AE631" i="6"/>
  <c r="AD630" i="6"/>
  <c r="AE630" i="6"/>
  <c r="AD629" i="6"/>
  <c r="AE629" i="6"/>
  <c r="AD628" i="6"/>
  <c r="AE628" i="6"/>
  <c r="AD627" i="6"/>
  <c r="AE627" i="6"/>
  <c r="AD626" i="6"/>
  <c r="AE626" i="6"/>
  <c r="AD625" i="6"/>
  <c r="AE625" i="6"/>
  <c r="AD624" i="6"/>
  <c r="AE624" i="6"/>
  <c r="AD623" i="6"/>
  <c r="AE623" i="6"/>
  <c r="AD622" i="6"/>
  <c r="AE622" i="6"/>
  <c r="AD621" i="6"/>
  <c r="AE621" i="6"/>
  <c r="AD620" i="6"/>
  <c r="AE620" i="6"/>
  <c r="AD619" i="6"/>
  <c r="AE619" i="6"/>
  <c r="AD618" i="6"/>
  <c r="AE618" i="6"/>
  <c r="AD617" i="6"/>
  <c r="AE617" i="6"/>
  <c r="AD616" i="6"/>
  <c r="AE616" i="6"/>
  <c r="AD615" i="6"/>
  <c r="AE615" i="6"/>
  <c r="AD614" i="6"/>
  <c r="AE614" i="6"/>
  <c r="AD613" i="6"/>
  <c r="AE613" i="6"/>
  <c r="AD612" i="6"/>
  <c r="AE612" i="6"/>
  <c r="AD611" i="6"/>
  <c r="AE611" i="6"/>
  <c r="AD610" i="6"/>
  <c r="AE610" i="6"/>
  <c r="AD609" i="6"/>
  <c r="AE609" i="6"/>
  <c r="AD608" i="6"/>
  <c r="AE608" i="6"/>
  <c r="AD607" i="6"/>
  <c r="AE607" i="6"/>
  <c r="AD606" i="6"/>
  <c r="AE606" i="6"/>
  <c r="AD605" i="6"/>
  <c r="AE605" i="6"/>
  <c r="AD604" i="6"/>
  <c r="AE604" i="6"/>
  <c r="AD603" i="6"/>
  <c r="AE603" i="6"/>
  <c r="AD602" i="6"/>
  <c r="AE602" i="6"/>
  <c r="AD601" i="6"/>
  <c r="AE601" i="6"/>
  <c r="AD600" i="6"/>
  <c r="AE600" i="6"/>
  <c r="AD599" i="6"/>
  <c r="AE599" i="6"/>
  <c r="AD598" i="6"/>
  <c r="AE598" i="6"/>
  <c r="AD597" i="6"/>
  <c r="AE597" i="6"/>
  <c r="AD596" i="6"/>
  <c r="AE596" i="6"/>
  <c r="AD595" i="6"/>
  <c r="AE595" i="6"/>
  <c r="AD594" i="6"/>
  <c r="AE594" i="6"/>
  <c r="AD593" i="6"/>
  <c r="AE593" i="6"/>
  <c r="AD592" i="6"/>
  <c r="AE592" i="6"/>
  <c r="AD591" i="6"/>
  <c r="AE591" i="6"/>
  <c r="AD590" i="6"/>
  <c r="AE590" i="6"/>
  <c r="AD589" i="6"/>
  <c r="AE589" i="6"/>
  <c r="AD588" i="6"/>
  <c r="AE588" i="6"/>
  <c r="AD576" i="6"/>
  <c r="AE576" i="6"/>
  <c r="AD575" i="6"/>
  <c r="AE575" i="6"/>
  <c r="AD574" i="6"/>
  <c r="AE574" i="6"/>
  <c r="AD573" i="6"/>
  <c r="AE573" i="6"/>
  <c r="AD572" i="6"/>
  <c r="AE572" i="6"/>
  <c r="AD571" i="6"/>
  <c r="AE571" i="6"/>
  <c r="AD570" i="6"/>
  <c r="AE570" i="6"/>
  <c r="AD569" i="6"/>
  <c r="AE569" i="6"/>
  <c r="AD568" i="6"/>
  <c r="AE568" i="6"/>
  <c r="AD567" i="6"/>
  <c r="AE567" i="6"/>
  <c r="AD566" i="6"/>
  <c r="AE566" i="6"/>
  <c r="AD565" i="6"/>
  <c r="AE565" i="6"/>
  <c r="AD564" i="6"/>
  <c r="AE564" i="6"/>
  <c r="AD563" i="6"/>
  <c r="AE563" i="6"/>
  <c r="AD562" i="6"/>
  <c r="AE562" i="6"/>
  <c r="AD561" i="6"/>
  <c r="AE561" i="6"/>
  <c r="AD560" i="6"/>
  <c r="AE560" i="6"/>
  <c r="AD559" i="6"/>
  <c r="AE559" i="6"/>
  <c r="AD558" i="6"/>
  <c r="AE558" i="6"/>
  <c r="AD557" i="6"/>
  <c r="AE557" i="6"/>
  <c r="AD556" i="6"/>
  <c r="AE556" i="6"/>
  <c r="AD555" i="6"/>
  <c r="AE555" i="6"/>
  <c r="AD554" i="6"/>
  <c r="AE554" i="6"/>
  <c r="AD553" i="6"/>
  <c r="AE553" i="6"/>
  <c r="AD552" i="6"/>
  <c r="AE552" i="6"/>
  <c r="AD551" i="6"/>
  <c r="AE551" i="6"/>
  <c r="AD550" i="6"/>
  <c r="AE550" i="6"/>
  <c r="AD549" i="6"/>
  <c r="AE549" i="6"/>
  <c r="AD548" i="6"/>
  <c r="AE548" i="6"/>
  <c r="AD547" i="6"/>
  <c r="AE547" i="6"/>
  <c r="AD546" i="6"/>
  <c r="AE546" i="6"/>
  <c r="AD545" i="6"/>
  <c r="AE545" i="6"/>
  <c r="AD544" i="6"/>
  <c r="AE544" i="6"/>
  <c r="AD543" i="6"/>
  <c r="AE543" i="6"/>
  <c r="AD542" i="6"/>
  <c r="AE542" i="6"/>
  <c r="AD541" i="6"/>
  <c r="AE541" i="6"/>
  <c r="AD540" i="6"/>
  <c r="AE540" i="6"/>
  <c r="AD539" i="6"/>
  <c r="AE539" i="6"/>
  <c r="AD538" i="6"/>
  <c r="AE538" i="6"/>
  <c r="AD537" i="6"/>
  <c r="AE537" i="6"/>
  <c r="AD536" i="6"/>
  <c r="AE536" i="6"/>
  <c r="AD535" i="6"/>
  <c r="AE535" i="6"/>
  <c r="AD534" i="6"/>
  <c r="AE534" i="6"/>
  <c r="AD533" i="6"/>
  <c r="AE533" i="6"/>
  <c r="AD532" i="6"/>
  <c r="AE532" i="6"/>
  <c r="AD531" i="6"/>
  <c r="AE531" i="6"/>
  <c r="AD530" i="6"/>
  <c r="AE530" i="6"/>
  <c r="AD529" i="6"/>
  <c r="AE529" i="6"/>
  <c r="AD528" i="6"/>
  <c r="AE528" i="6"/>
  <c r="AD527" i="6"/>
  <c r="AE527" i="6"/>
  <c r="AD526" i="6"/>
  <c r="AE526" i="6"/>
  <c r="AD525" i="6"/>
  <c r="AE525" i="6"/>
  <c r="AD524" i="6"/>
  <c r="AE524" i="6"/>
  <c r="AD523" i="6"/>
  <c r="AE523" i="6"/>
  <c r="AD522" i="6"/>
  <c r="AE522" i="6"/>
  <c r="AD521" i="6"/>
  <c r="AE521" i="6"/>
  <c r="AD520" i="6"/>
  <c r="AE520" i="6"/>
  <c r="AD519" i="6"/>
  <c r="AE519" i="6"/>
  <c r="AD518" i="6"/>
  <c r="AE518" i="6"/>
  <c r="AD517" i="6"/>
  <c r="AE517" i="6"/>
  <c r="AD516" i="6"/>
  <c r="AE516" i="6"/>
  <c r="AD515" i="6"/>
  <c r="AE515" i="6"/>
  <c r="AD514" i="6"/>
  <c r="AE514" i="6"/>
  <c r="AD513" i="6"/>
  <c r="AE513" i="6"/>
  <c r="AD512" i="6"/>
  <c r="AE512" i="6"/>
  <c r="AD511" i="6"/>
  <c r="AE511" i="6"/>
  <c r="AD510" i="6"/>
  <c r="AE510" i="6"/>
  <c r="AD509" i="6"/>
  <c r="AE509" i="6"/>
  <c r="AD508" i="6"/>
  <c r="AE508" i="6"/>
  <c r="AD507" i="6"/>
  <c r="AE507" i="6"/>
  <c r="AD506" i="6"/>
  <c r="AE506" i="6"/>
  <c r="AD505" i="6"/>
  <c r="AE505" i="6"/>
  <c r="AD504" i="6"/>
  <c r="AE504" i="6"/>
  <c r="AD503" i="6"/>
  <c r="AE503" i="6"/>
  <c r="AD502" i="6"/>
  <c r="AE502" i="6"/>
  <c r="AD501" i="6"/>
  <c r="AE501" i="6"/>
  <c r="AD500" i="6"/>
  <c r="AE500" i="6"/>
  <c r="AD499" i="6"/>
  <c r="AE499" i="6"/>
  <c r="AD498" i="6"/>
  <c r="AE498" i="6"/>
  <c r="AD497" i="6"/>
  <c r="AE497" i="6"/>
  <c r="AD496" i="6"/>
  <c r="AE496" i="6"/>
  <c r="AD495" i="6"/>
  <c r="AE495" i="6"/>
  <c r="AD494" i="6"/>
  <c r="AE494" i="6"/>
  <c r="AD493" i="6"/>
  <c r="AE493" i="6"/>
  <c r="AD492" i="6"/>
  <c r="AE492" i="6"/>
  <c r="AD491" i="6"/>
  <c r="AE491" i="6"/>
  <c r="AD490" i="6"/>
  <c r="AE490" i="6"/>
  <c r="AD489" i="6"/>
  <c r="AE489" i="6"/>
  <c r="AD488" i="6"/>
  <c r="AE488" i="6"/>
  <c r="AD487" i="6"/>
  <c r="AE487" i="6"/>
  <c r="AD486" i="6"/>
  <c r="AE486" i="6"/>
  <c r="AD485" i="6"/>
  <c r="AE485" i="6"/>
  <c r="AD484" i="6"/>
  <c r="AE484" i="6"/>
  <c r="AD483" i="6"/>
  <c r="AE483" i="6"/>
  <c r="AD482" i="6"/>
  <c r="AE482" i="6"/>
  <c r="AD481" i="6"/>
  <c r="AE481" i="6"/>
  <c r="AD480" i="6"/>
  <c r="AE480" i="6"/>
  <c r="AD479" i="6"/>
  <c r="AE479" i="6"/>
  <c r="AD478" i="6"/>
  <c r="AE478" i="6"/>
  <c r="AD477" i="6"/>
  <c r="AE477" i="6"/>
  <c r="AD476" i="6"/>
  <c r="AE476" i="6"/>
  <c r="AD475" i="6"/>
  <c r="AE475" i="6"/>
  <c r="AD474" i="6"/>
  <c r="AE474" i="6"/>
  <c r="AD473" i="6"/>
  <c r="AE473" i="6"/>
  <c r="AD472" i="6"/>
  <c r="AE472" i="6"/>
  <c r="AD471" i="6"/>
  <c r="AE471" i="6"/>
  <c r="AD470" i="6"/>
  <c r="AE470" i="6"/>
  <c r="AD469" i="6"/>
  <c r="AE469" i="6"/>
  <c r="AD468" i="6"/>
  <c r="AE468" i="6"/>
  <c r="AD467" i="6"/>
  <c r="AE467" i="6"/>
  <c r="AD466" i="6"/>
  <c r="AE466" i="6"/>
  <c r="AD465" i="6"/>
  <c r="AE465" i="6"/>
  <c r="AD464" i="6"/>
  <c r="AE464" i="6"/>
  <c r="AD463" i="6"/>
  <c r="AE463" i="6"/>
  <c r="AD462" i="6"/>
  <c r="AE462" i="6"/>
  <c r="AD461" i="6"/>
  <c r="AE461" i="6"/>
  <c r="AD460" i="6"/>
  <c r="AE460" i="6"/>
  <c r="AD459" i="6"/>
  <c r="AE459" i="6"/>
  <c r="AD458" i="6"/>
  <c r="AE458" i="6"/>
  <c r="AD457" i="6"/>
  <c r="AE457" i="6"/>
  <c r="AD456" i="6"/>
  <c r="AE456" i="6"/>
  <c r="AD455" i="6"/>
  <c r="AE455" i="6"/>
  <c r="AD454" i="6"/>
  <c r="AE454" i="6"/>
  <c r="AD453" i="6"/>
  <c r="AE453" i="6"/>
  <c r="AD452" i="6"/>
  <c r="AE452" i="6"/>
  <c r="AD451" i="6"/>
  <c r="AE451" i="6"/>
  <c r="AD450" i="6"/>
  <c r="AE450" i="6"/>
  <c r="AD449" i="6"/>
  <c r="AE449" i="6"/>
  <c r="AD448" i="6"/>
  <c r="AE448" i="6"/>
  <c r="AD447" i="6"/>
  <c r="AE447" i="6"/>
  <c r="AD446" i="6"/>
  <c r="AE446" i="6"/>
  <c r="AD445" i="6"/>
  <c r="AE445" i="6"/>
  <c r="AD444" i="6"/>
  <c r="AE444" i="6"/>
  <c r="AD443" i="6"/>
  <c r="AE443" i="6"/>
  <c r="AD442" i="6"/>
  <c r="AE442" i="6"/>
  <c r="AD441" i="6"/>
  <c r="AE441" i="6"/>
  <c r="AD440" i="6"/>
  <c r="AE440" i="6"/>
  <c r="AD439" i="6"/>
  <c r="AE439" i="6"/>
  <c r="AD438" i="6"/>
  <c r="AE438" i="6"/>
  <c r="AD437" i="6"/>
  <c r="AE437" i="6"/>
  <c r="AD436" i="6"/>
  <c r="AE436" i="6"/>
  <c r="AD435" i="6"/>
  <c r="AE435" i="6"/>
  <c r="AD434" i="6"/>
  <c r="AE434" i="6"/>
  <c r="AD433" i="6"/>
  <c r="AE433" i="6"/>
  <c r="AD432" i="6"/>
  <c r="AE432" i="6"/>
  <c r="AD431" i="6"/>
  <c r="AE431" i="6"/>
  <c r="AD430" i="6"/>
  <c r="AE430" i="6"/>
  <c r="AD429" i="6"/>
  <c r="AE429" i="6"/>
  <c r="AD428" i="6"/>
  <c r="AE428" i="6"/>
  <c r="AD427" i="6"/>
  <c r="AE427" i="6"/>
  <c r="AD426" i="6"/>
  <c r="AE426" i="6"/>
  <c r="AD425" i="6"/>
  <c r="AE425" i="6"/>
  <c r="AD424" i="6"/>
  <c r="AE424" i="6"/>
  <c r="AD423" i="6"/>
  <c r="AE423" i="6"/>
  <c r="AD422" i="6"/>
  <c r="AE422" i="6"/>
  <c r="AD421" i="6"/>
  <c r="AE421" i="6"/>
  <c r="AD420" i="6"/>
  <c r="AE420" i="6"/>
  <c r="AD419" i="6"/>
  <c r="AE419" i="6"/>
  <c r="AD418" i="6"/>
  <c r="AE418" i="6"/>
  <c r="AD417" i="6"/>
  <c r="AE417" i="6"/>
  <c r="AD416" i="6"/>
  <c r="AE416" i="6"/>
  <c r="AD415" i="6"/>
  <c r="AE415" i="6"/>
  <c r="AD414" i="6"/>
  <c r="AE414" i="6"/>
  <c r="AD413" i="6"/>
  <c r="AE413" i="6"/>
  <c r="AD412" i="6"/>
  <c r="AE412" i="6"/>
  <c r="AD411" i="6"/>
  <c r="AE411" i="6"/>
  <c r="AD410" i="6"/>
  <c r="AE410" i="6"/>
  <c r="AD409" i="6"/>
  <c r="AE409" i="6"/>
  <c r="AD408" i="6"/>
  <c r="AE408" i="6"/>
  <c r="AD407" i="6"/>
  <c r="AE407" i="6"/>
  <c r="AD406" i="6"/>
  <c r="AE406" i="6"/>
  <c r="AD405" i="6"/>
  <c r="AE405" i="6"/>
  <c r="AD404" i="6"/>
  <c r="AE404" i="6"/>
  <c r="AD403" i="6"/>
  <c r="AE403" i="6"/>
  <c r="AD402" i="6"/>
  <c r="AE402" i="6"/>
  <c r="AD401" i="6"/>
  <c r="AE401" i="6"/>
  <c r="AD400" i="6"/>
  <c r="AE400" i="6"/>
  <c r="AD399" i="6"/>
  <c r="AE399" i="6"/>
  <c r="AD398" i="6"/>
  <c r="AE398" i="6"/>
  <c r="AD397" i="6"/>
  <c r="AE397" i="6"/>
  <c r="AD396" i="6"/>
  <c r="AE396" i="6"/>
  <c r="AD395" i="6"/>
  <c r="AE395" i="6"/>
  <c r="AD394" i="6"/>
  <c r="AE394" i="6"/>
  <c r="AD393" i="6"/>
  <c r="AE393" i="6"/>
  <c r="AD392" i="6"/>
  <c r="AE392" i="6"/>
  <c r="AD391" i="6"/>
  <c r="AE391" i="6"/>
  <c r="AD390" i="6"/>
  <c r="AE390" i="6"/>
  <c r="AD389" i="6"/>
  <c r="AE389" i="6"/>
  <c r="AD388" i="6"/>
  <c r="AE388" i="6"/>
  <c r="AD387" i="6"/>
  <c r="AE387" i="6"/>
  <c r="AD386" i="6"/>
  <c r="AE386" i="6"/>
  <c r="AD385" i="6"/>
  <c r="AE385" i="6"/>
  <c r="AD384" i="6"/>
  <c r="AE384" i="6"/>
  <c r="AD383" i="6"/>
  <c r="AE383" i="6"/>
  <c r="AD382" i="6"/>
  <c r="AE382" i="6"/>
  <c r="AD381" i="6"/>
  <c r="AE381" i="6"/>
  <c r="AD380" i="6"/>
  <c r="AE380" i="6"/>
  <c r="AD379" i="6"/>
  <c r="AE379" i="6"/>
  <c r="AD378" i="6"/>
  <c r="AE378" i="6"/>
  <c r="AD377" i="6"/>
  <c r="AE377" i="6"/>
  <c r="AD376" i="6"/>
  <c r="AE376" i="6"/>
  <c r="AD375" i="6"/>
  <c r="AE375" i="6"/>
  <c r="AD374" i="6"/>
  <c r="AE374" i="6"/>
  <c r="AD373" i="6"/>
  <c r="AE373" i="6"/>
  <c r="AD372" i="6"/>
  <c r="AE372" i="6"/>
  <c r="AD371" i="6"/>
  <c r="AE371" i="6"/>
  <c r="AD370" i="6"/>
  <c r="AE370" i="6"/>
  <c r="AD369" i="6"/>
  <c r="AE369" i="6"/>
  <c r="AD368" i="6"/>
  <c r="AE368" i="6"/>
  <c r="AD367" i="6"/>
  <c r="AE367" i="6"/>
  <c r="AD366" i="6"/>
  <c r="AE366" i="6"/>
  <c r="AD365" i="6"/>
  <c r="AE365" i="6"/>
  <c r="AD364" i="6"/>
  <c r="AE364" i="6"/>
  <c r="AD363" i="6"/>
  <c r="AE363" i="6"/>
  <c r="AD362" i="6"/>
  <c r="AE362" i="6"/>
  <c r="AD361" i="6"/>
  <c r="AE361" i="6"/>
  <c r="AD360" i="6"/>
  <c r="AE360" i="6"/>
  <c r="AD359" i="6"/>
  <c r="AE359" i="6"/>
  <c r="AD358" i="6"/>
  <c r="AE358" i="6"/>
  <c r="AD357" i="6"/>
  <c r="AE357" i="6"/>
  <c r="AD356" i="6"/>
  <c r="AE356" i="6"/>
  <c r="AD355" i="6"/>
  <c r="AE355" i="6"/>
  <c r="AD354" i="6"/>
  <c r="AE354" i="6"/>
  <c r="AD353" i="6"/>
  <c r="AE353" i="6"/>
  <c r="AD352" i="6"/>
  <c r="AE352" i="6"/>
  <c r="AD351" i="6"/>
  <c r="AE351" i="6"/>
  <c r="AD350" i="6"/>
  <c r="AE350" i="6"/>
  <c r="AD349" i="6"/>
  <c r="AE349" i="6"/>
  <c r="AD348" i="6"/>
  <c r="AE348" i="6"/>
  <c r="AD347" i="6"/>
  <c r="AE347" i="6"/>
  <c r="AD346" i="6"/>
  <c r="AE346" i="6"/>
  <c r="AD345" i="6"/>
  <c r="AE345" i="6"/>
  <c r="AD344" i="6"/>
  <c r="AE344" i="6"/>
  <c r="AD343" i="6"/>
  <c r="AE343" i="6"/>
  <c r="AD342" i="6"/>
  <c r="AE342" i="6"/>
  <c r="AD341" i="6"/>
  <c r="AE341" i="6"/>
  <c r="AD340" i="6"/>
  <c r="AE340" i="6"/>
  <c r="AD339" i="6"/>
  <c r="AE339" i="6"/>
  <c r="AD338" i="6"/>
  <c r="AE338" i="6"/>
  <c r="AD337" i="6"/>
  <c r="AE337" i="6"/>
  <c r="AD336" i="6"/>
  <c r="AE336" i="6"/>
  <c r="AD335" i="6"/>
  <c r="AE335" i="6"/>
  <c r="AD334" i="6"/>
  <c r="AE334" i="6"/>
  <c r="AD333" i="6"/>
  <c r="AE333" i="6"/>
  <c r="AD332" i="6"/>
  <c r="AE332" i="6"/>
  <c r="AD331" i="6"/>
  <c r="AE331" i="6"/>
  <c r="AD330" i="6"/>
  <c r="AE330" i="6"/>
  <c r="AD329" i="6"/>
  <c r="AE329" i="6"/>
  <c r="AD328" i="6"/>
  <c r="AE328" i="6"/>
  <c r="AD327" i="6"/>
  <c r="AE327" i="6"/>
  <c r="AD326" i="6"/>
  <c r="AE326" i="6"/>
  <c r="AD325" i="6"/>
  <c r="AE325" i="6"/>
  <c r="AD324" i="6"/>
  <c r="AE324" i="6"/>
  <c r="AD323" i="6"/>
  <c r="AE323" i="6"/>
  <c r="AD322" i="6"/>
  <c r="AE322" i="6"/>
  <c r="AD321" i="6"/>
  <c r="AE321" i="6"/>
  <c r="AD320" i="6"/>
  <c r="AE320" i="6"/>
  <c r="AD319" i="6"/>
  <c r="AE319" i="6"/>
  <c r="AD318" i="6"/>
  <c r="AE318" i="6"/>
  <c r="AD317" i="6"/>
  <c r="AE317" i="6"/>
  <c r="AD316" i="6"/>
  <c r="AE316" i="6"/>
  <c r="AD315" i="6"/>
  <c r="AE315" i="6"/>
  <c r="AD314" i="6"/>
  <c r="AE314" i="6"/>
  <c r="AD313" i="6"/>
  <c r="AE313" i="6"/>
  <c r="AD312" i="6"/>
  <c r="AE312" i="6"/>
  <c r="AD311" i="6"/>
  <c r="AE311" i="6"/>
  <c r="AD310" i="6"/>
  <c r="AE310" i="6"/>
  <c r="AD309" i="6"/>
  <c r="AE309" i="6"/>
  <c r="AD308" i="6"/>
  <c r="AE308" i="6"/>
  <c r="AD307" i="6"/>
  <c r="AE307" i="6"/>
  <c r="AD306" i="6"/>
  <c r="AE306" i="6"/>
  <c r="AD305" i="6"/>
  <c r="AE305" i="6"/>
  <c r="AD304" i="6"/>
  <c r="AE304" i="6"/>
  <c r="AD303" i="6"/>
  <c r="AE303" i="6"/>
  <c r="AD302" i="6"/>
  <c r="AE302" i="6"/>
  <c r="AD301" i="6"/>
  <c r="AE301" i="6"/>
  <c r="AD300" i="6"/>
  <c r="AE300" i="6"/>
  <c r="AD299" i="6"/>
  <c r="AE299" i="6"/>
  <c r="AD298" i="6"/>
  <c r="AE298" i="6"/>
  <c r="AD297" i="6"/>
  <c r="AE297" i="6"/>
  <c r="AD296" i="6"/>
  <c r="AE296" i="6"/>
  <c r="AD295" i="6"/>
  <c r="AE295" i="6"/>
  <c r="AD294" i="6"/>
  <c r="AE294" i="6"/>
  <c r="AD293" i="6"/>
  <c r="AE293" i="6"/>
  <c r="AD292" i="6"/>
  <c r="AE292" i="6"/>
  <c r="AD291" i="6"/>
  <c r="AE291" i="6"/>
  <c r="AD290" i="6"/>
  <c r="AE290" i="6"/>
  <c r="AD289" i="6"/>
  <c r="AE289" i="6"/>
  <c r="AD288" i="6"/>
  <c r="AE288" i="6"/>
  <c r="AD287" i="6"/>
  <c r="AE287" i="6"/>
  <c r="AD286" i="6"/>
  <c r="AE286" i="6"/>
  <c r="AD285" i="6"/>
  <c r="AE285" i="6"/>
  <c r="AD284" i="6"/>
  <c r="AE284" i="6"/>
  <c r="AD283" i="6"/>
  <c r="AE283" i="6"/>
  <c r="AD282" i="6"/>
  <c r="AE282" i="6"/>
  <c r="AD281" i="6"/>
  <c r="AE281" i="6"/>
  <c r="AD280" i="6"/>
  <c r="AE280" i="6"/>
  <c r="AD279" i="6"/>
  <c r="AE279" i="6"/>
  <c r="AD278" i="6"/>
  <c r="AE278" i="6"/>
  <c r="AD277" i="6"/>
  <c r="AE277" i="6"/>
  <c r="AD276" i="6"/>
  <c r="AE276" i="6"/>
  <c r="AD275" i="6"/>
  <c r="AE275" i="6"/>
  <c r="AD274" i="6"/>
  <c r="AE274" i="6"/>
  <c r="AD273" i="6"/>
  <c r="AE273" i="6"/>
  <c r="AD272" i="6"/>
  <c r="AE272" i="6"/>
  <c r="AD271" i="6"/>
  <c r="AE271" i="6"/>
  <c r="AD270" i="6"/>
  <c r="AE270" i="6"/>
  <c r="AD269" i="6"/>
  <c r="AE269" i="6"/>
  <c r="AD268" i="6"/>
  <c r="AE268" i="6"/>
  <c r="AD267" i="6"/>
  <c r="AE267" i="6"/>
  <c r="AD266" i="6"/>
  <c r="AE266" i="6"/>
  <c r="AD265" i="6"/>
  <c r="AE265" i="6"/>
  <c r="AD264" i="6"/>
  <c r="AE264" i="6"/>
  <c r="AD263" i="6"/>
  <c r="AE263" i="6"/>
  <c r="AD262" i="6"/>
  <c r="AE262" i="6"/>
  <c r="AD261" i="6"/>
  <c r="AE261" i="6"/>
  <c r="AD260" i="6"/>
  <c r="AE260" i="6"/>
  <c r="AD259" i="6"/>
  <c r="AE259" i="6"/>
  <c r="AD258" i="6"/>
  <c r="AE258" i="6"/>
  <c r="AD257" i="6"/>
  <c r="AE257" i="6"/>
  <c r="AD256" i="6"/>
  <c r="AE256" i="6"/>
  <c r="AD255" i="6"/>
  <c r="AE255" i="6"/>
  <c r="AD254" i="6"/>
  <c r="AE254" i="6"/>
  <c r="AD253" i="6"/>
  <c r="AE253" i="6"/>
  <c r="AD252" i="6"/>
  <c r="AE252" i="6"/>
  <c r="AD251" i="6"/>
  <c r="AE251" i="6"/>
  <c r="AD250" i="6"/>
  <c r="AE250" i="6"/>
  <c r="AD249" i="6"/>
  <c r="AE249" i="6"/>
  <c r="AD248" i="6"/>
  <c r="AE248" i="6"/>
  <c r="AD247" i="6"/>
  <c r="AE247" i="6"/>
  <c r="AD246" i="6"/>
  <c r="AE246" i="6"/>
  <c r="AD245" i="6"/>
  <c r="AE245" i="6"/>
  <c r="AD244" i="6"/>
  <c r="AE244" i="6"/>
  <c r="AD243" i="6"/>
  <c r="AE243" i="6"/>
  <c r="AD242" i="6"/>
  <c r="AE242" i="6"/>
  <c r="AD241" i="6"/>
  <c r="AE241" i="6"/>
  <c r="AD240" i="6"/>
  <c r="AE240" i="6"/>
  <c r="AD239" i="6"/>
  <c r="AE239" i="6"/>
  <c r="AD238" i="6"/>
  <c r="AE238" i="6"/>
  <c r="AD237" i="6"/>
  <c r="AE237" i="6"/>
  <c r="AD236" i="6"/>
  <c r="AE236" i="6"/>
  <c r="AD235" i="6"/>
  <c r="AE235" i="6"/>
  <c r="AD234" i="6"/>
  <c r="AE234" i="6"/>
  <c r="AD233" i="6"/>
  <c r="AE233" i="6"/>
  <c r="AD232" i="6"/>
  <c r="AE232" i="6"/>
  <c r="AD231" i="6"/>
  <c r="AE231" i="6"/>
  <c r="AD230" i="6"/>
  <c r="AE230" i="6"/>
  <c r="AD229" i="6"/>
  <c r="AE229" i="6"/>
  <c r="AD228" i="6"/>
  <c r="AE228" i="6"/>
  <c r="AD227" i="6"/>
  <c r="AE227" i="6"/>
  <c r="AD223" i="6"/>
  <c r="AE223" i="6"/>
  <c r="AD222" i="6"/>
  <c r="AE222" i="6"/>
  <c r="AD221" i="6"/>
  <c r="AE221" i="6"/>
  <c r="AD220" i="6"/>
  <c r="AE220" i="6"/>
  <c r="AD219" i="6"/>
  <c r="AE219" i="6"/>
  <c r="AD217" i="6"/>
  <c r="AE217" i="6"/>
  <c r="AD216" i="6"/>
  <c r="AE216" i="6"/>
  <c r="AD215" i="6"/>
  <c r="AE215" i="6"/>
  <c r="AD213" i="6"/>
  <c r="AE213" i="6"/>
  <c r="AD212" i="6"/>
  <c r="AE212" i="6"/>
  <c r="AD210" i="6"/>
  <c r="AE210" i="6"/>
  <c r="AD208" i="6"/>
  <c r="AE208" i="6"/>
  <c r="AD207" i="6"/>
  <c r="AE207" i="6"/>
  <c r="AD206" i="6"/>
  <c r="AE206" i="6"/>
  <c r="AD204" i="6"/>
  <c r="AE204" i="6"/>
  <c r="AD202" i="6"/>
  <c r="AE202" i="6"/>
  <c r="AD201" i="6"/>
  <c r="AE201" i="6"/>
  <c r="AD200" i="6"/>
  <c r="AE200" i="6"/>
  <c r="AD199" i="6"/>
  <c r="AE199" i="6"/>
  <c r="AD198" i="6"/>
  <c r="AE198" i="6"/>
  <c r="AD197" i="6"/>
  <c r="AE197" i="6"/>
  <c r="AD196" i="6"/>
  <c r="AE196" i="6"/>
  <c r="AD193" i="6"/>
  <c r="AE193" i="6"/>
  <c r="AD192" i="6"/>
  <c r="AE192" i="6"/>
  <c r="AD191" i="6"/>
  <c r="AE191" i="6"/>
  <c r="AD190" i="6"/>
  <c r="AE190" i="6"/>
  <c r="AD189" i="6"/>
  <c r="AE189" i="6"/>
  <c r="AD188" i="6"/>
  <c r="AE188" i="6"/>
  <c r="AD187" i="6"/>
  <c r="AE187" i="6"/>
  <c r="AD186" i="6"/>
  <c r="AE186" i="6"/>
  <c r="AD185" i="6"/>
  <c r="AE185" i="6"/>
  <c r="AD184" i="6"/>
  <c r="AE184" i="6"/>
  <c r="AD183" i="6"/>
  <c r="AE183" i="6"/>
  <c r="AD182" i="6"/>
  <c r="AE182" i="6"/>
  <c r="AD181" i="6"/>
  <c r="AE181" i="6"/>
  <c r="AD180" i="6"/>
  <c r="AE180" i="6"/>
  <c r="AD179" i="6"/>
  <c r="AE179" i="6"/>
  <c r="AD178" i="6"/>
  <c r="AE178" i="6"/>
  <c r="AD177" i="6"/>
  <c r="AE177" i="6"/>
  <c r="AD176" i="6"/>
  <c r="AE176" i="6"/>
  <c r="AD175" i="6"/>
  <c r="AE175" i="6"/>
  <c r="AD174" i="6"/>
  <c r="AE174" i="6"/>
  <c r="AD173" i="6"/>
  <c r="AE173" i="6"/>
  <c r="AD172" i="6"/>
  <c r="AE172" i="6"/>
  <c r="AD171" i="6"/>
  <c r="AE171" i="6"/>
  <c r="AD170" i="6"/>
  <c r="AE170" i="6"/>
  <c r="AD169" i="6"/>
  <c r="AE169" i="6"/>
  <c r="AD168" i="6"/>
  <c r="AE168" i="6"/>
  <c r="AD167" i="6"/>
  <c r="AE167" i="6"/>
  <c r="AD166" i="6"/>
  <c r="AE166" i="6"/>
  <c r="AD165" i="6"/>
  <c r="AE165" i="6"/>
  <c r="AD164" i="6"/>
  <c r="AE164" i="6"/>
  <c r="AD163" i="6"/>
  <c r="AE163" i="6"/>
  <c r="AD162" i="6"/>
  <c r="AE162" i="6"/>
  <c r="AD161" i="6"/>
  <c r="AE161" i="6"/>
  <c r="AD160" i="6"/>
  <c r="AE160" i="6"/>
  <c r="AD159" i="6"/>
  <c r="AE159" i="6"/>
  <c r="AD158" i="6"/>
  <c r="AE158" i="6"/>
  <c r="AD157" i="6"/>
  <c r="AE157" i="6"/>
  <c r="AD156" i="6"/>
  <c r="AE156" i="6"/>
  <c r="AD155" i="6"/>
  <c r="AE155" i="6"/>
  <c r="AD154" i="6"/>
  <c r="AE154" i="6"/>
  <c r="AD153" i="6"/>
  <c r="AE153" i="6"/>
  <c r="AD152" i="6"/>
  <c r="AE152" i="6"/>
  <c r="AD151" i="6"/>
  <c r="AE151" i="6"/>
  <c r="AD150" i="6"/>
  <c r="AE150" i="6"/>
  <c r="AD149" i="6"/>
  <c r="AE149" i="6"/>
  <c r="AD148" i="6"/>
  <c r="AE148" i="6"/>
  <c r="AD147" i="6"/>
  <c r="AE147" i="6"/>
  <c r="AD146" i="6"/>
  <c r="AE146" i="6"/>
  <c r="AD145" i="6"/>
  <c r="AE145" i="6"/>
  <c r="AD144" i="6"/>
  <c r="AE144" i="6"/>
  <c r="AD143" i="6"/>
  <c r="AE143" i="6"/>
  <c r="AD142" i="6"/>
  <c r="AE142" i="6"/>
  <c r="AD141" i="6"/>
  <c r="AE141" i="6"/>
  <c r="AD140" i="6"/>
  <c r="AE140" i="6"/>
  <c r="AD139" i="6"/>
  <c r="AE139" i="6"/>
  <c r="AD138" i="6"/>
  <c r="AE138" i="6"/>
  <c r="AD137" i="6"/>
  <c r="AE137" i="6"/>
  <c r="AD136" i="6"/>
  <c r="AE136" i="6"/>
  <c r="AD135" i="6"/>
  <c r="AE135" i="6"/>
  <c r="AD134" i="6"/>
  <c r="AE134" i="6"/>
  <c r="AD133" i="6"/>
  <c r="AE133" i="6"/>
  <c r="AD132" i="6"/>
  <c r="AE132" i="6"/>
  <c r="AD131" i="6"/>
  <c r="AE131" i="6"/>
  <c r="AD130" i="6"/>
  <c r="AE130" i="6"/>
  <c r="AD129" i="6"/>
  <c r="AE129" i="6"/>
  <c r="AD128" i="6"/>
  <c r="AE128" i="6"/>
  <c r="AD127" i="6"/>
  <c r="AE127" i="6"/>
  <c r="AD126" i="6"/>
  <c r="AE126" i="6"/>
  <c r="AD125" i="6"/>
  <c r="AE125" i="6"/>
  <c r="AD124" i="6"/>
  <c r="AE124" i="6"/>
  <c r="AD123" i="6"/>
  <c r="AE123" i="6"/>
  <c r="AD122" i="6"/>
  <c r="AE122" i="6"/>
  <c r="AD121" i="6"/>
  <c r="AE121" i="6"/>
  <c r="AD120" i="6"/>
  <c r="AE120" i="6"/>
  <c r="AD119" i="6"/>
  <c r="AE119" i="6"/>
  <c r="AD118" i="6"/>
  <c r="AE118" i="6"/>
  <c r="AD117" i="6"/>
  <c r="AE117" i="6"/>
  <c r="AD116" i="6"/>
  <c r="AE116" i="6"/>
  <c r="AD115" i="6"/>
  <c r="AE115" i="6"/>
  <c r="AD114" i="6"/>
  <c r="AE114" i="6"/>
  <c r="AD113" i="6"/>
  <c r="AE113" i="6"/>
  <c r="AD112" i="6"/>
  <c r="AE112" i="6"/>
  <c r="AD111" i="6"/>
  <c r="AE111" i="6"/>
  <c r="AD110" i="6"/>
  <c r="AE110" i="6"/>
  <c r="AD109" i="6"/>
  <c r="AE109" i="6"/>
  <c r="AD108" i="6"/>
  <c r="AE108" i="6"/>
  <c r="AD107" i="6"/>
  <c r="AE107" i="6"/>
  <c r="AD106" i="6"/>
  <c r="AE106" i="6"/>
  <c r="AD105" i="6"/>
  <c r="AE105" i="6"/>
  <c r="AD104" i="6"/>
  <c r="AE104" i="6"/>
  <c r="AD103" i="6"/>
  <c r="AE103" i="6"/>
  <c r="AD102" i="6"/>
  <c r="AE102" i="6"/>
  <c r="AD101" i="6"/>
  <c r="AE101" i="6"/>
  <c r="AD100" i="6"/>
  <c r="AE100" i="6"/>
  <c r="AD99" i="6"/>
  <c r="AE99" i="6"/>
  <c r="AD98" i="6"/>
  <c r="AE98" i="6"/>
  <c r="AD97" i="6"/>
  <c r="AE97" i="6"/>
  <c r="AD96" i="6"/>
  <c r="AE96" i="6"/>
  <c r="AD95" i="6"/>
  <c r="AE95" i="6"/>
  <c r="AD94" i="6"/>
  <c r="AE94" i="6"/>
  <c r="AD93" i="6"/>
  <c r="AE93" i="6"/>
  <c r="AD92" i="6"/>
  <c r="AE92" i="6"/>
  <c r="AD91" i="6"/>
  <c r="AE91" i="6"/>
  <c r="AD90" i="6"/>
  <c r="AE90" i="6"/>
  <c r="AD89" i="6"/>
  <c r="AE89" i="6"/>
  <c r="AD88" i="6"/>
  <c r="AE88" i="6"/>
  <c r="AD87" i="6"/>
  <c r="AE87" i="6"/>
  <c r="AD86" i="6"/>
  <c r="AE86" i="6"/>
  <c r="AD85" i="6"/>
  <c r="AE85" i="6"/>
  <c r="AD84" i="6"/>
  <c r="AE84" i="6"/>
  <c r="AD83" i="6"/>
  <c r="AE83" i="6"/>
  <c r="AD82" i="6"/>
  <c r="AE82" i="6"/>
  <c r="AD81" i="6"/>
  <c r="AE81" i="6"/>
  <c r="AD80" i="6"/>
  <c r="AE80" i="6"/>
  <c r="AD79" i="6"/>
  <c r="AE79" i="6"/>
  <c r="AD78" i="6"/>
  <c r="AE78" i="6"/>
  <c r="AD77" i="6"/>
  <c r="AE77" i="6"/>
  <c r="AD76" i="6"/>
  <c r="AE76" i="6"/>
  <c r="AD75" i="6"/>
  <c r="AE75" i="6"/>
  <c r="AD74" i="6"/>
  <c r="AE74" i="6"/>
  <c r="AD73" i="6"/>
  <c r="AE73" i="6"/>
  <c r="AD72" i="6"/>
  <c r="AE72" i="6"/>
  <c r="AD71" i="6"/>
  <c r="AE71" i="6"/>
  <c r="AD70" i="6"/>
  <c r="AE70" i="6"/>
  <c r="AD69" i="6"/>
  <c r="AE69" i="6"/>
  <c r="AD68" i="6"/>
  <c r="AE68" i="6"/>
  <c r="AD67" i="6"/>
  <c r="AE67" i="6"/>
  <c r="AD66" i="6"/>
  <c r="AE66" i="6"/>
  <c r="AD65" i="6"/>
  <c r="AE65" i="6"/>
  <c r="AD64" i="6"/>
  <c r="AE64" i="6"/>
  <c r="AD63" i="6"/>
  <c r="AE63" i="6"/>
  <c r="AD62" i="6"/>
  <c r="AE62" i="6"/>
  <c r="AD61" i="6"/>
  <c r="AE61" i="6"/>
  <c r="AD60" i="6"/>
  <c r="AE60" i="6"/>
  <c r="AD59" i="6"/>
  <c r="AE59" i="6"/>
  <c r="AD58" i="6"/>
  <c r="AE58" i="6"/>
  <c r="AD57" i="6"/>
  <c r="AE57" i="6"/>
  <c r="AD56" i="6"/>
  <c r="AE56" i="6"/>
  <c r="AD55" i="6"/>
  <c r="AE55" i="6"/>
  <c r="AD54" i="6"/>
  <c r="AE54" i="6"/>
  <c r="AD53" i="6"/>
  <c r="AE53" i="6"/>
  <c r="AD52" i="6"/>
  <c r="AE52" i="6"/>
  <c r="AD51" i="6"/>
  <c r="AE51" i="6"/>
  <c r="AD50" i="6"/>
  <c r="AE50" i="6"/>
  <c r="AD49" i="6"/>
  <c r="AE49" i="6"/>
  <c r="AD48" i="6"/>
  <c r="AE48" i="6"/>
  <c r="AD47" i="6"/>
  <c r="AE47" i="6"/>
  <c r="AD46" i="6"/>
  <c r="AE46" i="6"/>
  <c r="AD45" i="6"/>
  <c r="AE45" i="6"/>
  <c r="AD44" i="6"/>
  <c r="AE44" i="6"/>
  <c r="AD43" i="6"/>
  <c r="AE43" i="6"/>
  <c r="AD42" i="6"/>
  <c r="AE42" i="6"/>
  <c r="AD41" i="6"/>
  <c r="AE41" i="6"/>
  <c r="AD40" i="6"/>
  <c r="AE40" i="6"/>
  <c r="AD39" i="6"/>
  <c r="AE39" i="6"/>
  <c r="AD38" i="6"/>
  <c r="AE38" i="6"/>
  <c r="AD37" i="6"/>
  <c r="AE37" i="6"/>
  <c r="AD36" i="6"/>
  <c r="AE36" i="6"/>
  <c r="AD35" i="6"/>
  <c r="AE35" i="6"/>
  <c r="AD34" i="6"/>
  <c r="AE34" i="6"/>
  <c r="AD33" i="6"/>
  <c r="AE33" i="6"/>
  <c r="AD32" i="6"/>
  <c r="AE32" i="6"/>
  <c r="AD31" i="6"/>
  <c r="AE31" i="6"/>
  <c r="AD30" i="6"/>
  <c r="AE30" i="6"/>
  <c r="AD29" i="6"/>
  <c r="AE29" i="6"/>
  <c r="AD28" i="6"/>
  <c r="AE28" i="6"/>
  <c r="AD27" i="6"/>
  <c r="AE27" i="6"/>
  <c r="AD26" i="6"/>
  <c r="AE26" i="6"/>
  <c r="AD25" i="6"/>
  <c r="AE25" i="6"/>
  <c r="AD24" i="6"/>
  <c r="AE24" i="6"/>
  <c r="AD23" i="6"/>
  <c r="AE23" i="6"/>
  <c r="AD22" i="6"/>
  <c r="AE22" i="6"/>
  <c r="AD21" i="6"/>
  <c r="AE21" i="6"/>
  <c r="AD20" i="6"/>
  <c r="AE20" i="6"/>
  <c r="AD19" i="6"/>
  <c r="AE19" i="6"/>
  <c r="AD18" i="6"/>
  <c r="AE18" i="6"/>
  <c r="AD17" i="6"/>
  <c r="AE17" i="6"/>
  <c r="AD16" i="6"/>
  <c r="AE16" i="6"/>
  <c r="AD15" i="6"/>
  <c r="AE15" i="6"/>
  <c r="AD14" i="6"/>
  <c r="AE14" i="6"/>
  <c r="AD13" i="6"/>
  <c r="AE13" i="6"/>
  <c r="AD12" i="6"/>
  <c r="AE12" i="6"/>
  <c r="AD11" i="6"/>
  <c r="AE11" i="6"/>
  <c r="AD10" i="6"/>
  <c r="AE10" i="6"/>
  <c r="AD9" i="6"/>
  <c r="AE9" i="6"/>
  <c r="AD8" i="6"/>
  <c r="AE8" i="6"/>
  <c r="AD7" i="6"/>
  <c r="AE7" i="6"/>
  <c r="AD6" i="6"/>
  <c r="AE6" i="6"/>
  <c r="AD5" i="6"/>
  <c r="AE5" i="6"/>
  <c r="AD4" i="6"/>
  <c r="AE4" i="6"/>
  <c r="AD3" i="6"/>
  <c r="AE3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J643" i="5"/>
  <c r="J644" i="5"/>
  <c r="J645" i="5"/>
  <c r="J646" i="5"/>
  <c r="J647" i="5"/>
  <c r="J648" i="5"/>
  <c r="J649" i="5"/>
  <c r="J650" i="5"/>
  <c r="J651" i="5"/>
  <c r="J652" i="5"/>
  <c r="J653" i="5"/>
  <c r="J642" i="5"/>
  <c r="K642" i="5"/>
  <c r="L642" i="5"/>
  <c r="M642" i="5"/>
  <c r="N642" i="5"/>
  <c r="O642" i="5"/>
  <c r="P642" i="5"/>
  <c r="Q642" i="5"/>
  <c r="R642" i="5"/>
  <c r="S642" i="5"/>
  <c r="T642" i="5"/>
  <c r="U642" i="5"/>
  <c r="V642" i="5"/>
  <c r="W642" i="5"/>
  <c r="X642" i="5"/>
  <c r="Y642" i="5"/>
  <c r="Z642" i="5"/>
  <c r="AA642" i="5"/>
  <c r="AB642" i="5"/>
  <c r="AC642" i="5"/>
  <c r="K643" i="5"/>
  <c r="L643" i="5"/>
  <c r="M643" i="5"/>
  <c r="N643" i="5"/>
  <c r="O643" i="5"/>
  <c r="P643" i="5"/>
  <c r="Q643" i="5"/>
  <c r="R643" i="5"/>
  <c r="S643" i="5"/>
  <c r="T643" i="5"/>
  <c r="U643" i="5"/>
  <c r="V643" i="5"/>
  <c r="W643" i="5"/>
  <c r="X643" i="5"/>
  <c r="Y643" i="5"/>
  <c r="Z643" i="5"/>
  <c r="AA643" i="5"/>
  <c r="AB643" i="5"/>
  <c r="AC643" i="5"/>
  <c r="K644" i="5"/>
  <c r="L644" i="5"/>
  <c r="M644" i="5"/>
  <c r="N644" i="5"/>
  <c r="O644" i="5"/>
  <c r="P644" i="5"/>
  <c r="Q644" i="5"/>
  <c r="R644" i="5"/>
  <c r="S644" i="5"/>
  <c r="T644" i="5"/>
  <c r="U644" i="5"/>
  <c r="V644" i="5"/>
  <c r="W644" i="5"/>
  <c r="X644" i="5"/>
  <c r="Y644" i="5"/>
  <c r="Z644" i="5"/>
  <c r="AA644" i="5"/>
  <c r="AB644" i="5"/>
  <c r="AC644" i="5"/>
  <c r="K645" i="5"/>
  <c r="L645" i="5"/>
  <c r="M645" i="5"/>
  <c r="N645" i="5"/>
  <c r="O645" i="5"/>
  <c r="P645" i="5"/>
  <c r="Q645" i="5"/>
  <c r="R645" i="5"/>
  <c r="S645" i="5"/>
  <c r="T645" i="5"/>
  <c r="U645" i="5"/>
  <c r="V645" i="5"/>
  <c r="W645" i="5"/>
  <c r="X645" i="5"/>
  <c r="Y645" i="5"/>
  <c r="Z645" i="5"/>
  <c r="AA645" i="5"/>
  <c r="AB645" i="5"/>
  <c r="AC645" i="5"/>
  <c r="K646" i="5"/>
  <c r="L646" i="5"/>
  <c r="M646" i="5"/>
  <c r="N646" i="5"/>
  <c r="O646" i="5"/>
  <c r="P646" i="5"/>
  <c r="Q646" i="5"/>
  <c r="R646" i="5"/>
  <c r="S646" i="5"/>
  <c r="T646" i="5"/>
  <c r="U646" i="5"/>
  <c r="V646" i="5"/>
  <c r="W646" i="5"/>
  <c r="X646" i="5"/>
  <c r="Y646" i="5"/>
  <c r="Z646" i="5"/>
  <c r="AA646" i="5"/>
  <c r="AB646" i="5"/>
  <c r="AC646" i="5"/>
  <c r="K647" i="5"/>
  <c r="L647" i="5"/>
  <c r="M647" i="5"/>
  <c r="N647" i="5"/>
  <c r="O647" i="5"/>
  <c r="P647" i="5"/>
  <c r="Q647" i="5"/>
  <c r="R647" i="5"/>
  <c r="S647" i="5"/>
  <c r="T647" i="5"/>
  <c r="U647" i="5"/>
  <c r="V647" i="5"/>
  <c r="W647" i="5"/>
  <c r="X647" i="5"/>
  <c r="Y647" i="5"/>
  <c r="Z647" i="5"/>
  <c r="AA647" i="5"/>
  <c r="AB647" i="5"/>
  <c r="AC647" i="5"/>
  <c r="K648" i="5"/>
  <c r="L648" i="5"/>
  <c r="M648" i="5"/>
  <c r="N648" i="5"/>
  <c r="O648" i="5"/>
  <c r="P648" i="5"/>
  <c r="Q648" i="5"/>
  <c r="R648" i="5"/>
  <c r="S648" i="5"/>
  <c r="T648" i="5"/>
  <c r="U648" i="5"/>
  <c r="V648" i="5"/>
  <c r="W648" i="5"/>
  <c r="X648" i="5"/>
  <c r="Y648" i="5"/>
  <c r="Z648" i="5"/>
  <c r="AA648" i="5"/>
  <c r="AB648" i="5"/>
  <c r="AC648" i="5"/>
  <c r="K649" i="5"/>
  <c r="L649" i="5"/>
  <c r="M649" i="5"/>
  <c r="N649" i="5"/>
  <c r="O649" i="5"/>
  <c r="P649" i="5"/>
  <c r="Q649" i="5"/>
  <c r="R649" i="5"/>
  <c r="S649" i="5"/>
  <c r="T649" i="5"/>
  <c r="U649" i="5"/>
  <c r="V649" i="5"/>
  <c r="W649" i="5"/>
  <c r="X649" i="5"/>
  <c r="Y649" i="5"/>
  <c r="Z649" i="5"/>
  <c r="AA649" i="5"/>
  <c r="AB649" i="5"/>
  <c r="AC649" i="5"/>
  <c r="K650" i="5"/>
  <c r="L650" i="5"/>
  <c r="M650" i="5"/>
  <c r="N650" i="5"/>
  <c r="O650" i="5"/>
  <c r="P650" i="5"/>
  <c r="Q650" i="5"/>
  <c r="R650" i="5"/>
  <c r="S650" i="5"/>
  <c r="T650" i="5"/>
  <c r="U650" i="5"/>
  <c r="V650" i="5"/>
  <c r="W650" i="5"/>
  <c r="X650" i="5"/>
  <c r="Y650" i="5"/>
  <c r="Z650" i="5"/>
  <c r="AA650" i="5"/>
  <c r="AB650" i="5"/>
  <c r="AC650" i="5"/>
  <c r="K651" i="5"/>
  <c r="L651" i="5"/>
  <c r="M651" i="5"/>
  <c r="N651" i="5"/>
  <c r="O651" i="5"/>
  <c r="P651" i="5"/>
  <c r="Q651" i="5"/>
  <c r="R651" i="5"/>
  <c r="S651" i="5"/>
  <c r="T651" i="5"/>
  <c r="U651" i="5"/>
  <c r="V651" i="5"/>
  <c r="W651" i="5"/>
  <c r="X651" i="5"/>
  <c r="Y651" i="5"/>
  <c r="Z651" i="5"/>
  <c r="AA651" i="5"/>
  <c r="AB651" i="5"/>
  <c r="AC651" i="5"/>
  <c r="K652" i="5"/>
  <c r="L652" i="5"/>
  <c r="M652" i="5"/>
  <c r="N652" i="5"/>
  <c r="O652" i="5"/>
  <c r="P652" i="5"/>
  <c r="Q652" i="5"/>
  <c r="R652" i="5"/>
  <c r="S652" i="5"/>
  <c r="T652" i="5"/>
  <c r="U652" i="5"/>
  <c r="V652" i="5"/>
  <c r="W652" i="5"/>
  <c r="X652" i="5"/>
  <c r="Y652" i="5"/>
  <c r="Z652" i="5"/>
  <c r="AA652" i="5"/>
  <c r="AB652" i="5"/>
  <c r="AC652" i="5"/>
  <c r="K653" i="5"/>
  <c r="L653" i="5"/>
  <c r="M653" i="5"/>
  <c r="N653" i="5"/>
  <c r="O653" i="5"/>
  <c r="P653" i="5"/>
  <c r="Q653" i="5"/>
  <c r="R653" i="5"/>
  <c r="S653" i="5"/>
  <c r="T653" i="5"/>
  <c r="U653" i="5"/>
  <c r="V653" i="5"/>
  <c r="W653" i="5"/>
  <c r="X653" i="5"/>
  <c r="Y653" i="5"/>
  <c r="Z653" i="5"/>
  <c r="AA653" i="5"/>
  <c r="AB653" i="5"/>
  <c r="AC653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D4" i="5"/>
  <c r="AE4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D5" i="5"/>
  <c r="AE5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D6" i="5"/>
  <c r="AE6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D7" i="5"/>
  <c r="AE7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D8" i="5"/>
  <c r="AE8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D9" i="5"/>
  <c r="AE9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D10" i="5"/>
  <c r="AE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D11" i="5"/>
  <c r="AE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D12" i="5"/>
  <c r="AE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D13" i="5"/>
  <c r="AE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D14" i="5"/>
  <c r="AE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D15" i="5"/>
  <c r="AE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D16" i="5"/>
  <c r="AE16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D17" i="5"/>
  <c r="AE17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D18" i="5"/>
  <c r="AE18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D19" i="5"/>
  <c r="AE19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D20" i="5"/>
  <c r="AE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D21" i="5"/>
  <c r="AE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D22" i="5"/>
  <c r="AE22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D23" i="5"/>
  <c r="AE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D24" i="5"/>
  <c r="AE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D25" i="5"/>
  <c r="AE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D26" i="5"/>
  <c r="AE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D27" i="5"/>
  <c r="AE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D28" i="5"/>
  <c r="AE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D29" i="5"/>
  <c r="AE29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D30" i="5"/>
  <c r="AE30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D31" i="5"/>
  <c r="AE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D32" i="5"/>
  <c r="AE32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D33" i="5"/>
  <c r="AE33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D34" i="5"/>
  <c r="AE34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D35" i="5"/>
  <c r="AE35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D36" i="5"/>
  <c r="AE36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D37" i="5"/>
  <c r="AE37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D38" i="5"/>
  <c r="AE38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D39" i="5"/>
  <c r="AE39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D40" i="5"/>
  <c r="AE40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D41" i="5"/>
  <c r="AE41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D42" i="5"/>
  <c r="AE42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D43" i="5"/>
  <c r="AE43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D44" i="5"/>
  <c r="AE44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D45" i="5"/>
  <c r="AE45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D46" i="5"/>
  <c r="AE46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D47" i="5"/>
  <c r="AE47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D48" i="5"/>
  <c r="AE48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D49" i="5"/>
  <c r="AE49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D50" i="5"/>
  <c r="AE50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D51" i="5"/>
  <c r="AE51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D52" i="5"/>
  <c r="AE52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D53" i="5"/>
  <c r="AE53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D54" i="5"/>
  <c r="AE54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D55" i="5"/>
  <c r="AE55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D56" i="5"/>
  <c r="AE56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D57" i="5"/>
  <c r="AE57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D58" i="5"/>
  <c r="AE58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D59" i="5"/>
  <c r="AE59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D60" i="5"/>
  <c r="AE60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D61" i="5"/>
  <c r="AE61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D62" i="5"/>
  <c r="AE62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D63" i="5"/>
  <c r="AE63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D64" i="5"/>
  <c r="AE64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D65" i="5"/>
  <c r="AE65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D66" i="5"/>
  <c r="AE66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D67" i="5"/>
  <c r="AE67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D68" i="5"/>
  <c r="AE68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D69" i="5"/>
  <c r="AE69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D70" i="5"/>
  <c r="AE70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D71" i="5"/>
  <c r="AE71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D72" i="5"/>
  <c r="AE72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D73" i="5"/>
  <c r="AE73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D74" i="5"/>
  <c r="AE74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D75" i="5"/>
  <c r="AE75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D76" i="5"/>
  <c r="AE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D77" i="5"/>
  <c r="AE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D78" i="5"/>
  <c r="AE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D79" i="5"/>
  <c r="AE79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D80" i="5"/>
  <c r="AE80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D81" i="5"/>
  <c r="AE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D82" i="5"/>
  <c r="AE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D83" i="5"/>
  <c r="AE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D84" i="5"/>
  <c r="AE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D85" i="5"/>
  <c r="AE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D86" i="5"/>
  <c r="AE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D87" i="5"/>
  <c r="AE87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D88" i="5"/>
  <c r="AE88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D89" i="5"/>
  <c r="AE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D90" i="5"/>
  <c r="AE90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D91" i="5"/>
  <c r="AE91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D92" i="5"/>
  <c r="AE92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D93" i="5"/>
  <c r="AE93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D94" i="5"/>
  <c r="AE94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D95" i="5"/>
  <c r="AE95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D96" i="5"/>
  <c r="AE96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D97" i="5"/>
  <c r="AE97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D98" i="5"/>
  <c r="AE98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D99" i="5"/>
  <c r="AE99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D100" i="5"/>
  <c r="AE100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D101" i="5"/>
  <c r="AE101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D102" i="5"/>
  <c r="AE102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D103" i="5"/>
  <c r="AE103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D104" i="5"/>
  <c r="AE104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D105" i="5"/>
  <c r="AE105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D106" i="5"/>
  <c r="AE106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D107" i="5"/>
  <c r="AE107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D108" i="5"/>
  <c r="AE108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D109" i="5"/>
  <c r="AE109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D110" i="5"/>
  <c r="AE110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D111" i="5"/>
  <c r="AE111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D112" i="5"/>
  <c r="AE112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D113" i="5"/>
  <c r="AE113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D114" i="5"/>
  <c r="AE114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D115" i="5"/>
  <c r="AE115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D116" i="5"/>
  <c r="AE116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D117" i="5"/>
  <c r="AE117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D118" i="5"/>
  <c r="AE118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D119" i="5"/>
  <c r="AE119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D120" i="5"/>
  <c r="AE120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D121" i="5"/>
  <c r="AE121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D122" i="5"/>
  <c r="AE122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D123" i="5"/>
  <c r="AE123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D124" i="5"/>
  <c r="AE124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D125" i="5"/>
  <c r="AE125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D126" i="5"/>
  <c r="AE126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D127" i="5"/>
  <c r="AE127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D128" i="5"/>
  <c r="AE128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D129" i="5"/>
  <c r="AE129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D130" i="5"/>
  <c r="AE130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D131" i="5"/>
  <c r="AE131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D132" i="5"/>
  <c r="AE132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D133" i="5"/>
  <c r="AE133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D134" i="5"/>
  <c r="AE134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D135" i="5"/>
  <c r="AE135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D136" i="5"/>
  <c r="AE136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D137" i="5"/>
  <c r="AE137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D138" i="5"/>
  <c r="AE138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D139" i="5"/>
  <c r="AE139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D140" i="5"/>
  <c r="AE140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D141" i="5"/>
  <c r="AE141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D142" i="5"/>
  <c r="AE142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D143" i="5"/>
  <c r="AE143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D144" i="5"/>
  <c r="AE144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D145" i="5"/>
  <c r="AE145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D146" i="5"/>
  <c r="AE146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D147" i="5"/>
  <c r="AE147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D148" i="5"/>
  <c r="AE148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D149" i="5"/>
  <c r="AE149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D150" i="5"/>
  <c r="AE150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D151" i="5"/>
  <c r="AE151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D152" i="5"/>
  <c r="AE152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D153" i="5"/>
  <c r="AE153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D154" i="5"/>
  <c r="AE154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D155" i="5"/>
  <c r="AE155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D156" i="5"/>
  <c r="AE156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D157" i="5"/>
  <c r="AE157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D158" i="5"/>
  <c r="AE158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D159" i="5"/>
  <c r="AE159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D160" i="5"/>
  <c r="AE160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D161" i="5"/>
  <c r="AE161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D162" i="5"/>
  <c r="AE162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D163" i="5"/>
  <c r="AE163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D164" i="5"/>
  <c r="AE164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D165" i="5"/>
  <c r="AE165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D166" i="5"/>
  <c r="AE166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D167" i="5"/>
  <c r="AE167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D168" i="5"/>
  <c r="AE168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D169" i="5"/>
  <c r="AE169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D170" i="5"/>
  <c r="AE170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D171" i="5"/>
  <c r="AE171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D172" i="5"/>
  <c r="AE172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D173" i="5"/>
  <c r="AE173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D174" i="5"/>
  <c r="AE174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D175" i="5"/>
  <c r="AE175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D176" i="5"/>
  <c r="AE176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D177" i="5"/>
  <c r="AE177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D178" i="5"/>
  <c r="AE178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D179" i="5"/>
  <c r="AE179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D180" i="5"/>
  <c r="AE180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D181" i="5"/>
  <c r="AE181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D182" i="5"/>
  <c r="AE182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D183" i="5"/>
  <c r="AE183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D184" i="5"/>
  <c r="AE184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D185" i="5"/>
  <c r="AE185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D186" i="5"/>
  <c r="AE186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D187" i="5"/>
  <c r="AE187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D188" i="5"/>
  <c r="AE188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D189" i="5"/>
  <c r="AE189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D190" i="5"/>
  <c r="AE190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D191" i="5"/>
  <c r="AE191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D192" i="5"/>
  <c r="AE192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D193" i="5"/>
  <c r="AE193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D194" i="5"/>
  <c r="AE194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D195" i="5"/>
  <c r="AE195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D196" i="5"/>
  <c r="AE196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D197" i="5"/>
  <c r="AE197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D198" i="5"/>
  <c r="AE198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D199" i="5"/>
  <c r="AE199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D200" i="5"/>
  <c r="AE200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D201" i="5"/>
  <c r="AE201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D202" i="5"/>
  <c r="AE202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D203" i="5"/>
  <c r="AE203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D204" i="5"/>
  <c r="AE204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D205" i="5"/>
  <c r="AE205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D206" i="5"/>
  <c r="AE206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D207" i="5"/>
  <c r="AE207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D208" i="5"/>
  <c r="AE208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D209" i="5"/>
  <c r="AE209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D210" i="5"/>
  <c r="AE210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D211" i="5"/>
  <c r="AE211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D212" i="5"/>
  <c r="AE212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D213" i="5"/>
  <c r="AE213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D214" i="5"/>
  <c r="AE214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D215" i="5"/>
  <c r="AE215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D216" i="5"/>
  <c r="AE216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D217" i="5"/>
  <c r="AE217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D218" i="5"/>
  <c r="AE218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D219" i="5"/>
  <c r="AE219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D220" i="5"/>
  <c r="AE220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D221" i="5"/>
  <c r="AE221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D222" i="5"/>
  <c r="AE222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D223" i="5"/>
  <c r="AE223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D224" i="5"/>
  <c r="AE224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D225" i="5"/>
  <c r="AE225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D226" i="5"/>
  <c r="AE226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D227" i="5"/>
  <c r="AE227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D228" i="5"/>
  <c r="AE228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D229" i="5"/>
  <c r="AE229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D230" i="5"/>
  <c r="AE230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D231" i="5"/>
  <c r="AE231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D232" i="5"/>
  <c r="AE232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D233" i="5"/>
  <c r="AE233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D234" i="5"/>
  <c r="AE234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D235" i="5"/>
  <c r="AE235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D236" i="5"/>
  <c r="AE236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D237" i="5"/>
  <c r="AE237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D238" i="5"/>
  <c r="AE238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D239" i="5"/>
  <c r="AE239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D240" i="5"/>
  <c r="AE240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D241" i="5"/>
  <c r="AE241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D242" i="5"/>
  <c r="AE242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D243" i="5"/>
  <c r="AE243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D244" i="5"/>
  <c r="AE244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D245" i="5"/>
  <c r="AE245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D246" i="5"/>
  <c r="AE246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D247" i="5"/>
  <c r="AE247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D248" i="5"/>
  <c r="AE248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D249" i="5"/>
  <c r="AE249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D250" i="5"/>
  <c r="AE250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D251" i="5"/>
  <c r="AE251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D252" i="5"/>
  <c r="AE252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D253" i="5"/>
  <c r="AE253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D254" i="5"/>
  <c r="AE254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D255" i="5"/>
  <c r="AE255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D256" i="5"/>
  <c r="AE256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D257" i="5"/>
  <c r="AE257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D258" i="5"/>
  <c r="AE258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D259" i="5"/>
  <c r="AE259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D260" i="5"/>
  <c r="AE260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D261" i="5"/>
  <c r="AE261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D262" i="5"/>
  <c r="AE262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D263" i="5"/>
  <c r="AE263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D264" i="5"/>
  <c r="AE264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D265" i="5"/>
  <c r="AE265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D266" i="5"/>
  <c r="AE266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D267" i="5"/>
  <c r="AE267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D268" i="5"/>
  <c r="AE268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D269" i="5"/>
  <c r="AE269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D270" i="5"/>
  <c r="AE270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D271" i="5"/>
  <c r="AE271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D272" i="5"/>
  <c r="AE272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D273" i="5"/>
  <c r="AE273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D274" i="5"/>
  <c r="AE274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D275" i="5"/>
  <c r="AE275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D276" i="5"/>
  <c r="AE276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D277" i="5"/>
  <c r="AE277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D278" i="5"/>
  <c r="AE278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D279" i="5"/>
  <c r="AE279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D280" i="5"/>
  <c r="AE280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D281" i="5"/>
  <c r="AE281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D282" i="5"/>
  <c r="AE282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D283" i="5"/>
  <c r="AE283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D284" i="5"/>
  <c r="AE284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D285" i="5"/>
  <c r="AE285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D286" i="5"/>
  <c r="AE286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D287" i="5"/>
  <c r="AE287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D288" i="5"/>
  <c r="AE288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D289" i="5"/>
  <c r="AE289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D290" i="5"/>
  <c r="AE290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D291" i="5"/>
  <c r="AE291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D292" i="5"/>
  <c r="AE292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D293" i="5"/>
  <c r="AE293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D294" i="5"/>
  <c r="AE294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D295" i="5"/>
  <c r="AE295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D296" i="5"/>
  <c r="AE296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D297" i="5"/>
  <c r="AE297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D298" i="5"/>
  <c r="AE298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D299" i="5"/>
  <c r="AE299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D300" i="5"/>
  <c r="AE300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D301" i="5"/>
  <c r="AE301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D302" i="5"/>
  <c r="AE302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D303" i="5"/>
  <c r="AE303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D304" i="5"/>
  <c r="AE304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D305" i="5"/>
  <c r="AE305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D306" i="5"/>
  <c r="AE306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D307" i="5"/>
  <c r="AE307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D308" i="5"/>
  <c r="AE308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D309" i="5"/>
  <c r="AE309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D310" i="5"/>
  <c r="AE310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D311" i="5"/>
  <c r="AE311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D312" i="5"/>
  <c r="AE312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D313" i="5"/>
  <c r="AE313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D314" i="5"/>
  <c r="AE314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D315" i="5"/>
  <c r="AE315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D316" i="5"/>
  <c r="AE316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D317" i="5"/>
  <c r="AE317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D318" i="5"/>
  <c r="AE318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D319" i="5"/>
  <c r="AE319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D320" i="5"/>
  <c r="AE320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D321" i="5"/>
  <c r="AE321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D322" i="5"/>
  <c r="AE322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D323" i="5"/>
  <c r="AE323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D324" i="5"/>
  <c r="AE324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D325" i="5"/>
  <c r="AE325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D326" i="5"/>
  <c r="AE326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D327" i="5"/>
  <c r="AE327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D328" i="5"/>
  <c r="AE328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D329" i="5"/>
  <c r="AE329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D330" i="5"/>
  <c r="AE330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D331" i="5"/>
  <c r="AE331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D332" i="5"/>
  <c r="AE332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D333" i="5"/>
  <c r="AE333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D334" i="5"/>
  <c r="AE334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D335" i="5"/>
  <c r="AE335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D336" i="5"/>
  <c r="AE336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D337" i="5"/>
  <c r="AE337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D338" i="5"/>
  <c r="AE338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D339" i="5"/>
  <c r="AE339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D340" i="5"/>
  <c r="AE340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D341" i="5"/>
  <c r="AE341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D342" i="5"/>
  <c r="AE342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D343" i="5"/>
  <c r="AE343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D344" i="5"/>
  <c r="AE344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D345" i="5"/>
  <c r="AE345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D346" i="5"/>
  <c r="AE346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D347" i="5"/>
  <c r="AE347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D348" i="5"/>
  <c r="AE348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D349" i="5"/>
  <c r="AE349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D350" i="5"/>
  <c r="AE350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D351" i="5"/>
  <c r="AE351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D352" i="5"/>
  <c r="AE352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D353" i="5"/>
  <c r="AE353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D354" i="5"/>
  <c r="AE354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D355" i="5"/>
  <c r="AE355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D356" i="5"/>
  <c r="AE356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D357" i="5"/>
  <c r="AE357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D358" i="5"/>
  <c r="AE358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D359" i="5"/>
  <c r="AE359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D360" i="5"/>
  <c r="AE360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D361" i="5"/>
  <c r="AE361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D362" i="5"/>
  <c r="AE362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D363" i="5"/>
  <c r="AE363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D364" i="5"/>
  <c r="AE364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D365" i="5"/>
  <c r="AE365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D366" i="5"/>
  <c r="AE366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D367" i="5"/>
  <c r="AE367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D368" i="5"/>
  <c r="AE368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D369" i="5"/>
  <c r="AE369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D370" i="5"/>
  <c r="AE370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D371" i="5"/>
  <c r="AE371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D372" i="5"/>
  <c r="AE372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D373" i="5"/>
  <c r="AE373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D374" i="5"/>
  <c r="AE374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D375" i="5"/>
  <c r="AE375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D376" i="5"/>
  <c r="AE376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D377" i="5"/>
  <c r="AE377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D378" i="5"/>
  <c r="AE378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D379" i="5"/>
  <c r="AE379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D380" i="5"/>
  <c r="AE380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D381" i="5"/>
  <c r="AE381" i="5"/>
  <c r="J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D382" i="5"/>
  <c r="AE382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D383" i="5"/>
  <c r="AE383" i="5"/>
  <c r="J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D384" i="5"/>
  <c r="AE384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D385" i="5"/>
  <c r="AE385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D386" i="5"/>
  <c r="AE386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D387" i="5"/>
  <c r="AE387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D388" i="5"/>
  <c r="AE388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D389" i="5"/>
  <c r="AE389" i="5"/>
  <c r="J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D390" i="5"/>
  <c r="AE390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D391" i="5"/>
  <c r="AE391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D392" i="5"/>
  <c r="AE392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D393" i="5"/>
  <c r="AE393" i="5"/>
  <c r="J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D394" i="5"/>
  <c r="AE394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D395" i="5"/>
  <c r="AE395" i="5"/>
  <c r="J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D396" i="5"/>
  <c r="AE396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D397" i="5"/>
  <c r="AE397" i="5"/>
  <c r="J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D398" i="5"/>
  <c r="AE398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D399" i="5"/>
  <c r="AE399" i="5"/>
  <c r="J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D400" i="5"/>
  <c r="AE400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D401" i="5"/>
  <c r="AE401" i="5"/>
  <c r="J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D402" i="5"/>
  <c r="AE402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D403" i="5"/>
  <c r="AE403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D404" i="5"/>
  <c r="AE404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D405" i="5"/>
  <c r="AE405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D406" i="5"/>
  <c r="AE406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D407" i="5"/>
  <c r="AE407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D408" i="5"/>
  <c r="AE408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D409" i="5"/>
  <c r="AE409" i="5"/>
  <c r="J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D410" i="5"/>
  <c r="AE410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D411" i="5"/>
  <c r="AE411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D412" i="5"/>
  <c r="AE412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D413" i="5"/>
  <c r="AE413" i="5"/>
  <c r="J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D414" i="5"/>
  <c r="AE414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D415" i="5"/>
  <c r="AE415" i="5"/>
  <c r="J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D416" i="5"/>
  <c r="AE416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D417" i="5"/>
  <c r="AE417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D418" i="5"/>
  <c r="AE418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D419" i="5"/>
  <c r="AE419" i="5"/>
  <c r="J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D420" i="5"/>
  <c r="AE420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D421" i="5"/>
  <c r="AE421" i="5"/>
  <c r="J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D422" i="5"/>
  <c r="AE422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D423" i="5"/>
  <c r="AE423" i="5"/>
  <c r="J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D424" i="5"/>
  <c r="AE424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D425" i="5"/>
  <c r="AE425" i="5"/>
  <c r="J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D426" i="5"/>
  <c r="AE426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D427" i="5"/>
  <c r="AE427" i="5"/>
  <c r="J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D428" i="5"/>
  <c r="AE428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D429" i="5"/>
  <c r="AE429" i="5"/>
  <c r="J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D430" i="5"/>
  <c r="AE430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D431" i="5"/>
  <c r="AE431" i="5"/>
  <c r="J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D432" i="5"/>
  <c r="AE432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D433" i="5"/>
  <c r="AE433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D434" i="5"/>
  <c r="AE434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D435" i="5"/>
  <c r="AE435" i="5"/>
  <c r="J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D436" i="5"/>
  <c r="AE436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D437" i="5"/>
  <c r="AE437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D438" i="5"/>
  <c r="AE438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D439" i="5"/>
  <c r="AE439" i="5"/>
  <c r="J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D440" i="5"/>
  <c r="AE440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D441" i="5"/>
  <c r="AE441" i="5"/>
  <c r="J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D442" i="5"/>
  <c r="AE442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D443" i="5"/>
  <c r="AE443" i="5"/>
  <c r="J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D444" i="5"/>
  <c r="AE444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D445" i="5"/>
  <c r="AE445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D446" i="5"/>
  <c r="AE446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D447" i="5"/>
  <c r="AE447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D448" i="5"/>
  <c r="AE448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D449" i="5"/>
  <c r="AE449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D450" i="5"/>
  <c r="AE450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D451" i="5"/>
  <c r="AE451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D452" i="5"/>
  <c r="AE452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D453" i="5"/>
  <c r="AE453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D454" i="5"/>
  <c r="AE454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D455" i="5"/>
  <c r="AE455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D456" i="5"/>
  <c r="AE456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D457" i="5"/>
  <c r="AE457" i="5"/>
  <c r="J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D458" i="5"/>
  <c r="AE458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D459" i="5"/>
  <c r="AE459" i="5"/>
  <c r="J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D460" i="5"/>
  <c r="AE460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D461" i="5"/>
  <c r="AE461" i="5"/>
  <c r="J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D462" i="5"/>
  <c r="AE462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D463" i="5"/>
  <c r="AE463" i="5"/>
  <c r="J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D464" i="5"/>
  <c r="AE464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D465" i="5"/>
  <c r="AE465" i="5"/>
  <c r="J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D466" i="5"/>
  <c r="AE466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D467" i="5"/>
  <c r="AE467" i="5"/>
  <c r="J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D468" i="5"/>
  <c r="AE468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D469" i="5"/>
  <c r="AE469" i="5"/>
  <c r="J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D470" i="5"/>
  <c r="AE470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D471" i="5"/>
  <c r="AE471" i="5"/>
  <c r="J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D472" i="5"/>
  <c r="AE472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D473" i="5"/>
  <c r="AE473" i="5"/>
  <c r="J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D474" i="5"/>
  <c r="AE474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D475" i="5"/>
  <c r="AE475" i="5"/>
  <c r="J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D476" i="5"/>
  <c r="AE476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D477" i="5"/>
  <c r="AE477" i="5"/>
  <c r="J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D478" i="5"/>
  <c r="AE478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D479" i="5"/>
  <c r="AE479" i="5"/>
  <c r="J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D480" i="5"/>
  <c r="AE480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D481" i="5"/>
  <c r="AE481" i="5"/>
  <c r="J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D482" i="5"/>
  <c r="AE482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D483" i="5"/>
  <c r="AE483" i="5"/>
  <c r="J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D484" i="5"/>
  <c r="AE484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D485" i="5"/>
  <c r="AE485" i="5"/>
  <c r="J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D486" i="5"/>
  <c r="AE486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D487" i="5"/>
  <c r="AE487" i="5"/>
  <c r="J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D488" i="5"/>
  <c r="AE488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D489" i="5"/>
  <c r="AE489" i="5"/>
  <c r="J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D490" i="5"/>
  <c r="AE490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D491" i="5"/>
  <c r="AE491" i="5"/>
  <c r="J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D492" i="5"/>
  <c r="AE492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D493" i="5"/>
  <c r="AE493" i="5"/>
  <c r="J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D494" i="5"/>
  <c r="AE494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D495" i="5"/>
  <c r="AE495" i="5"/>
  <c r="J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D496" i="5"/>
  <c r="AE496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D497" i="5"/>
  <c r="AE497" i="5"/>
  <c r="J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D498" i="5"/>
  <c r="AE498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D499" i="5"/>
  <c r="AE499" i="5"/>
  <c r="J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D500" i="5"/>
  <c r="AE500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D501" i="5"/>
  <c r="AE501" i="5"/>
  <c r="J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D502" i="5"/>
  <c r="AE502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D503" i="5"/>
  <c r="AE503" i="5"/>
  <c r="J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D504" i="5"/>
  <c r="AE504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D505" i="5"/>
  <c r="AE505" i="5"/>
  <c r="J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D506" i="5"/>
  <c r="AE506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D507" i="5"/>
  <c r="AE507" i="5"/>
  <c r="J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D508" i="5"/>
  <c r="AE508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D509" i="5"/>
  <c r="AE509" i="5"/>
  <c r="J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D510" i="5"/>
  <c r="AE510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D511" i="5"/>
  <c r="AE511" i="5"/>
  <c r="J512" i="5"/>
  <c r="K512" i="5"/>
  <c r="L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D512" i="5"/>
  <c r="AE512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D513" i="5"/>
  <c r="AE513" i="5"/>
  <c r="J514" i="5"/>
  <c r="K514" i="5"/>
  <c r="L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D514" i="5"/>
  <c r="AE514" i="5"/>
  <c r="J515" i="5"/>
  <c r="K515" i="5"/>
  <c r="L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D515" i="5"/>
  <c r="AE515" i="5"/>
  <c r="J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D516" i="5"/>
  <c r="AE516" i="5"/>
  <c r="J517" i="5"/>
  <c r="K517" i="5"/>
  <c r="L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D517" i="5"/>
  <c r="AE517" i="5"/>
  <c r="J518" i="5"/>
  <c r="K518" i="5"/>
  <c r="L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D518" i="5"/>
  <c r="AE518" i="5"/>
  <c r="J519" i="5"/>
  <c r="K519" i="5"/>
  <c r="L519" i="5"/>
  <c r="M519" i="5"/>
  <c r="N519" i="5"/>
  <c r="O519" i="5"/>
  <c r="P519" i="5"/>
  <c r="Q519" i="5"/>
  <c r="R519" i="5"/>
  <c r="S519" i="5"/>
  <c r="T519" i="5"/>
  <c r="U519" i="5"/>
  <c r="V519" i="5"/>
  <c r="W519" i="5"/>
  <c r="X519" i="5"/>
  <c r="Y519" i="5"/>
  <c r="Z519" i="5"/>
  <c r="AA519" i="5"/>
  <c r="AB519" i="5"/>
  <c r="AD519" i="5"/>
  <c r="AE519" i="5"/>
  <c r="J520" i="5"/>
  <c r="K520" i="5"/>
  <c r="L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D520" i="5"/>
  <c r="AE520" i="5"/>
  <c r="J521" i="5"/>
  <c r="K521" i="5"/>
  <c r="L521" i="5"/>
  <c r="M521" i="5"/>
  <c r="N521" i="5"/>
  <c r="O521" i="5"/>
  <c r="P521" i="5"/>
  <c r="Q521" i="5"/>
  <c r="R521" i="5"/>
  <c r="S521" i="5"/>
  <c r="T521" i="5"/>
  <c r="U521" i="5"/>
  <c r="V521" i="5"/>
  <c r="W521" i="5"/>
  <c r="X521" i="5"/>
  <c r="Y521" i="5"/>
  <c r="Z521" i="5"/>
  <c r="AA521" i="5"/>
  <c r="AB521" i="5"/>
  <c r="AD521" i="5"/>
  <c r="AE521" i="5"/>
  <c r="J522" i="5"/>
  <c r="K522" i="5"/>
  <c r="L522" i="5"/>
  <c r="M522" i="5"/>
  <c r="N522" i="5"/>
  <c r="O522" i="5"/>
  <c r="P522" i="5"/>
  <c r="Q522" i="5"/>
  <c r="R522" i="5"/>
  <c r="S522" i="5"/>
  <c r="T522" i="5"/>
  <c r="U522" i="5"/>
  <c r="V522" i="5"/>
  <c r="W522" i="5"/>
  <c r="X522" i="5"/>
  <c r="Y522" i="5"/>
  <c r="Z522" i="5"/>
  <c r="AA522" i="5"/>
  <c r="AB522" i="5"/>
  <c r="AD522" i="5"/>
  <c r="AE522" i="5"/>
  <c r="J523" i="5"/>
  <c r="K523" i="5"/>
  <c r="L523" i="5"/>
  <c r="M523" i="5"/>
  <c r="N523" i="5"/>
  <c r="O523" i="5"/>
  <c r="P523" i="5"/>
  <c r="Q523" i="5"/>
  <c r="R523" i="5"/>
  <c r="S523" i="5"/>
  <c r="T523" i="5"/>
  <c r="U523" i="5"/>
  <c r="V523" i="5"/>
  <c r="W523" i="5"/>
  <c r="X523" i="5"/>
  <c r="Y523" i="5"/>
  <c r="Z523" i="5"/>
  <c r="AA523" i="5"/>
  <c r="AB523" i="5"/>
  <c r="AD523" i="5"/>
  <c r="AE523" i="5"/>
  <c r="J524" i="5"/>
  <c r="K524" i="5"/>
  <c r="L524" i="5"/>
  <c r="M524" i="5"/>
  <c r="N524" i="5"/>
  <c r="O524" i="5"/>
  <c r="P524" i="5"/>
  <c r="Q524" i="5"/>
  <c r="R524" i="5"/>
  <c r="S524" i="5"/>
  <c r="T524" i="5"/>
  <c r="U524" i="5"/>
  <c r="V524" i="5"/>
  <c r="W524" i="5"/>
  <c r="X524" i="5"/>
  <c r="Y524" i="5"/>
  <c r="Z524" i="5"/>
  <c r="AA524" i="5"/>
  <c r="AB524" i="5"/>
  <c r="AD524" i="5"/>
  <c r="AE524" i="5"/>
  <c r="J525" i="5"/>
  <c r="K525" i="5"/>
  <c r="L525" i="5"/>
  <c r="M525" i="5"/>
  <c r="N525" i="5"/>
  <c r="O525" i="5"/>
  <c r="P525" i="5"/>
  <c r="Q525" i="5"/>
  <c r="R525" i="5"/>
  <c r="S525" i="5"/>
  <c r="T525" i="5"/>
  <c r="U525" i="5"/>
  <c r="V525" i="5"/>
  <c r="W525" i="5"/>
  <c r="X525" i="5"/>
  <c r="Y525" i="5"/>
  <c r="Z525" i="5"/>
  <c r="AA525" i="5"/>
  <c r="AB525" i="5"/>
  <c r="AD525" i="5"/>
  <c r="AE525" i="5"/>
  <c r="J526" i="5"/>
  <c r="K526" i="5"/>
  <c r="L526" i="5"/>
  <c r="M526" i="5"/>
  <c r="N526" i="5"/>
  <c r="O526" i="5"/>
  <c r="P526" i="5"/>
  <c r="Q526" i="5"/>
  <c r="R526" i="5"/>
  <c r="S526" i="5"/>
  <c r="T526" i="5"/>
  <c r="U526" i="5"/>
  <c r="V526" i="5"/>
  <c r="W526" i="5"/>
  <c r="X526" i="5"/>
  <c r="Y526" i="5"/>
  <c r="Z526" i="5"/>
  <c r="AA526" i="5"/>
  <c r="AB526" i="5"/>
  <c r="AD526" i="5"/>
  <c r="AE526" i="5"/>
  <c r="J527" i="5"/>
  <c r="K527" i="5"/>
  <c r="L527" i="5"/>
  <c r="M527" i="5"/>
  <c r="N527" i="5"/>
  <c r="O527" i="5"/>
  <c r="P527" i="5"/>
  <c r="Q527" i="5"/>
  <c r="R527" i="5"/>
  <c r="S527" i="5"/>
  <c r="T527" i="5"/>
  <c r="U527" i="5"/>
  <c r="V527" i="5"/>
  <c r="W527" i="5"/>
  <c r="X527" i="5"/>
  <c r="Y527" i="5"/>
  <c r="Z527" i="5"/>
  <c r="AA527" i="5"/>
  <c r="AB527" i="5"/>
  <c r="AD527" i="5"/>
  <c r="AE527" i="5"/>
  <c r="J528" i="5"/>
  <c r="K528" i="5"/>
  <c r="L528" i="5"/>
  <c r="M528" i="5"/>
  <c r="N528" i="5"/>
  <c r="O528" i="5"/>
  <c r="P528" i="5"/>
  <c r="Q528" i="5"/>
  <c r="R528" i="5"/>
  <c r="S528" i="5"/>
  <c r="T528" i="5"/>
  <c r="U528" i="5"/>
  <c r="V528" i="5"/>
  <c r="W528" i="5"/>
  <c r="X528" i="5"/>
  <c r="Y528" i="5"/>
  <c r="Z528" i="5"/>
  <c r="AA528" i="5"/>
  <c r="AB528" i="5"/>
  <c r="AD528" i="5"/>
  <c r="AE528" i="5"/>
  <c r="J529" i="5"/>
  <c r="K529" i="5"/>
  <c r="L529" i="5"/>
  <c r="M529" i="5"/>
  <c r="N529" i="5"/>
  <c r="O529" i="5"/>
  <c r="P529" i="5"/>
  <c r="Q529" i="5"/>
  <c r="R529" i="5"/>
  <c r="S529" i="5"/>
  <c r="T529" i="5"/>
  <c r="U529" i="5"/>
  <c r="V529" i="5"/>
  <c r="W529" i="5"/>
  <c r="X529" i="5"/>
  <c r="Y529" i="5"/>
  <c r="Z529" i="5"/>
  <c r="AA529" i="5"/>
  <c r="AB529" i="5"/>
  <c r="AD529" i="5"/>
  <c r="AE529" i="5"/>
  <c r="J530" i="5"/>
  <c r="K530" i="5"/>
  <c r="L530" i="5"/>
  <c r="M530" i="5"/>
  <c r="N530" i="5"/>
  <c r="O530" i="5"/>
  <c r="P530" i="5"/>
  <c r="Q530" i="5"/>
  <c r="R530" i="5"/>
  <c r="S530" i="5"/>
  <c r="T530" i="5"/>
  <c r="U530" i="5"/>
  <c r="V530" i="5"/>
  <c r="W530" i="5"/>
  <c r="X530" i="5"/>
  <c r="Y530" i="5"/>
  <c r="Z530" i="5"/>
  <c r="AA530" i="5"/>
  <c r="AB530" i="5"/>
  <c r="AD530" i="5"/>
  <c r="AE530" i="5"/>
  <c r="J531" i="5"/>
  <c r="K531" i="5"/>
  <c r="L531" i="5"/>
  <c r="M531" i="5"/>
  <c r="N531" i="5"/>
  <c r="O531" i="5"/>
  <c r="P531" i="5"/>
  <c r="Q531" i="5"/>
  <c r="R531" i="5"/>
  <c r="S531" i="5"/>
  <c r="T531" i="5"/>
  <c r="U531" i="5"/>
  <c r="V531" i="5"/>
  <c r="W531" i="5"/>
  <c r="X531" i="5"/>
  <c r="Y531" i="5"/>
  <c r="Z531" i="5"/>
  <c r="AA531" i="5"/>
  <c r="AB531" i="5"/>
  <c r="AD531" i="5"/>
  <c r="AE531" i="5"/>
  <c r="J532" i="5"/>
  <c r="K532" i="5"/>
  <c r="L532" i="5"/>
  <c r="M532" i="5"/>
  <c r="N532" i="5"/>
  <c r="O532" i="5"/>
  <c r="P532" i="5"/>
  <c r="Q532" i="5"/>
  <c r="R532" i="5"/>
  <c r="S532" i="5"/>
  <c r="T532" i="5"/>
  <c r="U532" i="5"/>
  <c r="V532" i="5"/>
  <c r="W532" i="5"/>
  <c r="X532" i="5"/>
  <c r="Y532" i="5"/>
  <c r="Z532" i="5"/>
  <c r="AA532" i="5"/>
  <c r="AB532" i="5"/>
  <c r="AD532" i="5"/>
  <c r="AE532" i="5"/>
  <c r="J533" i="5"/>
  <c r="K533" i="5"/>
  <c r="L533" i="5"/>
  <c r="M533" i="5"/>
  <c r="N533" i="5"/>
  <c r="O533" i="5"/>
  <c r="P533" i="5"/>
  <c r="Q533" i="5"/>
  <c r="R533" i="5"/>
  <c r="S533" i="5"/>
  <c r="T533" i="5"/>
  <c r="U533" i="5"/>
  <c r="V533" i="5"/>
  <c r="W533" i="5"/>
  <c r="X533" i="5"/>
  <c r="Y533" i="5"/>
  <c r="Z533" i="5"/>
  <c r="AA533" i="5"/>
  <c r="AB533" i="5"/>
  <c r="AD533" i="5"/>
  <c r="AE533" i="5"/>
  <c r="J534" i="5"/>
  <c r="K534" i="5"/>
  <c r="L534" i="5"/>
  <c r="M534" i="5"/>
  <c r="N534" i="5"/>
  <c r="O534" i="5"/>
  <c r="P534" i="5"/>
  <c r="Q534" i="5"/>
  <c r="R534" i="5"/>
  <c r="S534" i="5"/>
  <c r="T534" i="5"/>
  <c r="U534" i="5"/>
  <c r="V534" i="5"/>
  <c r="W534" i="5"/>
  <c r="X534" i="5"/>
  <c r="Y534" i="5"/>
  <c r="Z534" i="5"/>
  <c r="AA534" i="5"/>
  <c r="AB534" i="5"/>
  <c r="AD534" i="5"/>
  <c r="AE534" i="5"/>
  <c r="J535" i="5"/>
  <c r="K535" i="5"/>
  <c r="L535" i="5"/>
  <c r="M535" i="5"/>
  <c r="N535" i="5"/>
  <c r="O535" i="5"/>
  <c r="P535" i="5"/>
  <c r="Q535" i="5"/>
  <c r="R535" i="5"/>
  <c r="S535" i="5"/>
  <c r="T535" i="5"/>
  <c r="U535" i="5"/>
  <c r="V535" i="5"/>
  <c r="W535" i="5"/>
  <c r="X535" i="5"/>
  <c r="Y535" i="5"/>
  <c r="Z535" i="5"/>
  <c r="AA535" i="5"/>
  <c r="AB535" i="5"/>
  <c r="AD535" i="5"/>
  <c r="AE535" i="5"/>
  <c r="J536" i="5"/>
  <c r="K536" i="5"/>
  <c r="L536" i="5"/>
  <c r="M536" i="5"/>
  <c r="N536" i="5"/>
  <c r="O536" i="5"/>
  <c r="P536" i="5"/>
  <c r="Q536" i="5"/>
  <c r="R536" i="5"/>
  <c r="S536" i="5"/>
  <c r="T536" i="5"/>
  <c r="U536" i="5"/>
  <c r="V536" i="5"/>
  <c r="W536" i="5"/>
  <c r="X536" i="5"/>
  <c r="Y536" i="5"/>
  <c r="Z536" i="5"/>
  <c r="AA536" i="5"/>
  <c r="AB536" i="5"/>
  <c r="AD536" i="5"/>
  <c r="AE536" i="5"/>
  <c r="J537" i="5"/>
  <c r="K537" i="5"/>
  <c r="L537" i="5"/>
  <c r="M537" i="5"/>
  <c r="N537" i="5"/>
  <c r="O537" i="5"/>
  <c r="P537" i="5"/>
  <c r="Q537" i="5"/>
  <c r="R537" i="5"/>
  <c r="S537" i="5"/>
  <c r="T537" i="5"/>
  <c r="U537" i="5"/>
  <c r="V537" i="5"/>
  <c r="W537" i="5"/>
  <c r="X537" i="5"/>
  <c r="Y537" i="5"/>
  <c r="Z537" i="5"/>
  <c r="AA537" i="5"/>
  <c r="AB537" i="5"/>
  <c r="AD537" i="5"/>
  <c r="AE537" i="5"/>
  <c r="J538" i="5"/>
  <c r="K538" i="5"/>
  <c r="L538" i="5"/>
  <c r="M538" i="5"/>
  <c r="N538" i="5"/>
  <c r="O538" i="5"/>
  <c r="P538" i="5"/>
  <c r="Q538" i="5"/>
  <c r="R538" i="5"/>
  <c r="S538" i="5"/>
  <c r="T538" i="5"/>
  <c r="U538" i="5"/>
  <c r="V538" i="5"/>
  <c r="W538" i="5"/>
  <c r="X538" i="5"/>
  <c r="Y538" i="5"/>
  <c r="Z538" i="5"/>
  <c r="AA538" i="5"/>
  <c r="AB538" i="5"/>
  <c r="AD538" i="5"/>
  <c r="AE538" i="5"/>
  <c r="J539" i="5"/>
  <c r="K539" i="5"/>
  <c r="L539" i="5"/>
  <c r="M539" i="5"/>
  <c r="N539" i="5"/>
  <c r="O539" i="5"/>
  <c r="P539" i="5"/>
  <c r="Q539" i="5"/>
  <c r="R539" i="5"/>
  <c r="S539" i="5"/>
  <c r="T539" i="5"/>
  <c r="U539" i="5"/>
  <c r="V539" i="5"/>
  <c r="W539" i="5"/>
  <c r="X539" i="5"/>
  <c r="Y539" i="5"/>
  <c r="Z539" i="5"/>
  <c r="AA539" i="5"/>
  <c r="AB539" i="5"/>
  <c r="AD539" i="5"/>
  <c r="AE539" i="5"/>
  <c r="J540" i="5"/>
  <c r="K540" i="5"/>
  <c r="L540" i="5"/>
  <c r="M540" i="5"/>
  <c r="N540" i="5"/>
  <c r="O540" i="5"/>
  <c r="P540" i="5"/>
  <c r="Q540" i="5"/>
  <c r="R540" i="5"/>
  <c r="S540" i="5"/>
  <c r="T540" i="5"/>
  <c r="U540" i="5"/>
  <c r="V540" i="5"/>
  <c r="W540" i="5"/>
  <c r="X540" i="5"/>
  <c r="Y540" i="5"/>
  <c r="Z540" i="5"/>
  <c r="AA540" i="5"/>
  <c r="AB540" i="5"/>
  <c r="AD540" i="5"/>
  <c r="AE540" i="5"/>
  <c r="J541" i="5"/>
  <c r="K541" i="5"/>
  <c r="L541" i="5"/>
  <c r="M541" i="5"/>
  <c r="N541" i="5"/>
  <c r="O541" i="5"/>
  <c r="P541" i="5"/>
  <c r="Q541" i="5"/>
  <c r="R541" i="5"/>
  <c r="S541" i="5"/>
  <c r="T541" i="5"/>
  <c r="U541" i="5"/>
  <c r="V541" i="5"/>
  <c r="W541" i="5"/>
  <c r="X541" i="5"/>
  <c r="Y541" i="5"/>
  <c r="Z541" i="5"/>
  <c r="AA541" i="5"/>
  <c r="AB541" i="5"/>
  <c r="AD541" i="5"/>
  <c r="AE541" i="5"/>
  <c r="J542" i="5"/>
  <c r="K542" i="5"/>
  <c r="L542" i="5"/>
  <c r="M542" i="5"/>
  <c r="N542" i="5"/>
  <c r="O542" i="5"/>
  <c r="P542" i="5"/>
  <c r="Q542" i="5"/>
  <c r="R542" i="5"/>
  <c r="S542" i="5"/>
  <c r="T542" i="5"/>
  <c r="U542" i="5"/>
  <c r="V542" i="5"/>
  <c r="W542" i="5"/>
  <c r="X542" i="5"/>
  <c r="Y542" i="5"/>
  <c r="Z542" i="5"/>
  <c r="AA542" i="5"/>
  <c r="AB542" i="5"/>
  <c r="AD542" i="5"/>
  <c r="AE542" i="5"/>
  <c r="J543" i="5"/>
  <c r="K543" i="5"/>
  <c r="L543" i="5"/>
  <c r="M543" i="5"/>
  <c r="N543" i="5"/>
  <c r="O543" i="5"/>
  <c r="P543" i="5"/>
  <c r="Q543" i="5"/>
  <c r="R543" i="5"/>
  <c r="S543" i="5"/>
  <c r="T543" i="5"/>
  <c r="U543" i="5"/>
  <c r="V543" i="5"/>
  <c r="W543" i="5"/>
  <c r="X543" i="5"/>
  <c r="Y543" i="5"/>
  <c r="Z543" i="5"/>
  <c r="AA543" i="5"/>
  <c r="AB543" i="5"/>
  <c r="AD543" i="5"/>
  <c r="AE543" i="5"/>
  <c r="J544" i="5"/>
  <c r="K544" i="5"/>
  <c r="L544" i="5"/>
  <c r="M544" i="5"/>
  <c r="N544" i="5"/>
  <c r="O544" i="5"/>
  <c r="P544" i="5"/>
  <c r="Q544" i="5"/>
  <c r="R544" i="5"/>
  <c r="S544" i="5"/>
  <c r="T544" i="5"/>
  <c r="U544" i="5"/>
  <c r="V544" i="5"/>
  <c r="W544" i="5"/>
  <c r="X544" i="5"/>
  <c r="Y544" i="5"/>
  <c r="Z544" i="5"/>
  <c r="AA544" i="5"/>
  <c r="AB544" i="5"/>
  <c r="AD544" i="5"/>
  <c r="AE544" i="5"/>
  <c r="J545" i="5"/>
  <c r="K545" i="5"/>
  <c r="L545" i="5"/>
  <c r="M545" i="5"/>
  <c r="N545" i="5"/>
  <c r="O545" i="5"/>
  <c r="P545" i="5"/>
  <c r="Q545" i="5"/>
  <c r="R545" i="5"/>
  <c r="S545" i="5"/>
  <c r="T545" i="5"/>
  <c r="U545" i="5"/>
  <c r="V545" i="5"/>
  <c r="W545" i="5"/>
  <c r="X545" i="5"/>
  <c r="Y545" i="5"/>
  <c r="Z545" i="5"/>
  <c r="AA545" i="5"/>
  <c r="AB545" i="5"/>
  <c r="AD545" i="5"/>
  <c r="AE545" i="5"/>
  <c r="J546" i="5"/>
  <c r="K546" i="5"/>
  <c r="L546" i="5"/>
  <c r="M546" i="5"/>
  <c r="N546" i="5"/>
  <c r="O546" i="5"/>
  <c r="P546" i="5"/>
  <c r="Q546" i="5"/>
  <c r="R546" i="5"/>
  <c r="S546" i="5"/>
  <c r="T546" i="5"/>
  <c r="U546" i="5"/>
  <c r="V546" i="5"/>
  <c r="W546" i="5"/>
  <c r="X546" i="5"/>
  <c r="Y546" i="5"/>
  <c r="Z546" i="5"/>
  <c r="AA546" i="5"/>
  <c r="AB546" i="5"/>
  <c r="AD546" i="5"/>
  <c r="AE546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D547" i="5"/>
  <c r="AE547" i="5"/>
  <c r="J548" i="5"/>
  <c r="K548" i="5"/>
  <c r="L548" i="5"/>
  <c r="M548" i="5"/>
  <c r="N548" i="5"/>
  <c r="O548" i="5"/>
  <c r="P548" i="5"/>
  <c r="Q548" i="5"/>
  <c r="R548" i="5"/>
  <c r="S548" i="5"/>
  <c r="T548" i="5"/>
  <c r="U548" i="5"/>
  <c r="V548" i="5"/>
  <c r="W548" i="5"/>
  <c r="X548" i="5"/>
  <c r="Y548" i="5"/>
  <c r="Z548" i="5"/>
  <c r="AA548" i="5"/>
  <c r="AB548" i="5"/>
  <c r="AD548" i="5"/>
  <c r="AE548" i="5"/>
  <c r="J549" i="5"/>
  <c r="K549" i="5"/>
  <c r="L549" i="5"/>
  <c r="M549" i="5"/>
  <c r="N549" i="5"/>
  <c r="O549" i="5"/>
  <c r="P549" i="5"/>
  <c r="Q549" i="5"/>
  <c r="R549" i="5"/>
  <c r="S549" i="5"/>
  <c r="T549" i="5"/>
  <c r="U549" i="5"/>
  <c r="V549" i="5"/>
  <c r="W549" i="5"/>
  <c r="X549" i="5"/>
  <c r="Y549" i="5"/>
  <c r="Z549" i="5"/>
  <c r="AA549" i="5"/>
  <c r="AB549" i="5"/>
  <c r="AD549" i="5"/>
  <c r="AE549" i="5"/>
  <c r="J550" i="5"/>
  <c r="K550" i="5"/>
  <c r="L550" i="5"/>
  <c r="M550" i="5"/>
  <c r="N550" i="5"/>
  <c r="O550" i="5"/>
  <c r="P550" i="5"/>
  <c r="Q550" i="5"/>
  <c r="R550" i="5"/>
  <c r="S550" i="5"/>
  <c r="T550" i="5"/>
  <c r="U550" i="5"/>
  <c r="V550" i="5"/>
  <c r="W550" i="5"/>
  <c r="X550" i="5"/>
  <c r="Y550" i="5"/>
  <c r="Z550" i="5"/>
  <c r="AA550" i="5"/>
  <c r="AB550" i="5"/>
  <c r="AD550" i="5"/>
  <c r="AE550" i="5"/>
  <c r="J551" i="5"/>
  <c r="K551" i="5"/>
  <c r="L551" i="5"/>
  <c r="M551" i="5"/>
  <c r="N551" i="5"/>
  <c r="O551" i="5"/>
  <c r="P551" i="5"/>
  <c r="Q551" i="5"/>
  <c r="R551" i="5"/>
  <c r="S551" i="5"/>
  <c r="T551" i="5"/>
  <c r="U551" i="5"/>
  <c r="V551" i="5"/>
  <c r="W551" i="5"/>
  <c r="X551" i="5"/>
  <c r="Y551" i="5"/>
  <c r="Z551" i="5"/>
  <c r="AA551" i="5"/>
  <c r="AB551" i="5"/>
  <c r="AD551" i="5"/>
  <c r="AE551" i="5"/>
  <c r="J552" i="5"/>
  <c r="K552" i="5"/>
  <c r="L552" i="5"/>
  <c r="M552" i="5"/>
  <c r="N552" i="5"/>
  <c r="O552" i="5"/>
  <c r="P552" i="5"/>
  <c r="Q552" i="5"/>
  <c r="R552" i="5"/>
  <c r="S552" i="5"/>
  <c r="T552" i="5"/>
  <c r="U552" i="5"/>
  <c r="V552" i="5"/>
  <c r="W552" i="5"/>
  <c r="X552" i="5"/>
  <c r="Y552" i="5"/>
  <c r="Z552" i="5"/>
  <c r="AA552" i="5"/>
  <c r="AB552" i="5"/>
  <c r="AD552" i="5"/>
  <c r="AE552" i="5"/>
  <c r="J553" i="5"/>
  <c r="K553" i="5"/>
  <c r="L553" i="5"/>
  <c r="M553" i="5"/>
  <c r="N553" i="5"/>
  <c r="O553" i="5"/>
  <c r="P553" i="5"/>
  <c r="Q553" i="5"/>
  <c r="R553" i="5"/>
  <c r="S553" i="5"/>
  <c r="T553" i="5"/>
  <c r="U553" i="5"/>
  <c r="V553" i="5"/>
  <c r="W553" i="5"/>
  <c r="X553" i="5"/>
  <c r="Y553" i="5"/>
  <c r="Z553" i="5"/>
  <c r="AA553" i="5"/>
  <c r="AB553" i="5"/>
  <c r="AD553" i="5"/>
  <c r="AE553" i="5"/>
  <c r="J554" i="5"/>
  <c r="K554" i="5"/>
  <c r="L554" i="5"/>
  <c r="M554" i="5"/>
  <c r="N554" i="5"/>
  <c r="O554" i="5"/>
  <c r="P554" i="5"/>
  <c r="Q554" i="5"/>
  <c r="R554" i="5"/>
  <c r="S554" i="5"/>
  <c r="T554" i="5"/>
  <c r="U554" i="5"/>
  <c r="V554" i="5"/>
  <c r="W554" i="5"/>
  <c r="X554" i="5"/>
  <c r="Y554" i="5"/>
  <c r="Z554" i="5"/>
  <c r="AA554" i="5"/>
  <c r="AB554" i="5"/>
  <c r="AD554" i="5"/>
  <c r="AE554" i="5"/>
  <c r="J555" i="5"/>
  <c r="K555" i="5"/>
  <c r="L555" i="5"/>
  <c r="M555" i="5"/>
  <c r="N555" i="5"/>
  <c r="O555" i="5"/>
  <c r="P555" i="5"/>
  <c r="Q555" i="5"/>
  <c r="R555" i="5"/>
  <c r="S555" i="5"/>
  <c r="T555" i="5"/>
  <c r="U555" i="5"/>
  <c r="V555" i="5"/>
  <c r="W555" i="5"/>
  <c r="X555" i="5"/>
  <c r="Y555" i="5"/>
  <c r="Z555" i="5"/>
  <c r="AA555" i="5"/>
  <c r="AB555" i="5"/>
  <c r="AD555" i="5"/>
  <c r="AE555" i="5"/>
  <c r="J556" i="5"/>
  <c r="K556" i="5"/>
  <c r="L556" i="5"/>
  <c r="M556" i="5"/>
  <c r="N556" i="5"/>
  <c r="O556" i="5"/>
  <c r="P556" i="5"/>
  <c r="Q556" i="5"/>
  <c r="R556" i="5"/>
  <c r="S556" i="5"/>
  <c r="T556" i="5"/>
  <c r="U556" i="5"/>
  <c r="V556" i="5"/>
  <c r="W556" i="5"/>
  <c r="X556" i="5"/>
  <c r="Y556" i="5"/>
  <c r="Z556" i="5"/>
  <c r="AA556" i="5"/>
  <c r="AB556" i="5"/>
  <c r="AD556" i="5"/>
  <c r="AE556" i="5"/>
  <c r="J557" i="5"/>
  <c r="K557" i="5"/>
  <c r="L557" i="5"/>
  <c r="M557" i="5"/>
  <c r="N557" i="5"/>
  <c r="O557" i="5"/>
  <c r="P557" i="5"/>
  <c r="Q557" i="5"/>
  <c r="R557" i="5"/>
  <c r="S557" i="5"/>
  <c r="T557" i="5"/>
  <c r="U557" i="5"/>
  <c r="V557" i="5"/>
  <c r="W557" i="5"/>
  <c r="X557" i="5"/>
  <c r="Y557" i="5"/>
  <c r="Z557" i="5"/>
  <c r="AA557" i="5"/>
  <c r="AB557" i="5"/>
  <c r="AD557" i="5"/>
  <c r="AE557" i="5"/>
  <c r="J558" i="5"/>
  <c r="K558" i="5"/>
  <c r="L558" i="5"/>
  <c r="M558" i="5"/>
  <c r="N558" i="5"/>
  <c r="O558" i="5"/>
  <c r="P558" i="5"/>
  <c r="Q558" i="5"/>
  <c r="R558" i="5"/>
  <c r="S558" i="5"/>
  <c r="T558" i="5"/>
  <c r="U558" i="5"/>
  <c r="V558" i="5"/>
  <c r="W558" i="5"/>
  <c r="X558" i="5"/>
  <c r="Y558" i="5"/>
  <c r="Z558" i="5"/>
  <c r="AA558" i="5"/>
  <c r="AB558" i="5"/>
  <c r="AD558" i="5"/>
  <c r="AE558" i="5"/>
  <c r="J559" i="5"/>
  <c r="K559" i="5"/>
  <c r="L559" i="5"/>
  <c r="M559" i="5"/>
  <c r="N559" i="5"/>
  <c r="O559" i="5"/>
  <c r="P559" i="5"/>
  <c r="Q559" i="5"/>
  <c r="R559" i="5"/>
  <c r="S559" i="5"/>
  <c r="T559" i="5"/>
  <c r="U559" i="5"/>
  <c r="V559" i="5"/>
  <c r="W559" i="5"/>
  <c r="X559" i="5"/>
  <c r="Y559" i="5"/>
  <c r="Z559" i="5"/>
  <c r="AA559" i="5"/>
  <c r="AB559" i="5"/>
  <c r="AD559" i="5"/>
  <c r="AE559" i="5"/>
  <c r="J560" i="5"/>
  <c r="K560" i="5"/>
  <c r="L560" i="5"/>
  <c r="M560" i="5"/>
  <c r="N560" i="5"/>
  <c r="O560" i="5"/>
  <c r="P560" i="5"/>
  <c r="Q560" i="5"/>
  <c r="R560" i="5"/>
  <c r="S560" i="5"/>
  <c r="T560" i="5"/>
  <c r="U560" i="5"/>
  <c r="V560" i="5"/>
  <c r="W560" i="5"/>
  <c r="X560" i="5"/>
  <c r="Y560" i="5"/>
  <c r="Z560" i="5"/>
  <c r="AA560" i="5"/>
  <c r="AB560" i="5"/>
  <c r="AD560" i="5"/>
  <c r="AE560" i="5"/>
  <c r="J561" i="5"/>
  <c r="K561" i="5"/>
  <c r="L561" i="5"/>
  <c r="M561" i="5"/>
  <c r="N561" i="5"/>
  <c r="O561" i="5"/>
  <c r="P561" i="5"/>
  <c r="Q561" i="5"/>
  <c r="R561" i="5"/>
  <c r="S561" i="5"/>
  <c r="T561" i="5"/>
  <c r="U561" i="5"/>
  <c r="V561" i="5"/>
  <c r="W561" i="5"/>
  <c r="X561" i="5"/>
  <c r="Y561" i="5"/>
  <c r="Z561" i="5"/>
  <c r="AA561" i="5"/>
  <c r="AB561" i="5"/>
  <c r="AD561" i="5"/>
  <c r="AE561" i="5"/>
  <c r="J562" i="5"/>
  <c r="K562" i="5"/>
  <c r="L562" i="5"/>
  <c r="M562" i="5"/>
  <c r="N562" i="5"/>
  <c r="O562" i="5"/>
  <c r="P562" i="5"/>
  <c r="Q562" i="5"/>
  <c r="R562" i="5"/>
  <c r="S562" i="5"/>
  <c r="T562" i="5"/>
  <c r="U562" i="5"/>
  <c r="V562" i="5"/>
  <c r="W562" i="5"/>
  <c r="X562" i="5"/>
  <c r="Y562" i="5"/>
  <c r="Z562" i="5"/>
  <c r="AA562" i="5"/>
  <c r="AB562" i="5"/>
  <c r="AD562" i="5"/>
  <c r="AE562" i="5"/>
  <c r="J563" i="5"/>
  <c r="K563" i="5"/>
  <c r="L563" i="5"/>
  <c r="M563" i="5"/>
  <c r="N563" i="5"/>
  <c r="O563" i="5"/>
  <c r="P563" i="5"/>
  <c r="Q563" i="5"/>
  <c r="R563" i="5"/>
  <c r="S563" i="5"/>
  <c r="T563" i="5"/>
  <c r="U563" i="5"/>
  <c r="V563" i="5"/>
  <c r="W563" i="5"/>
  <c r="X563" i="5"/>
  <c r="Y563" i="5"/>
  <c r="Z563" i="5"/>
  <c r="AA563" i="5"/>
  <c r="AB563" i="5"/>
  <c r="AD563" i="5"/>
  <c r="AE563" i="5"/>
  <c r="J564" i="5"/>
  <c r="K564" i="5"/>
  <c r="L564" i="5"/>
  <c r="M564" i="5"/>
  <c r="N564" i="5"/>
  <c r="O564" i="5"/>
  <c r="P564" i="5"/>
  <c r="Q564" i="5"/>
  <c r="R564" i="5"/>
  <c r="S564" i="5"/>
  <c r="T564" i="5"/>
  <c r="U564" i="5"/>
  <c r="V564" i="5"/>
  <c r="W564" i="5"/>
  <c r="X564" i="5"/>
  <c r="Y564" i="5"/>
  <c r="Z564" i="5"/>
  <c r="AA564" i="5"/>
  <c r="AB564" i="5"/>
  <c r="AD564" i="5"/>
  <c r="AE564" i="5"/>
  <c r="J565" i="5"/>
  <c r="K565" i="5"/>
  <c r="L565" i="5"/>
  <c r="M565" i="5"/>
  <c r="N565" i="5"/>
  <c r="O565" i="5"/>
  <c r="P565" i="5"/>
  <c r="Q565" i="5"/>
  <c r="R565" i="5"/>
  <c r="S565" i="5"/>
  <c r="T565" i="5"/>
  <c r="U565" i="5"/>
  <c r="V565" i="5"/>
  <c r="W565" i="5"/>
  <c r="X565" i="5"/>
  <c r="Y565" i="5"/>
  <c r="Z565" i="5"/>
  <c r="AA565" i="5"/>
  <c r="AB565" i="5"/>
  <c r="AD565" i="5"/>
  <c r="AE565" i="5"/>
  <c r="J566" i="5"/>
  <c r="K566" i="5"/>
  <c r="L566" i="5"/>
  <c r="M566" i="5"/>
  <c r="N566" i="5"/>
  <c r="O566" i="5"/>
  <c r="P566" i="5"/>
  <c r="Q566" i="5"/>
  <c r="R566" i="5"/>
  <c r="S566" i="5"/>
  <c r="T566" i="5"/>
  <c r="U566" i="5"/>
  <c r="V566" i="5"/>
  <c r="W566" i="5"/>
  <c r="X566" i="5"/>
  <c r="Y566" i="5"/>
  <c r="Z566" i="5"/>
  <c r="AA566" i="5"/>
  <c r="AB566" i="5"/>
  <c r="AD566" i="5"/>
  <c r="AE566" i="5"/>
  <c r="J567" i="5"/>
  <c r="K567" i="5"/>
  <c r="L567" i="5"/>
  <c r="M567" i="5"/>
  <c r="N567" i="5"/>
  <c r="O567" i="5"/>
  <c r="P567" i="5"/>
  <c r="Q567" i="5"/>
  <c r="R567" i="5"/>
  <c r="S567" i="5"/>
  <c r="T567" i="5"/>
  <c r="U567" i="5"/>
  <c r="V567" i="5"/>
  <c r="W567" i="5"/>
  <c r="X567" i="5"/>
  <c r="Y567" i="5"/>
  <c r="Z567" i="5"/>
  <c r="AA567" i="5"/>
  <c r="AB567" i="5"/>
  <c r="AD567" i="5"/>
  <c r="AE567" i="5"/>
  <c r="J568" i="5"/>
  <c r="K568" i="5"/>
  <c r="L568" i="5"/>
  <c r="M568" i="5"/>
  <c r="N568" i="5"/>
  <c r="O568" i="5"/>
  <c r="P568" i="5"/>
  <c r="Q568" i="5"/>
  <c r="R568" i="5"/>
  <c r="S568" i="5"/>
  <c r="T568" i="5"/>
  <c r="U568" i="5"/>
  <c r="V568" i="5"/>
  <c r="W568" i="5"/>
  <c r="X568" i="5"/>
  <c r="Y568" i="5"/>
  <c r="Z568" i="5"/>
  <c r="AA568" i="5"/>
  <c r="AB568" i="5"/>
  <c r="AD568" i="5"/>
  <c r="AE568" i="5"/>
  <c r="J569" i="5"/>
  <c r="K569" i="5"/>
  <c r="L569" i="5"/>
  <c r="M569" i="5"/>
  <c r="N569" i="5"/>
  <c r="O569" i="5"/>
  <c r="P569" i="5"/>
  <c r="Q569" i="5"/>
  <c r="R569" i="5"/>
  <c r="S569" i="5"/>
  <c r="T569" i="5"/>
  <c r="U569" i="5"/>
  <c r="V569" i="5"/>
  <c r="W569" i="5"/>
  <c r="X569" i="5"/>
  <c r="Y569" i="5"/>
  <c r="Z569" i="5"/>
  <c r="AA569" i="5"/>
  <c r="AB569" i="5"/>
  <c r="AD569" i="5"/>
  <c r="AE569" i="5"/>
  <c r="J570" i="5"/>
  <c r="K570" i="5"/>
  <c r="L570" i="5"/>
  <c r="M570" i="5"/>
  <c r="N570" i="5"/>
  <c r="O570" i="5"/>
  <c r="P570" i="5"/>
  <c r="Q570" i="5"/>
  <c r="R570" i="5"/>
  <c r="S570" i="5"/>
  <c r="T570" i="5"/>
  <c r="U570" i="5"/>
  <c r="V570" i="5"/>
  <c r="W570" i="5"/>
  <c r="X570" i="5"/>
  <c r="Y570" i="5"/>
  <c r="Z570" i="5"/>
  <c r="AA570" i="5"/>
  <c r="AB570" i="5"/>
  <c r="AD570" i="5"/>
  <c r="AE570" i="5"/>
  <c r="J571" i="5"/>
  <c r="K571" i="5"/>
  <c r="L571" i="5"/>
  <c r="M571" i="5"/>
  <c r="N571" i="5"/>
  <c r="O571" i="5"/>
  <c r="P571" i="5"/>
  <c r="Q571" i="5"/>
  <c r="R571" i="5"/>
  <c r="S571" i="5"/>
  <c r="T571" i="5"/>
  <c r="U571" i="5"/>
  <c r="V571" i="5"/>
  <c r="W571" i="5"/>
  <c r="X571" i="5"/>
  <c r="Y571" i="5"/>
  <c r="Z571" i="5"/>
  <c r="AA571" i="5"/>
  <c r="AB571" i="5"/>
  <c r="AD571" i="5"/>
  <c r="AE571" i="5"/>
  <c r="J572" i="5"/>
  <c r="K572" i="5"/>
  <c r="L572" i="5"/>
  <c r="M572" i="5"/>
  <c r="N572" i="5"/>
  <c r="O572" i="5"/>
  <c r="P572" i="5"/>
  <c r="Q572" i="5"/>
  <c r="R572" i="5"/>
  <c r="S572" i="5"/>
  <c r="T572" i="5"/>
  <c r="U572" i="5"/>
  <c r="V572" i="5"/>
  <c r="W572" i="5"/>
  <c r="X572" i="5"/>
  <c r="Y572" i="5"/>
  <c r="Z572" i="5"/>
  <c r="AA572" i="5"/>
  <c r="AB572" i="5"/>
  <c r="AD572" i="5"/>
  <c r="AE572" i="5"/>
  <c r="J573" i="5"/>
  <c r="K573" i="5"/>
  <c r="L573" i="5"/>
  <c r="M573" i="5"/>
  <c r="N573" i="5"/>
  <c r="O573" i="5"/>
  <c r="P573" i="5"/>
  <c r="Q573" i="5"/>
  <c r="R573" i="5"/>
  <c r="S573" i="5"/>
  <c r="T573" i="5"/>
  <c r="U573" i="5"/>
  <c r="V573" i="5"/>
  <c r="W573" i="5"/>
  <c r="X573" i="5"/>
  <c r="Y573" i="5"/>
  <c r="Z573" i="5"/>
  <c r="AA573" i="5"/>
  <c r="AB573" i="5"/>
  <c r="AD573" i="5"/>
  <c r="AE573" i="5"/>
  <c r="J574" i="5"/>
  <c r="K574" i="5"/>
  <c r="L574" i="5"/>
  <c r="M574" i="5"/>
  <c r="N574" i="5"/>
  <c r="O574" i="5"/>
  <c r="P574" i="5"/>
  <c r="Q574" i="5"/>
  <c r="R574" i="5"/>
  <c r="S574" i="5"/>
  <c r="T574" i="5"/>
  <c r="U574" i="5"/>
  <c r="V574" i="5"/>
  <c r="W574" i="5"/>
  <c r="X574" i="5"/>
  <c r="Y574" i="5"/>
  <c r="Z574" i="5"/>
  <c r="AA574" i="5"/>
  <c r="AB574" i="5"/>
  <c r="AD574" i="5"/>
  <c r="AE574" i="5"/>
  <c r="J575" i="5"/>
  <c r="K575" i="5"/>
  <c r="L575" i="5"/>
  <c r="M575" i="5"/>
  <c r="N575" i="5"/>
  <c r="O575" i="5"/>
  <c r="P575" i="5"/>
  <c r="Q575" i="5"/>
  <c r="R575" i="5"/>
  <c r="S575" i="5"/>
  <c r="T575" i="5"/>
  <c r="U575" i="5"/>
  <c r="V575" i="5"/>
  <c r="W575" i="5"/>
  <c r="X575" i="5"/>
  <c r="Y575" i="5"/>
  <c r="Z575" i="5"/>
  <c r="AA575" i="5"/>
  <c r="AB575" i="5"/>
  <c r="AD575" i="5"/>
  <c r="AE575" i="5"/>
  <c r="J576" i="5"/>
  <c r="K576" i="5"/>
  <c r="L576" i="5"/>
  <c r="M576" i="5"/>
  <c r="N576" i="5"/>
  <c r="O576" i="5"/>
  <c r="P576" i="5"/>
  <c r="Q576" i="5"/>
  <c r="R576" i="5"/>
  <c r="S576" i="5"/>
  <c r="T576" i="5"/>
  <c r="U576" i="5"/>
  <c r="V576" i="5"/>
  <c r="W576" i="5"/>
  <c r="X576" i="5"/>
  <c r="Y576" i="5"/>
  <c r="Z576" i="5"/>
  <c r="AA576" i="5"/>
  <c r="AB576" i="5"/>
  <c r="AD576" i="5"/>
  <c r="AE576" i="5"/>
  <c r="J577" i="5"/>
  <c r="K577" i="5"/>
  <c r="L577" i="5"/>
  <c r="M577" i="5"/>
  <c r="N577" i="5"/>
  <c r="O577" i="5"/>
  <c r="P577" i="5"/>
  <c r="Q577" i="5"/>
  <c r="R577" i="5"/>
  <c r="S577" i="5"/>
  <c r="T577" i="5"/>
  <c r="U577" i="5"/>
  <c r="V577" i="5"/>
  <c r="W577" i="5"/>
  <c r="X577" i="5"/>
  <c r="Y577" i="5"/>
  <c r="Z577" i="5"/>
  <c r="AA577" i="5"/>
  <c r="AB577" i="5"/>
  <c r="AD577" i="5"/>
  <c r="AE577" i="5"/>
  <c r="J578" i="5"/>
  <c r="K578" i="5"/>
  <c r="L578" i="5"/>
  <c r="M578" i="5"/>
  <c r="N578" i="5"/>
  <c r="O578" i="5"/>
  <c r="P578" i="5"/>
  <c r="Q578" i="5"/>
  <c r="R578" i="5"/>
  <c r="S578" i="5"/>
  <c r="T578" i="5"/>
  <c r="U578" i="5"/>
  <c r="V578" i="5"/>
  <c r="W578" i="5"/>
  <c r="X578" i="5"/>
  <c r="Y578" i="5"/>
  <c r="Z578" i="5"/>
  <c r="AA578" i="5"/>
  <c r="AB578" i="5"/>
  <c r="AD578" i="5"/>
  <c r="AE578" i="5"/>
  <c r="J579" i="5"/>
  <c r="K579" i="5"/>
  <c r="L579" i="5"/>
  <c r="M579" i="5"/>
  <c r="N579" i="5"/>
  <c r="O579" i="5"/>
  <c r="P579" i="5"/>
  <c r="Q579" i="5"/>
  <c r="R579" i="5"/>
  <c r="S579" i="5"/>
  <c r="T579" i="5"/>
  <c r="U579" i="5"/>
  <c r="V579" i="5"/>
  <c r="W579" i="5"/>
  <c r="X579" i="5"/>
  <c r="Y579" i="5"/>
  <c r="Z579" i="5"/>
  <c r="AA579" i="5"/>
  <c r="AB579" i="5"/>
  <c r="AD579" i="5"/>
  <c r="AE579" i="5"/>
  <c r="J580" i="5"/>
  <c r="K580" i="5"/>
  <c r="L580" i="5"/>
  <c r="M580" i="5"/>
  <c r="N580" i="5"/>
  <c r="O580" i="5"/>
  <c r="P580" i="5"/>
  <c r="Q580" i="5"/>
  <c r="R580" i="5"/>
  <c r="S580" i="5"/>
  <c r="T580" i="5"/>
  <c r="U580" i="5"/>
  <c r="V580" i="5"/>
  <c r="W580" i="5"/>
  <c r="X580" i="5"/>
  <c r="Y580" i="5"/>
  <c r="Z580" i="5"/>
  <c r="AA580" i="5"/>
  <c r="AB580" i="5"/>
  <c r="AD580" i="5"/>
  <c r="AE580" i="5"/>
  <c r="J581" i="5"/>
  <c r="K581" i="5"/>
  <c r="L581" i="5"/>
  <c r="M581" i="5"/>
  <c r="N581" i="5"/>
  <c r="O581" i="5"/>
  <c r="P581" i="5"/>
  <c r="Q581" i="5"/>
  <c r="R581" i="5"/>
  <c r="S581" i="5"/>
  <c r="T581" i="5"/>
  <c r="U581" i="5"/>
  <c r="V581" i="5"/>
  <c r="W581" i="5"/>
  <c r="X581" i="5"/>
  <c r="Y581" i="5"/>
  <c r="Z581" i="5"/>
  <c r="AA581" i="5"/>
  <c r="AB581" i="5"/>
  <c r="AD581" i="5"/>
  <c r="AE581" i="5"/>
  <c r="J582" i="5"/>
  <c r="K582" i="5"/>
  <c r="L582" i="5"/>
  <c r="M582" i="5"/>
  <c r="N582" i="5"/>
  <c r="O582" i="5"/>
  <c r="P582" i="5"/>
  <c r="Q582" i="5"/>
  <c r="R582" i="5"/>
  <c r="S582" i="5"/>
  <c r="T582" i="5"/>
  <c r="U582" i="5"/>
  <c r="V582" i="5"/>
  <c r="W582" i="5"/>
  <c r="X582" i="5"/>
  <c r="Y582" i="5"/>
  <c r="Z582" i="5"/>
  <c r="AA582" i="5"/>
  <c r="AB582" i="5"/>
  <c r="AD582" i="5"/>
  <c r="AE582" i="5"/>
  <c r="J583" i="5"/>
  <c r="K583" i="5"/>
  <c r="L583" i="5"/>
  <c r="M583" i="5"/>
  <c r="N583" i="5"/>
  <c r="O583" i="5"/>
  <c r="P583" i="5"/>
  <c r="Q583" i="5"/>
  <c r="R583" i="5"/>
  <c r="S583" i="5"/>
  <c r="T583" i="5"/>
  <c r="U583" i="5"/>
  <c r="V583" i="5"/>
  <c r="W583" i="5"/>
  <c r="X583" i="5"/>
  <c r="Y583" i="5"/>
  <c r="Z583" i="5"/>
  <c r="AA583" i="5"/>
  <c r="AB583" i="5"/>
  <c r="AD583" i="5"/>
  <c r="AE583" i="5"/>
  <c r="J584" i="5"/>
  <c r="K584" i="5"/>
  <c r="L584" i="5"/>
  <c r="M584" i="5"/>
  <c r="N584" i="5"/>
  <c r="O584" i="5"/>
  <c r="P584" i="5"/>
  <c r="Q584" i="5"/>
  <c r="R584" i="5"/>
  <c r="S584" i="5"/>
  <c r="T584" i="5"/>
  <c r="U584" i="5"/>
  <c r="V584" i="5"/>
  <c r="W584" i="5"/>
  <c r="X584" i="5"/>
  <c r="Y584" i="5"/>
  <c r="Z584" i="5"/>
  <c r="AA584" i="5"/>
  <c r="AB584" i="5"/>
  <c r="AD584" i="5"/>
  <c r="AE584" i="5"/>
  <c r="J585" i="5"/>
  <c r="K585" i="5"/>
  <c r="L585" i="5"/>
  <c r="M585" i="5"/>
  <c r="N585" i="5"/>
  <c r="O585" i="5"/>
  <c r="P585" i="5"/>
  <c r="Q585" i="5"/>
  <c r="R585" i="5"/>
  <c r="S585" i="5"/>
  <c r="T585" i="5"/>
  <c r="U585" i="5"/>
  <c r="V585" i="5"/>
  <c r="W585" i="5"/>
  <c r="X585" i="5"/>
  <c r="Y585" i="5"/>
  <c r="Z585" i="5"/>
  <c r="AA585" i="5"/>
  <c r="AB585" i="5"/>
  <c r="AD585" i="5"/>
  <c r="AE585" i="5"/>
  <c r="J586" i="5"/>
  <c r="K586" i="5"/>
  <c r="L586" i="5"/>
  <c r="M586" i="5"/>
  <c r="N586" i="5"/>
  <c r="O586" i="5"/>
  <c r="P586" i="5"/>
  <c r="Q586" i="5"/>
  <c r="R586" i="5"/>
  <c r="S586" i="5"/>
  <c r="T586" i="5"/>
  <c r="U586" i="5"/>
  <c r="V586" i="5"/>
  <c r="W586" i="5"/>
  <c r="X586" i="5"/>
  <c r="Y586" i="5"/>
  <c r="Z586" i="5"/>
  <c r="AA586" i="5"/>
  <c r="AB586" i="5"/>
  <c r="AD586" i="5"/>
  <c r="AE586" i="5"/>
  <c r="J587" i="5"/>
  <c r="K587" i="5"/>
  <c r="L587" i="5"/>
  <c r="M587" i="5"/>
  <c r="N587" i="5"/>
  <c r="O587" i="5"/>
  <c r="P587" i="5"/>
  <c r="Q587" i="5"/>
  <c r="R587" i="5"/>
  <c r="S587" i="5"/>
  <c r="T587" i="5"/>
  <c r="U587" i="5"/>
  <c r="V587" i="5"/>
  <c r="W587" i="5"/>
  <c r="X587" i="5"/>
  <c r="Y587" i="5"/>
  <c r="Z587" i="5"/>
  <c r="AA587" i="5"/>
  <c r="AB587" i="5"/>
  <c r="AD587" i="5"/>
  <c r="AE587" i="5"/>
  <c r="J588" i="5"/>
  <c r="K588" i="5"/>
  <c r="L588" i="5"/>
  <c r="M588" i="5"/>
  <c r="N588" i="5"/>
  <c r="O588" i="5"/>
  <c r="P588" i="5"/>
  <c r="Q588" i="5"/>
  <c r="R588" i="5"/>
  <c r="S588" i="5"/>
  <c r="T588" i="5"/>
  <c r="U588" i="5"/>
  <c r="V588" i="5"/>
  <c r="W588" i="5"/>
  <c r="X588" i="5"/>
  <c r="Y588" i="5"/>
  <c r="Z588" i="5"/>
  <c r="AA588" i="5"/>
  <c r="AB588" i="5"/>
  <c r="AD588" i="5"/>
  <c r="AE588" i="5"/>
  <c r="J589" i="5"/>
  <c r="K589" i="5"/>
  <c r="L589" i="5"/>
  <c r="M589" i="5"/>
  <c r="N589" i="5"/>
  <c r="O589" i="5"/>
  <c r="P589" i="5"/>
  <c r="Q589" i="5"/>
  <c r="R589" i="5"/>
  <c r="S589" i="5"/>
  <c r="T589" i="5"/>
  <c r="U589" i="5"/>
  <c r="V589" i="5"/>
  <c r="W589" i="5"/>
  <c r="X589" i="5"/>
  <c r="Y589" i="5"/>
  <c r="Z589" i="5"/>
  <c r="AA589" i="5"/>
  <c r="AB589" i="5"/>
  <c r="AD589" i="5"/>
  <c r="AE589" i="5"/>
  <c r="J590" i="5"/>
  <c r="K590" i="5"/>
  <c r="L590" i="5"/>
  <c r="M590" i="5"/>
  <c r="N590" i="5"/>
  <c r="O590" i="5"/>
  <c r="P590" i="5"/>
  <c r="Q590" i="5"/>
  <c r="R590" i="5"/>
  <c r="S590" i="5"/>
  <c r="T590" i="5"/>
  <c r="U590" i="5"/>
  <c r="V590" i="5"/>
  <c r="W590" i="5"/>
  <c r="X590" i="5"/>
  <c r="Y590" i="5"/>
  <c r="Z590" i="5"/>
  <c r="AA590" i="5"/>
  <c r="AB590" i="5"/>
  <c r="AD590" i="5"/>
  <c r="AE590" i="5"/>
  <c r="J591" i="5"/>
  <c r="K591" i="5"/>
  <c r="L591" i="5"/>
  <c r="M591" i="5"/>
  <c r="N591" i="5"/>
  <c r="O591" i="5"/>
  <c r="P591" i="5"/>
  <c r="Q591" i="5"/>
  <c r="R591" i="5"/>
  <c r="S591" i="5"/>
  <c r="T591" i="5"/>
  <c r="U591" i="5"/>
  <c r="V591" i="5"/>
  <c r="W591" i="5"/>
  <c r="X591" i="5"/>
  <c r="Y591" i="5"/>
  <c r="Z591" i="5"/>
  <c r="AA591" i="5"/>
  <c r="AB591" i="5"/>
  <c r="AD591" i="5"/>
  <c r="AE591" i="5"/>
  <c r="J592" i="5"/>
  <c r="K592" i="5"/>
  <c r="L592" i="5"/>
  <c r="M592" i="5"/>
  <c r="N592" i="5"/>
  <c r="O592" i="5"/>
  <c r="P592" i="5"/>
  <c r="Q592" i="5"/>
  <c r="R592" i="5"/>
  <c r="S592" i="5"/>
  <c r="T592" i="5"/>
  <c r="U592" i="5"/>
  <c r="V592" i="5"/>
  <c r="W592" i="5"/>
  <c r="X592" i="5"/>
  <c r="Y592" i="5"/>
  <c r="Z592" i="5"/>
  <c r="AA592" i="5"/>
  <c r="AB592" i="5"/>
  <c r="AD592" i="5"/>
  <c r="AE592" i="5"/>
  <c r="J593" i="5"/>
  <c r="K593" i="5"/>
  <c r="L593" i="5"/>
  <c r="M593" i="5"/>
  <c r="N593" i="5"/>
  <c r="O593" i="5"/>
  <c r="P593" i="5"/>
  <c r="Q593" i="5"/>
  <c r="R593" i="5"/>
  <c r="S593" i="5"/>
  <c r="T593" i="5"/>
  <c r="U593" i="5"/>
  <c r="V593" i="5"/>
  <c r="W593" i="5"/>
  <c r="X593" i="5"/>
  <c r="Y593" i="5"/>
  <c r="Z593" i="5"/>
  <c r="AA593" i="5"/>
  <c r="AB593" i="5"/>
  <c r="AD593" i="5"/>
  <c r="AE593" i="5"/>
  <c r="J594" i="5"/>
  <c r="K594" i="5"/>
  <c r="L594" i="5"/>
  <c r="M594" i="5"/>
  <c r="N594" i="5"/>
  <c r="O594" i="5"/>
  <c r="P594" i="5"/>
  <c r="Q594" i="5"/>
  <c r="R594" i="5"/>
  <c r="S594" i="5"/>
  <c r="T594" i="5"/>
  <c r="U594" i="5"/>
  <c r="V594" i="5"/>
  <c r="W594" i="5"/>
  <c r="X594" i="5"/>
  <c r="Y594" i="5"/>
  <c r="Z594" i="5"/>
  <c r="AA594" i="5"/>
  <c r="AB594" i="5"/>
  <c r="AD594" i="5"/>
  <c r="AE594" i="5"/>
  <c r="J595" i="5"/>
  <c r="K595" i="5"/>
  <c r="L595" i="5"/>
  <c r="M595" i="5"/>
  <c r="N595" i="5"/>
  <c r="O595" i="5"/>
  <c r="P595" i="5"/>
  <c r="Q595" i="5"/>
  <c r="R595" i="5"/>
  <c r="S595" i="5"/>
  <c r="T595" i="5"/>
  <c r="U595" i="5"/>
  <c r="V595" i="5"/>
  <c r="W595" i="5"/>
  <c r="X595" i="5"/>
  <c r="Y595" i="5"/>
  <c r="Z595" i="5"/>
  <c r="AA595" i="5"/>
  <c r="AB595" i="5"/>
  <c r="AD595" i="5"/>
  <c r="AE595" i="5"/>
  <c r="J596" i="5"/>
  <c r="K596" i="5"/>
  <c r="L596" i="5"/>
  <c r="M596" i="5"/>
  <c r="N596" i="5"/>
  <c r="O596" i="5"/>
  <c r="P596" i="5"/>
  <c r="Q596" i="5"/>
  <c r="R596" i="5"/>
  <c r="S596" i="5"/>
  <c r="T596" i="5"/>
  <c r="U596" i="5"/>
  <c r="V596" i="5"/>
  <c r="W596" i="5"/>
  <c r="X596" i="5"/>
  <c r="Y596" i="5"/>
  <c r="Z596" i="5"/>
  <c r="AA596" i="5"/>
  <c r="AB596" i="5"/>
  <c r="AD596" i="5"/>
  <c r="AE596" i="5"/>
  <c r="J597" i="5"/>
  <c r="K597" i="5"/>
  <c r="L597" i="5"/>
  <c r="M597" i="5"/>
  <c r="N597" i="5"/>
  <c r="O597" i="5"/>
  <c r="P597" i="5"/>
  <c r="Q597" i="5"/>
  <c r="R597" i="5"/>
  <c r="S597" i="5"/>
  <c r="T597" i="5"/>
  <c r="U597" i="5"/>
  <c r="V597" i="5"/>
  <c r="W597" i="5"/>
  <c r="X597" i="5"/>
  <c r="Y597" i="5"/>
  <c r="Z597" i="5"/>
  <c r="AA597" i="5"/>
  <c r="AB597" i="5"/>
  <c r="AD597" i="5"/>
  <c r="AE597" i="5"/>
  <c r="J598" i="5"/>
  <c r="K598" i="5"/>
  <c r="L598" i="5"/>
  <c r="M598" i="5"/>
  <c r="N598" i="5"/>
  <c r="O598" i="5"/>
  <c r="P598" i="5"/>
  <c r="Q598" i="5"/>
  <c r="R598" i="5"/>
  <c r="S598" i="5"/>
  <c r="T598" i="5"/>
  <c r="U598" i="5"/>
  <c r="V598" i="5"/>
  <c r="W598" i="5"/>
  <c r="X598" i="5"/>
  <c r="Y598" i="5"/>
  <c r="Z598" i="5"/>
  <c r="AA598" i="5"/>
  <c r="AB598" i="5"/>
  <c r="AD598" i="5"/>
  <c r="AE598" i="5"/>
  <c r="J599" i="5"/>
  <c r="K599" i="5"/>
  <c r="L599" i="5"/>
  <c r="M599" i="5"/>
  <c r="N599" i="5"/>
  <c r="O599" i="5"/>
  <c r="P599" i="5"/>
  <c r="Q599" i="5"/>
  <c r="R599" i="5"/>
  <c r="S599" i="5"/>
  <c r="T599" i="5"/>
  <c r="U599" i="5"/>
  <c r="V599" i="5"/>
  <c r="W599" i="5"/>
  <c r="X599" i="5"/>
  <c r="Y599" i="5"/>
  <c r="Z599" i="5"/>
  <c r="AA599" i="5"/>
  <c r="AB599" i="5"/>
  <c r="AD599" i="5"/>
  <c r="AE599" i="5"/>
  <c r="J600" i="5"/>
  <c r="K600" i="5"/>
  <c r="L600" i="5"/>
  <c r="M600" i="5"/>
  <c r="N600" i="5"/>
  <c r="O600" i="5"/>
  <c r="P600" i="5"/>
  <c r="Q600" i="5"/>
  <c r="R600" i="5"/>
  <c r="S600" i="5"/>
  <c r="T600" i="5"/>
  <c r="U600" i="5"/>
  <c r="V600" i="5"/>
  <c r="W600" i="5"/>
  <c r="X600" i="5"/>
  <c r="Y600" i="5"/>
  <c r="Z600" i="5"/>
  <c r="AA600" i="5"/>
  <c r="AB600" i="5"/>
  <c r="AD600" i="5"/>
  <c r="AE600" i="5"/>
  <c r="J601" i="5"/>
  <c r="K601" i="5"/>
  <c r="L601" i="5"/>
  <c r="M601" i="5"/>
  <c r="N601" i="5"/>
  <c r="O601" i="5"/>
  <c r="P601" i="5"/>
  <c r="Q601" i="5"/>
  <c r="R601" i="5"/>
  <c r="S601" i="5"/>
  <c r="T601" i="5"/>
  <c r="U601" i="5"/>
  <c r="V601" i="5"/>
  <c r="W601" i="5"/>
  <c r="X601" i="5"/>
  <c r="Y601" i="5"/>
  <c r="Z601" i="5"/>
  <c r="AA601" i="5"/>
  <c r="AB601" i="5"/>
  <c r="AD601" i="5"/>
  <c r="AE601" i="5"/>
  <c r="J602" i="5"/>
  <c r="K602" i="5"/>
  <c r="L602" i="5"/>
  <c r="M602" i="5"/>
  <c r="N602" i="5"/>
  <c r="O602" i="5"/>
  <c r="P602" i="5"/>
  <c r="Q602" i="5"/>
  <c r="R602" i="5"/>
  <c r="S602" i="5"/>
  <c r="T602" i="5"/>
  <c r="U602" i="5"/>
  <c r="V602" i="5"/>
  <c r="W602" i="5"/>
  <c r="X602" i="5"/>
  <c r="Y602" i="5"/>
  <c r="Z602" i="5"/>
  <c r="AA602" i="5"/>
  <c r="AB602" i="5"/>
  <c r="AD602" i="5"/>
  <c r="AE602" i="5"/>
  <c r="J603" i="5"/>
  <c r="K603" i="5"/>
  <c r="L603" i="5"/>
  <c r="M603" i="5"/>
  <c r="N603" i="5"/>
  <c r="O603" i="5"/>
  <c r="P603" i="5"/>
  <c r="Q603" i="5"/>
  <c r="R603" i="5"/>
  <c r="S603" i="5"/>
  <c r="T603" i="5"/>
  <c r="U603" i="5"/>
  <c r="V603" i="5"/>
  <c r="W603" i="5"/>
  <c r="X603" i="5"/>
  <c r="Y603" i="5"/>
  <c r="Z603" i="5"/>
  <c r="AA603" i="5"/>
  <c r="AB603" i="5"/>
  <c r="AD603" i="5"/>
  <c r="AE603" i="5"/>
  <c r="J604" i="5"/>
  <c r="K604" i="5"/>
  <c r="L604" i="5"/>
  <c r="M604" i="5"/>
  <c r="N604" i="5"/>
  <c r="O604" i="5"/>
  <c r="P604" i="5"/>
  <c r="Q604" i="5"/>
  <c r="R604" i="5"/>
  <c r="S604" i="5"/>
  <c r="T604" i="5"/>
  <c r="U604" i="5"/>
  <c r="V604" i="5"/>
  <c r="W604" i="5"/>
  <c r="X604" i="5"/>
  <c r="Y604" i="5"/>
  <c r="Z604" i="5"/>
  <c r="AA604" i="5"/>
  <c r="AB604" i="5"/>
  <c r="AD604" i="5"/>
  <c r="AE604" i="5"/>
  <c r="J605" i="5"/>
  <c r="K605" i="5"/>
  <c r="L605" i="5"/>
  <c r="M605" i="5"/>
  <c r="N605" i="5"/>
  <c r="O605" i="5"/>
  <c r="P605" i="5"/>
  <c r="Q605" i="5"/>
  <c r="R605" i="5"/>
  <c r="S605" i="5"/>
  <c r="T605" i="5"/>
  <c r="U605" i="5"/>
  <c r="V605" i="5"/>
  <c r="W605" i="5"/>
  <c r="X605" i="5"/>
  <c r="Y605" i="5"/>
  <c r="Z605" i="5"/>
  <c r="AA605" i="5"/>
  <c r="AB605" i="5"/>
  <c r="AD605" i="5"/>
  <c r="AE605" i="5"/>
  <c r="J606" i="5"/>
  <c r="K606" i="5"/>
  <c r="L606" i="5"/>
  <c r="M606" i="5"/>
  <c r="N606" i="5"/>
  <c r="O606" i="5"/>
  <c r="P606" i="5"/>
  <c r="Q606" i="5"/>
  <c r="R606" i="5"/>
  <c r="S606" i="5"/>
  <c r="T606" i="5"/>
  <c r="U606" i="5"/>
  <c r="V606" i="5"/>
  <c r="W606" i="5"/>
  <c r="X606" i="5"/>
  <c r="Y606" i="5"/>
  <c r="Z606" i="5"/>
  <c r="AA606" i="5"/>
  <c r="AB606" i="5"/>
  <c r="AD606" i="5"/>
  <c r="AE606" i="5"/>
  <c r="J607" i="5"/>
  <c r="K607" i="5"/>
  <c r="L607" i="5"/>
  <c r="M607" i="5"/>
  <c r="N607" i="5"/>
  <c r="O607" i="5"/>
  <c r="P607" i="5"/>
  <c r="Q607" i="5"/>
  <c r="R607" i="5"/>
  <c r="S607" i="5"/>
  <c r="T607" i="5"/>
  <c r="U607" i="5"/>
  <c r="V607" i="5"/>
  <c r="W607" i="5"/>
  <c r="X607" i="5"/>
  <c r="Y607" i="5"/>
  <c r="Z607" i="5"/>
  <c r="AA607" i="5"/>
  <c r="AB607" i="5"/>
  <c r="AD607" i="5"/>
  <c r="AE607" i="5"/>
  <c r="J608" i="5"/>
  <c r="K608" i="5"/>
  <c r="L608" i="5"/>
  <c r="M608" i="5"/>
  <c r="N608" i="5"/>
  <c r="O608" i="5"/>
  <c r="P608" i="5"/>
  <c r="Q608" i="5"/>
  <c r="R608" i="5"/>
  <c r="S608" i="5"/>
  <c r="T608" i="5"/>
  <c r="U608" i="5"/>
  <c r="V608" i="5"/>
  <c r="W608" i="5"/>
  <c r="X608" i="5"/>
  <c r="Y608" i="5"/>
  <c r="Z608" i="5"/>
  <c r="AA608" i="5"/>
  <c r="AB608" i="5"/>
  <c r="AD608" i="5"/>
  <c r="AE608" i="5"/>
  <c r="J609" i="5"/>
  <c r="K609" i="5"/>
  <c r="L609" i="5"/>
  <c r="M609" i="5"/>
  <c r="N609" i="5"/>
  <c r="O609" i="5"/>
  <c r="P609" i="5"/>
  <c r="Q609" i="5"/>
  <c r="R609" i="5"/>
  <c r="S609" i="5"/>
  <c r="T609" i="5"/>
  <c r="U609" i="5"/>
  <c r="V609" i="5"/>
  <c r="W609" i="5"/>
  <c r="X609" i="5"/>
  <c r="Y609" i="5"/>
  <c r="Z609" i="5"/>
  <c r="AA609" i="5"/>
  <c r="AB609" i="5"/>
  <c r="AD609" i="5"/>
  <c r="AE609" i="5"/>
  <c r="J610" i="5"/>
  <c r="K610" i="5"/>
  <c r="L610" i="5"/>
  <c r="M610" i="5"/>
  <c r="N610" i="5"/>
  <c r="O610" i="5"/>
  <c r="P610" i="5"/>
  <c r="Q610" i="5"/>
  <c r="R610" i="5"/>
  <c r="S610" i="5"/>
  <c r="T610" i="5"/>
  <c r="U610" i="5"/>
  <c r="V610" i="5"/>
  <c r="W610" i="5"/>
  <c r="X610" i="5"/>
  <c r="Y610" i="5"/>
  <c r="Z610" i="5"/>
  <c r="AA610" i="5"/>
  <c r="AB610" i="5"/>
  <c r="AD610" i="5"/>
  <c r="AE610" i="5"/>
  <c r="J611" i="5"/>
  <c r="K611" i="5"/>
  <c r="L611" i="5"/>
  <c r="M611" i="5"/>
  <c r="N611" i="5"/>
  <c r="O611" i="5"/>
  <c r="P611" i="5"/>
  <c r="Q611" i="5"/>
  <c r="R611" i="5"/>
  <c r="S611" i="5"/>
  <c r="T611" i="5"/>
  <c r="U611" i="5"/>
  <c r="V611" i="5"/>
  <c r="W611" i="5"/>
  <c r="X611" i="5"/>
  <c r="Y611" i="5"/>
  <c r="Z611" i="5"/>
  <c r="AA611" i="5"/>
  <c r="AB611" i="5"/>
  <c r="AD611" i="5"/>
  <c r="AE611" i="5"/>
  <c r="J612" i="5"/>
  <c r="K612" i="5"/>
  <c r="L612" i="5"/>
  <c r="M612" i="5"/>
  <c r="N612" i="5"/>
  <c r="O612" i="5"/>
  <c r="P612" i="5"/>
  <c r="Q612" i="5"/>
  <c r="R612" i="5"/>
  <c r="S612" i="5"/>
  <c r="T612" i="5"/>
  <c r="U612" i="5"/>
  <c r="V612" i="5"/>
  <c r="W612" i="5"/>
  <c r="X612" i="5"/>
  <c r="Y612" i="5"/>
  <c r="Z612" i="5"/>
  <c r="AA612" i="5"/>
  <c r="AB612" i="5"/>
  <c r="AD612" i="5"/>
  <c r="AE612" i="5"/>
  <c r="J613" i="5"/>
  <c r="K613" i="5"/>
  <c r="L613" i="5"/>
  <c r="M613" i="5"/>
  <c r="N613" i="5"/>
  <c r="O613" i="5"/>
  <c r="P613" i="5"/>
  <c r="Q613" i="5"/>
  <c r="R613" i="5"/>
  <c r="S613" i="5"/>
  <c r="T613" i="5"/>
  <c r="U613" i="5"/>
  <c r="V613" i="5"/>
  <c r="W613" i="5"/>
  <c r="X613" i="5"/>
  <c r="Y613" i="5"/>
  <c r="Z613" i="5"/>
  <c r="AA613" i="5"/>
  <c r="AB613" i="5"/>
  <c r="AD613" i="5"/>
  <c r="AE613" i="5"/>
  <c r="J614" i="5"/>
  <c r="K614" i="5"/>
  <c r="L614" i="5"/>
  <c r="M614" i="5"/>
  <c r="N614" i="5"/>
  <c r="O614" i="5"/>
  <c r="P614" i="5"/>
  <c r="Q614" i="5"/>
  <c r="R614" i="5"/>
  <c r="S614" i="5"/>
  <c r="T614" i="5"/>
  <c r="U614" i="5"/>
  <c r="V614" i="5"/>
  <c r="W614" i="5"/>
  <c r="X614" i="5"/>
  <c r="Y614" i="5"/>
  <c r="Z614" i="5"/>
  <c r="AA614" i="5"/>
  <c r="AB614" i="5"/>
  <c r="AD614" i="5"/>
  <c r="AE614" i="5"/>
  <c r="J615" i="5"/>
  <c r="K615" i="5"/>
  <c r="L615" i="5"/>
  <c r="M615" i="5"/>
  <c r="N615" i="5"/>
  <c r="O615" i="5"/>
  <c r="P615" i="5"/>
  <c r="Q615" i="5"/>
  <c r="R615" i="5"/>
  <c r="S615" i="5"/>
  <c r="T615" i="5"/>
  <c r="U615" i="5"/>
  <c r="V615" i="5"/>
  <c r="W615" i="5"/>
  <c r="X615" i="5"/>
  <c r="Y615" i="5"/>
  <c r="Z615" i="5"/>
  <c r="AA615" i="5"/>
  <c r="AB615" i="5"/>
  <c r="AD615" i="5"/>
  <c r="AE615" i="5"/>
  <c r="J616" i="5"/>
  <c r="K616" i="5"/>
  <c r="L616" i="5"/>
  <c r="M616" i="5"/>
  <c r="N616" i="5"/>
  <c r="O616" i="5"/>
  <c r="P616" i="5"/>
  <c r="Q616" i="5"/>
  <c r="R616" i="5"/>
  <c r="S616" i="5"/>
  <c r="T616" i="5"/>
  <c r="U616" i="5"/>
  <c r="V616" i="5"/>
  <c r="W616" i="5"/>
  <c r="X616" i="5"/>
  <c r="Y616" i="5"/>
  <c r="Z616" i="5"/>
  <c r="AA616" i="5"/>
  <c r="AB616" i="5"/>
  <c r="AD616" i="5"/>
  <c r="AE616" i="5"/>
  <c r="J617" i="5"/>
  <c r="K617" i="5"/>
  <c r="L617" i="5"/>
  <c r="M617" i="5"/>
  <c r="N617" i="5"/>
  <c r="O617" i="5"/>
  <c r="P617" i="5"/>
  <c r="Q617" i="5"/>
  <c r="R617" i="5"/>
  <c r="S617" i="5"/>
  <c r="T617" i="5"/>
  <c r="U617" i="5"/>
  <c r="V617" i="5"/>
  <c r="W617" i="5"/>
  <c r="X617" i="5"/>
  <c r="Y617" i="5"/>
  <c r="Z617" i="5"/>
  <c r="AA617" i="5"/>
  <c r="AB617" i="5"/>
  <c r="AD617" i="5"/>
  <c r="AE617" i="5"/>
  <c r="J618" i="5"/>
  <c r="K618" i="5"/>
  <c r="L618" i="5"/>
  <c r="M618" i="5"/>
  <c r="N618" i="5"/>
  <c r="O618" i="5"/>
  <c r="P618" i="5"/>
  <c r="Q618" i="5"/>
  <c r="R618" i="5"/>
  <c r="S618" i="5"/>
  <c r="T618" i="5"/>
  <c r="U618" i="5"/>
  <c r="V618" i="5"/>
  <c r="W618" i="5"/>
  <c r="X618" i="5"/>
  <c r="Y618" i="5"/>
  <c r="Z618" i="5"/>
  <c r="AA618" i="5"/>
  <c r="AB618" i="5"/>
  <c r="AD618" i="5"/>
  <c r="AE618" i="5"/>
  <c r="J619" i="5"/>
  <c r="K619" i="5"/>
  <c r="L619" i="5"/>
  <c r="M619" i="5"/>
  <c r="N619" i="5"/>
  <c r="O619" i="5"/>
  <c r="P619" i="5"/>
  <c r="Q619" i="5"/>
  <c r="R619" i="5"/>
  <c r="S619" i="5"/>
  <c r="T619" i="5"/>
  <c r="U619" i="5"/>
  <c r="V619" i="5"/>
  <c r="W619" i="5"/>
  <c r="X619" i="5"/>
  <c r="Y619" i="5"/>
  <c r="Z619" i="5"/>
  <c r="AA619" i="5"/>
  <c r="AB619" i="5"/>
  <c r="AD619" i="5"/>
  <c r="AE619" i="5"/>
  <c r="J620" i="5"/>
  <c r="K620" i="5"/>
  <c r="L620" i="5"/>
  <c r="M620" i="5"/>
  <c r="N620" i="5"/>
  <c r="O620" i="5"/>
  <c r="P620" i="5"/>
  <c r="Q620" i="5"/>
  <c r="R620" i="5"/>
  <c r="S620" i="5"/>
  <c r="T620" i="5"/>
  <c r="U620" i="5"/>
  <c r="V620" i="5"/>
  <c r="W620" i="5"/>
  <c r="X620" i="5"/>
  <c r="Y620" i="5"/>
  <c r="Z620" i="5"/>
  <c r="AA620" i="5"/>
  <c r="AB620" i="5"/>
  <c r="AD620" i="5"/>
  <c r="AE620" i="5"/>
  <c r="J621" i="5"/>
  <c r="K621" i="5"/>
  <c r="L621" i="5"/>
  <c r="M621" i="5"/>
  <c r="N621" i="5"/>
  <c r="O621" i="5"/>
  <c r="P621" i="5"/>
  <c r="Q621" i="5"/>
  <c r="R621" i="5"/>
  <c r="S621" i="5"/>
  <c r="T621" i="5"/>
  <c r="U621" i="5"/>
  <c r="V621" i="5"/>
  <c r="W621" i="5"/>
  <c r="X621" i="5"/>
  <c r="Y621" i="5"/>
  <c r="Z621" i="5"/>
  <c r="AA621" i="5"/>
  <c r="AB621" i="5"/>
  <c r="AD621" i="5"/>
  <c r="AE621" i="5"/>
  <c r="J622" i="5"/>
  <c r="K622" i="5"/>
  <c r="L622" i="5"/>
  <c r="M622" i="5"/>
  <c r="N622" i="5"/>
  <c r="O622" i="5"/>
  <c r="P622" i="5"/>
  <c r="Q622" i="5"/>
  <c r="R622" i="5"/>
  <c r="S622" i="5"/>
  <c r="T622" i="5"/>
  <c r="U622" i="5"/>
  <c r="V622" i="5"/>
  <c r="W622" i="5"/>
  <c r="X622" i="5"/>
  <c r="Y622" i="5"/>
  <c r="Z622" i="5"/>
  <c r="AA622" i="5"/>
  <c r="AB622" i="5"/>
  <c r="AD622" i="5"/>
  <c r="AE622" i="5"/>
  <c r="J623" i="5"/>
  <c r="K623" i="5"/>
  <c r="L623" i="5"/>
  <c r="M623" i="5"/>
  <c r="N623" i="5"/>
  <c r="O623" i="5"/>
  <c r="P623" i="5"/>
  <c r="Q623" i="5"/>
  <c r="R623" i="5"/>
  <c r="S623" i="5"/>
  <c r="T623" i="5"/>
  <c r="U623" i="5"/>
  <c r="V623" i="5"/>
  <c r="W623" i="5"/>
  <c r="X623" i="5"/>
  <c r="Y623" i="5"/>
  <c r="Z623" i="5"/>
  <c r="AA623" i="5"/>
  <c r="AB623" i="5"/>
  <c r="AD623" i="5"/>
  <c r="AE623" i="5"/>
  <c r="J624" i="5"/>
  <c r="K624" i="5"/>
  <c r="L624" i="5"/>
  <c r="M624" i="5"/>
  <c r="N624" i="5"/>
  <c r="O624" i="5"/>
  <c r="P624" i="5"/>
  <c r="Q624" i="5"/>
  <c r="R624" i="5"/>
  <c r="S624" i="5"/>
  <c r="T624" i="5"/>
  <c r="U624" i="5"/>
  <c r="V624" i="5"/>
  <c r="W624" i="5"/>
  <c r="X624" i="5"/>
  <c r="Y624" i="5"/>
  <c r="Z624" i="5"/>
  <c r="AA624" i="5"/>
  <c r="AB624" i="5"/>
  <c r="AD624" i="5"/>
  <c r="AE624" i="5"/>
  <c r="J625" i="5"/>
  <c r="K625" i="5"/>
  <c r="L625" i="5"/>
  <c r="M625" i="5"/>
  <c r="N625" i="5"/>
  <c r="O625" i="5"/>
  <c r="P625" i="5"/>
  <c r="Q625" i="5"/>
  <c r="R625" i="5"/>
  <c r="S625" i="5"/>
  <c r="T625" i="5"/>
  <c r="U625" i="5"/>
  <c r="V625" i="5"/>
  <c r="W625" i="5"/>
  <c r="X625" i="5"/>
  <c r="Y625" i="5"/>
  <c r="Z625" i="5"/>
  <c r="AA625" i="5"/>
  <c r="AB625" i="5"/>
  <c r="AD625" i="5"/>
  <c r="AE625" i="5"/>
  <c r="J626" i="5"/>
  <c r="K626" i="5"/>
  <c r="L626" i="5"/>
  <c r="M626" i="5"/>
  <c r="N626" i="5"/>
  <c r="O626" i="5"/>
  <c r="P626" i="5"/>
  <c r="Q626" i="5"/>
  <c r="R626" i="5"/>
  <c r="S626" i="5"/>
  <c r="T626" i="5"/>
  <c r="U626" i="5"/>
  <c r="V626" i="5"/>
  <c r="W626" i="5"/>
  <c r="X626" i="5"/>
  <c r="Y626" i="5"/>
  <c r="Z626" i="5"/>
  <c r="AA626" i="5"/>
  <c r="AB626" i="5"/>
  <c r="AD626" i="5"/>
  <c r="AE626" i="5"/>
  <c r="J627" i="5"/>
  <c r="K627" i="5"/>
  <c r="L627" i="5"/>
  <c r="M627" i="5"/>
  <c r="N627" i="5"/>
  <c r="O627" i="5"/>
  <c r="P627" i="5"/>
  <c r="Q627" i="5"/>
  <c r="R627" i="5"/>
  <c r="S627" i="5"/>
  <c r="T627" i="5"/>
  <c r="U627" i="5"/>
  <c r="V627" i="5"/>
  <c r="W627" i="5"/>
  <c r="X627" i="5"/>
  <c r="Y627" i="5"/>
  <c r="Z627" i="5"/>
  <c r="AA627" i="5"/>
  <c r="AB627" i="5"/>
  <c r="AD627" i="5"/>
  <c r="AE627" i="5"/>
  <c r="J628" i="5"/>
  <c r="K628" i="5"/>
  <c r="L628" i="5"/>
  <c r="M628" i="5"/>
  <c r="N628" i="5"/>
  <c r="O628" i="5"/>
  <c r="P628" i="5"/>
  <c r="Q628" i="5"/>
  <c r="R628" i="5"/>
  <c r="S628" i="5"/>
  <c r="T628" i="5"/>
  <c r="U628" i="5"/>
  <c r="V628" i="5"/>
  <c r="W628" i="5"/>
  <c r="X628" i="5"/>
  <c r="Y628" i="5"/>
  <c r="Z628" i="5"/>
  <c r="AA628" i="5"/>
  <c r="AB628" i="5"/>
  <c r="AD628" i="5"/>
  <c r="AE628" i="5"/>
  <c r="J629" i="5"/>
  <c r="K629" i="5"/>
  <c r="L629" i="5"/>
  <c r="M629" i="5"/>
  <c r="N629" i="5"/>
  <c r="O629" i="5"/>
  <c r="P629" i="5"/>
  <c r="Q629" i="5"/>
  <c r="R629" i="5"/>
  <c r="S629" i="5"/>
  <c r="T629" i="5"/>
  <c r="U629" i="5"/>
  <c r="V629" i="5"/>
  <c r="W629" i="5"/>
  <c r="X629" i="5"/>
  <c r="Y629" i="5"/>
  <c r="Z629" i="5"/>
  <c r="AA629" i="5"/>
  <c r="AB629" i="5"/>
  <c r="AD629" i="5"/>
  <c r="AE629" i="5"/>
  <c r="J630" i="5"/>
  <c r="K630" i="5"/>
  <c r="L630" i="5"/>
  <c r="M630" i="5"/>
  <c r="N630" i="5"/>
  <c r="O630" i="5"/>
  <c r="P630" i="5"/>
  <c r="Q630" i="5"/>
  <c r="R630" i="5"/>
  <c r="S630" i="5"/>
  <c r="T630" i="5"/>
  <c r="U630" i="5"/>
  <c r="V630" i="5"/>
  <c r="W630" i="5"/>
  <c r="X630" i="5"/>
  <c r="Y630" i="5"/>
  <c r="Z630" i="5"/>
  <c r="AA630" i="5"/>
  <c r="AB630" i="5"/>
  <c r="AD630" i="5"/>
  <c r="AE630" i="5"/>
  <c r="J631" i="5"/>
  <c r="K631" i="5"/>
  <c r="L631" i="5"/>
  <c r="M631" i="5"/>
  <c r="N631" i="5"/>
  <c r="O631" i="5"/>
  <c r="P631" i="5"/>
  <c r="Q631" i="5"/>
  <c r="R631" i="5"/>
  <c r="S631" i="5"/>
  <c r="T631" i="5"/>
  <c r="U631" i="5"/>
  <c r="V631" i="5"/>
  <c r="W631" i="5"/>
  <c r="X631" i="5"/>
  <c r="Y631" i="5"/>
  <c r="Z631" i="5"/>
  <c r="AA631" i="5"/>
  <c r="AB631" i="5"/>
  <c r="AD631" i="5"/>
  <c r="AE631" i="5"/>
  <c r="J632" i="5"/>
  <c r="K632" i="5"/>
  <c r="L632" i="5"/>
  <c r="M632" i="5"/>
  <c r="N632" i="5"/>
  <c r="O632" i="5"/>
  <c r="P632" i="5"/>
  <c r="Q632" i="5"/>
  <c r="R632" i="5"/>
  <c r="S632" i="5"/>
  <c r="T632" i="5"/>
  <c r="U632" i="5"/>
  <c r="V632" i="5"/>
  <c r="W632" i="5"/>
  <c r="X632" i="5"/>
  <c r="Y632" i="5"/>
  <c r="Z632" i="5"/>
  <c r="AA632" i="5"/>
  <c r="AB632" i="5"/>
  <c r="AD632" i="5"/>
  <c r="AE632" i="5"/>
  <c r="J633" i="5"/>
  <c r="K633" i="5"/>
  <c r="L633" i="5"/>
  <c r="M633" i="5"/>
  <c r="N633" i="5"/>
  <c r="O633" i="5"/>
  <c r="P633" i="5"/>
  <c r="Q633" i="5"/>
  <c r="R633" i="5"/>
  <c r="S633" i="5"/>
  <c r="T633" i="5"/>
  <c r="U633" i="5"/>
  <c r="V633" i="5"/>
  <c r="W633" i="5"/>
  <c r="X633" i="5"/>
  <c r="Y633" i="5"/>
  <c r="Z633" i="5"/>
  <c r="AA633" i="5"/>
  <c r="AB633" i="5"/>
  <c r="AD633" i="5"/>
  <c r="AE633" i="5"/>
  <c r="J634" i="5"/>
  <c r="K634" i="5"/>
  <c r="L634" i="5"/>
  <c r="M634" i="5"/>
  <c r="N634" i="5"/>
  <c r="O634" i="5"/>
  <c r="P634" i="5"/>
  <c r="Q634" i="5"/>
  <c r="R634" i="5"/>
  <c r="S634" i="5"/>
  <c r="T634" i="5"/>
  <c r="U634" i="5"/>
  <c r="V634" i="5"/>
  <c r="W634" i="5"/>
  <c r="X634" i="5"/>
  <c r="Y634" i="5"/>
  <c r="Z634" i="5"/>
  <c r="AA634" i="5"/>
  <c r="AB634" i="5"/>
  <c r="AD634" i="5"/>
  <c r="AE634" i="5"/>
  <c r="J635" i="5"/>
  <c r="K635" i="5"/>
  <c r="L635" i="5"/>
  <c r="M635" i="5"/>
  <c r="N635" i="5"/>
  <c r="O635" i="5"/>
  <c r="P635" i="5"/>
  <c r="Q635" i="5"/>
  <c r="R635" i="5"/>
  <c r="S635" i="5"/>
  <c r="T635" i="5"/>
  <c r="U635" i="5"/>
  <c r="V635" i="5"/>
  <c r="W635" i="5"/>
  <c r="X635" i="5"/>
  <c r="Y635" i="5"/>
  <c r="Z635" i="5"/>
  <c r="AA635" i="5"/>
  <c r="AB635" i="5"/>
  <c r="AD635" i="5"/>
  <c r="AE635" i="5"/>
  <c r="J636" i="5"/>
  <c r="K636" i="5"/>
  <c r="L636" i="5"/>
  <c r="M636" i="5"/>
  <c r="N636" i="5"/>
  <c r="O636" i="5"/>
  <c r="P636" i="5"/>
  <c r="Q636" i="5"/>
  <c r="R636" i="5"/>
  <c r="S636" i="5"/>
  <c r="T636" i="5"/>
  <c r="U636" i="5"/>
  <c r="V636" i="5"/>
  <c r="W636" i="5"/>
  <c r="X636" i="5"/>
  <c r="Y636" i="5"/>
  <c r="Z636" i="5"/>
  <c r="AA636" i="5"/>
  <c r="AB636" i="5"/>
  <c r="AD636" i="5"/>
  <c r="AE636" i="5"/>
  <c r="J637" i="5"/>
  <c r="K637" i="5"/>
  <c r="L637" i="5"/>
  <c r="M637" i="5"/>
  <c r="N637" i="5"/>
  <c r="O637" i="5"/>
  <c r="P637" i="5"/>
  <c r="Q637" i="5"/>
  <c r="R637" i="5"/>
  <c r="S637" i="5"/>
  <c r="T637" i="5"/>
  <c r="U637" i="5"/>
  <c r="V637" i="5"/>
  <c r="W637" i="5"/>
  <c r="X637" i="5"/>
  <c r="Y637" i="5"/>
  <c r="Z637" i="5"/>
  <c r="AA637" i="5"/>
  <c r="AB637" i="5"/>
  <c r="AD637" i="5"/>
  <c r="AE637" i="5"/>
  <c r="J638" i="5"/>
  <c r="K638" i="5"/>
  <c r="L638" i="5"/>
  <c r="M638" i="5"/>
  <c r="N638" i="5"/>
  <c r="O638" i="5"/>
  <c r="P638" i="5"/>
  <c r="Q638" i="5"/>
  <c r="R638" i="5"/>
  <c r="S638" i="5"/>
  <c r="T638" i="5"/>
  <c r="U638" i="5"/>
  <c r="V638" i="5"/>
  <c r="W638" i="5"/>
  <c r="X638" i="5"/>
  <c r="Y638" i="5"/>
  <c r="Z638" i="5"/>
  <c r="AA638" i="5"/>
  <c r="AB638" i="5"/>
  <c r="AD638" i="5"/>
  <c r="AE638" i="5"/>
  <c r="J639" i="5"/>
  <c r="K639" i="5"/>
  <c r="L639" i="5"/>
  <c r="M639" i="5"/>
  <c r="N639" i="5"/>
  <c r="O639" i="5"/>
  <c r="P639" i="5"/>
  <c r="Q639" i="5"/>
  <c r="R639" i="5"/>
  <c r="S639" i="5"/>
  <c r="T639" i="5"/>
  <c r="U639" i="5"/>
  <c r="V639" i="5"/>
  <c r="W639" i="5"/>
  <c r="X639" i="5"/>
  <c r="Y639" i="5"/>
  <c r="Z639" i="5"/>
  <c r="AA639" i="5"/>
  <c r="AB639" i="5"/>
  <c r="AD639" i="5"/>
  <c r="AE639" i="5"/>
  <c r="J640" i="5"/>
  <c r="K640" i="5"/>
  <c r="L640" i="5"/>
  <c r="M640" i="5"/>
  <c r="N640" i="5"/>
  <c r="O640" i="5"/>
  <c r="P640" i="5"/>
  <c r="Q640" i="5"/>
  <c r="R640" i="5"/>
  <c r="S640" i="5"/>
  <c r="T640" i="5"/>
  <c r="U640" i="5"/>
  <c r="V640" i="5"/>
  <c r="W640" i="5"/>
  <c r="X640" i="5"/>
  <c r="Y640" i="5"/>
  <c r="Z640" i="5"/>
  <c r="AA640" i="5"/>
  <c r="AB640" i="5"/>
  <c r="AD640" i="5"/>
  <c r="AE640" i="5"/>
  <c r="J641" i="5"/>
  <c r="K641" i="5"/>
  <c r="L641" i="5"/>
  <c r="M641" i="5"/>
  <c r="N641" i="5"/>
  <c r="O641" i="5"/>
  <c r="P641" i="5"/>
  <c r="Q641" i="5"/>
  <c r="R641" i="5"/>
  <c r="S641" i="5"/>
  <c r="T641" i="5"/>
  <c r="U641" i="5"/>
  <c r="V641" i="5"/>
  <c r="W641" i="5"/>
  <c r="X641" i="5"/>
  <c r="Y641" i="5"/>
  <c r="Z641" i="5"/>
  <c r="AA641" i="5"/>
  <c r="AB641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J654" i="5"/>
  <c r="K654" i="5"/>
  <c r="L654" i="5"/>
  <c r="M654" i="5"/>
  <c r="N654" i="5"/>
  <c r="O654" i="5"/>
  <c r="P654" i="5"/>
  <c r="Q654" i="5"/>
  <c r="R654" i="5"/>
  <c r="S654" i="5"/>
  <c r="T654" i="5"/>
  <c r="U654" i="5"/>
  <c r="V654" i="5"/>
  <c r="W654" i="5"/>
  <c r="X654" i="5"/>
  <c r="Y654" i="5"/>
  <c r="Z654" i="5"/>
  <c r="AA654" i="5"/>
  <c r="AB654" i="5"/>
  <c r="AD654" i="5"/>
  <c r="AE654" i="5"/>
  <c r="J655" i="5"/>
  <c r="K655" i="5"/>
  <c r="L655" i="5"/>
  <c r="M655" i="5"/>
  <c r="N655" i="5"/>
  <c r="O655" i="5"/>
  <c r="P655" i="5"/>
  <c r="Q655" i="5"/>
  <c r="R655" i="5"/>
  <c r="S655" i="5"/>
  <c r="T655" i="5"/>
  <c r="U655" i="5"/>
  <c r="V655" i="5"/>
  <c r="W655" i="5"/>
  <c r="X655" i="5"/>
  <c r="Y655" i="5"/>
  <c r="Z655" i="5"/>
  <c r="AA655" i="5"/>
  <c r="AB655" i="5"/>
  <c r="AD655" i="5"/>
  <c r="AE655" i="5"/>
  <c r="J656" i="5"/>
  <c r="K656" i="5"/>
  <c r="L656" i="5"/>
  <c r="M656" i="5"/>
  <c r="N656" i="5"/>
  <c r="O656" i="5"/>
  <c r="P656" i="5"/>
  <c r="Q656" i="5"/>
  <c r="R656" i="5"/>
  <c r="S656" i="5"/>
  <c r="T656" i="5"/>
  <c r="U656" i="5"/>
  <c r="V656" i="5"/>
  <c r="W656" i="5"/>
  <c r="X656" i="5"/>
  <c r="Y656" i="5"/>
  <c r="Z656" i="5"/>
  <c r="AA656" i="5"/>
  <c r="AB656" i="5"/>
  <c r="AD656" i="5"/>
  <c r="AE656" i="5"/>
  <c r="J657" i="5"/>
  <c r="K657" i="5"/>
  <c r="L657" i="5"/>
  <c r="M657" i="5"/>
  <c r="N657" i="5"/>
  <c r="O657" i="5"/>
  <c r="P657" i="5"/>
  <c r="Q657" i="5"/>
  <c r="R657" i="5"/>
  <c r="S657" i="5"/>
  <c r="T657" i="5"/>
  <c r="U657" i="5"/>
  <c r="V657" i="5"/>
  <c r="W657" i="5"/>
  <c r="X657" i="5"/>
  <c r="Y657" i="5"/>
  <c r="Z657" i="5"/>
  <c r="AA657" i="5"/>
  <c r="AB657" i="5"/>
  <c r="AD657" i="5"/>
  <c r="AE657" i="5"/>
  <c r="J658" i="5"/>
  <c r="K658" i="5"/>
  <c r="L658" i="5"/>
  <c r="M658" i="5"/>
  <c r="N658" i="5"/>
  <c r="O658" i="5"/>
  <c r="P658" i="5"/>
  <c r="Q658" i="5"/>
  <c r="R658" i="5"/>
  <c r="S658" i="5"/>
  <c r="T658" i="5"/>
  <c r="U658" i="5"/>
  <c r="V658" i="5"/>
  <c r="W658" i="5"/>
  <c r="X658" i="5"/>
  <c r="Y658" i="5"/>
  <c r="Z658" i="5"/>
  <c r="AA658" i="5"/>
  <c r="AB658" i="5"/>
  <c r="AD658" i="5"/>
  <c r="AE658" i="5"/>
  <c r="J659" i="5"/>
  <c r="K659" i="5"/>
  <c r="L659" i="5"/>
  <c r="M659" i="5"/>
  <c r="N659" i="5"/>
  <c r="O659" i="5"/>
  <c r="P659" i="5"/>
  <c r="Q659" i="5"/>
  <c r="R659" i="5"/>
  <c r="S659" i="5"/>
  <c r="T659" i="5"/>
  <c r="U659" i="5"/>
  <c r="V659" i="5"/>
  <c r="W659" i="5"/>
  <c r="X659" i="5"/>
  <c r="Y659" i="5"/>
  <c r="Z659" i="5"/>
  <c r="AA659" i="5"/>
  <c r="AB659" i="5"/>
  <c r="AD659" i="5"/>
  <c r="AE659" i="5"/>
  <c r="J660" i="5"/>
  <c r="K660" i="5"/>
  <c r="L660" i="5"/>
  <c r="M660" i="5"/>
  <c r="N660" i="5"/>
  <c r="O660" i="5"/>
  <c r="P660" i="5"/>
  <c r="Q660" i="5"/>
  <c r="R660" i="5"/>
  <c r="S660" i="5"/>
  <c r="T660" i="5"/>
  <c r="U660" i="5"/>
  <c r="V660" i="5"/>
  <c r="W660" i="5"/>
  <c r="X660" i="5"/>
  <c r="Y660" i="5"/>
  <c r="Z660" i="5"/>
  <c r="AA660" i="5"/>
  <c r="AB660" i="5"/>
  <c r="AD660" i="5"/>
  <c r="AE660" i="5"/>
  <c r="J661" i="5"/>
  <c r="K661" i="5"/>
  <c r="L661" i="5"/>
  <c r="M661" i="5"/>
  <c r="N661" i="5"/>
  <c r="O661" i="5"/>
  <c r="P661" i="5"/>
  <c r="Q661" i="5"/>
  <c r="R661" i="5"/>
  <c r="S661" i="5"/>
  <c r="T661" i="5"/>
  <c r="U661" i="5"/>
  <c r="V661" i="5"/>
  <c r="W661" i="5"/>
  <c r="X661" i="5"/>
  <c r="Y661" i="5"/>
  <c r="Z661" i="5"/>
  <c r="AA661" i="5"/>
  <c r="AB661" i="5"/>
  <c r="AD661" i="5"/>
  <c r="AE661" i="5"/>
  <c r="J662" i="5"/>
  <c r="K662" i="5"/>
  <c r="L662" i="5"/>
  <c r="M662" i="5"/>
  <c r="N662" i="5"/>
  <c r="O662" i="5"/>
  <c r="P662" i="5"/>
  <c r="Q662" i="5"/>
  <c r="R662" i="5"/>
  <c r="S662" i="5"/>
  <c r="T662" i="5"/>
  <c r="U662" i="5"/>
  <c r="V662" i="5"/>
  <c r="W662" i="5"/>
  <c r="X662" i="5"/>
  <c r="Y662" i="5"/>
  <c r="Z662" i="5"/>
  <c r="AA662" i="5"/>
  <c r="AB662" i="5"/>
  <c r="AD662" i="5"/>
  <c r="AE662" i="5"/>
  <c r="J663" i="5"/>
  <c r="K663" i="5"/>
  <c r="L663" i="5"/>
  <c r="M663" i="5"/>
  <c r="N663" i="5"/>
  <c r="O663" i="5"/>
  <c r="P663" i="5"/>
  <c r="Q663" i="5"/>
  <c r="R663" i="5"/>
  <c r="S663" i="5"/>
  <c r="T663" i="5"/>
  <c r="U663" i="5"/>
  <c r="V663" i="5"/>
  <c r="W663" i="5"/>
  <c r="X663" i="5"/>
  <c r="Y663" i="5"/>
  <c r="Z663" i="5"/>
  <c r="AA663" i="5"/>
  <c r="AB663" i="5"/>
  <c r="AD663" i="5"/>
  <c r="AE663" i="5"/>
  <c r="J664" i="5"/>
  <c r="K664" i="5"/>
  <c r="L664" i="5"/>
  <c r="M664" i="5"/>
  <c r="N664" i="5"/>
  <c r="O664" i="5"/>
  <c r="P664" i="5"/>
  <c r="Q664" i="5"/>
  <c r="R664" i="5"/>
  <c r="S664" i="5"/>
  <c r="T664" i="5"/>
  <c r="U664" i="5"/>
  <c r="V664" i="5"/>
  <c r="W664" i="5"/>
  <c r="X664" i="5"/>
  <c r="Y664" i="5"/>
  <c r="Z664" i="5"/>
  <c r="AA664" i="5"/>
  <c r="AB664" i="5"/>
  <c r="AD664" i="5"/>
  <c r="AE664" i="5"/>
  <c r="J665" i="5"/>
  <c r="K665" i="5"/>
  <c r="L665" i="5"/>
  <c r="M665" i="5"/>
  <c r="N665" i="5"/>
  <c r="O665" i="5"/>
  <c r="P665" i="5"/>
  <c r="Q665" i="5"/>
  <c r="R665" i="5"/>
  <c r="S665" i="5"/>
  <c r="T665" i="5"/>
  <c r="U665" i="5"/>
  <c r="V665" i="5"/>
  <c r="W665" i="5"/>
  <c r="X665" i="5"/>
  <c r="Y665" i="5"/>
  <c r="Z665" i="5"/>
  <c r="AA665" i="5"/>
  <c r="AB665" i="5"/>
  <c r="AD665" i="5"/>
  <c r="AE665" i="5"/>
  <c r="J666" i="5"/>
  <c r="K666" i="5"/>
  <c r="L666" i="5"/>
  <c r="M666" i="5"/>
  <c r="N666" i="5"/>
  <c r="O666" i="5"/>
  <c r="P666" i="5"/>
  <c r="Q666" i="5"/>
  <c r="R666" i="5"/>
  <c r="S666" i="5"/>
  <c r="T666" i="5"/>
  <c r="U666" i="5"/>
  <c r="V666" i="5"/>
  <c r="W666" i="5"/>
  <c r="X666" i="5"/>
  <c r="Y666" i="5"/>
  <c r="Z666" i="5"/>
  <c r="AA666" i="5"/>
  <c r="AB666" i="5"/>
  <c r="AD666" i="5"/>
  <c r="AE666" i="5"/>
  <c r="J667" i="5"/>
  <c r="K667" i="5"/>
  <c r="L667" i="5"/>
  <c r="M667" i="5"/>
  <c r="N667" i="5"/>
  <c r="O667" i="5"/>
  <c r="P667" i="5"/>
  <c r="Q667" i="5"/>
  <c r="R667" i="5"/>
  <c r="S667" i="5"/>
  <c r="T667" i="5"/>
  <c r="U667" i="5"/>
  <c r="V667" i="5"/>
  <c r="W667" i="5"/>
  <c r="X667" i="5"/>
  <c r="Y667" i="5"/>
  <c r="Z667" i="5"/>
  <c r="AA667" i="5"/>
  <c r="AB667" i="5"/>
  <c r="AD667" i="5"/>
  <c r="AE667" i="5"/>
  <c r="J668" i="5"/>
  <c r="K668" i="5"/>
  <c r="L668" i="5"/>
  <c r="M668" i="5"/>
  <c r="N668" i="5"/>
  <c r="O668" i="5"/>
  <c r="P668" i="5"/>
  <c r="Q668" i="5"/>
  <c r="R668" i="5"/>
  <c r="S668" i="5"/>
  <c r="T668" i="5"/>
  <c r="U668" i="5"/>
  <c r="V668" i="5"/>
  <c r="W668" i="5"/>
  <c r="X668" i="5"/>
  <c r="Y668" i="5"/>
  <c r="Z668" i="5"/>
  <c r="AA668" i="5"/>
  <c r="AB668" i="5"/>
  <c r="AD668" i="5"/>
  <c r="AE668" i="5"/>
  <c r="J669" i="5"/>
  <c r="K669" i="5"/>
  <c r="L669" i="5"/>
  <c r="M669" i="5"/>
  <c r="N669" i="5"/>
  <c r="O669" i="5"/>
  <c r="P669" i="5"/>
  <c r="Q669" i="5"/>
  <c r="R669" i="5"/>
  <c r="S669" i="5"/>
  <c r="T669" i="5"/>
  <c r="U669" i="5"/>
  <c r="V669" i="5"/>
  <c r="W669" i="5"/>
  <c r="X669" i="5"/>
  <c r="Y669" i="5"/>
  <c r="Z669" i="5"/>
  <c r="AA669" i="5"/>
  <c r="AB669" i="5"/>
  <c r="AD669" i="5"/>
  <c r="AE669" i="5"/>
  <c r="J670" i="5"/>
  <c r="K670" i="5"/>
  <c r="L670" i="5"/>
  <c r="M670" i="5"/>
  <c r="N670" i="5"/>
  <c r="O670" i="5"/>
  <c r="P670" i="5"/>
  <c r="Q670" i="5"/>
  <c r="R670" i="5"/>
  <c r="S670" i="5"/>
  <c r="T670" i="5"/>
  <c r="U670" i="5"/>
  <c r="V670" i="5"/>
  <c r="W670" i="5"/>
  <c r="X670" i="5"/>
  <c r="Y670" i="5"/>
  <c r="Z670" i="5"/>
  <c r="AA670" i="5"/>
  <c r="AB670" i="5"/>
  <c r="AD670" i="5"/>
  <c r="AE670" i="5"/>
  <c r="J671" i="5"/>
  <c r="K671" i="5"/>
  <c r="L671" i="5"/>
  <c r="M671" i="5"/>
  <c r="N671" i="5"/>
  <c r="O671" i="5"/>
  <c r="P671" i="5"/>
  <c r="Q671" i="5"/>
  <c r="R671" i="5"/>
  <c r="S671" i="5"/>
  <c r="T671" i="5"/>
  <c r="U671" i="5"/>
  <c r="V671" i="5"/>
  <c r="W671" i="5"/>
  <c r="X671" i="5"/>
  <c r="Y671" i="5"/>
  <c r="Z671" i="5"/>
  <c r="AA671" i="5"/>
  <c r="AB671" i="5"/>
  <c r="AD671" i="5"/>
  <c r="AE671" i="5"/>
  <c r="J672" i="5"/>
  <c r="K672" i="5"/>
  <c r="L672" i="5"/>
  <c r="M672" i="5"/>
  <c r="N672" i="5"/>
  <c r="O672" i="5"/>
  <c r="P672" i="5"/>
  <c r="Q672" i="5"/>
  <c r="R672" i="5"/>
  <c r="S672" i="5"/>
  <c r="T672" i="5"/>
  <c r="U672" i="5"/>
  <c r="V672" i="5"/>
  <c r="W672" i="5"/>
  <c r="X672" i="5"/>
  <c r="Y672" i="5"/>
  <c r="Z672" i="5"/>
  <c r="AA672" i="5"/>
  <c r="AB672" i="5"/>
  <c r="AD672" i="5"/>
  <c r="AE672" i="5"/>
  <c r="J673" i="5"/>
  <c r="K673" i="5"/>
  <c r="L673" i="5"/>
  <c r="M673" i="5"/>
  <c r="N673" i="5"/>
  <c r="O673" i="5"/>
  <c r="P673" i="5"/>
  <c r="Q673" i="5"/>
  <c r="R673" i="5"/>
  <c r="S673" i="5"/>
  <c r="T673" i="5"/>
  <c r="U673" i="5"/>
  <c r="V673" i="5"/>
  <c r="W673" i="5"/>
  <c r="X673" i="5"/>
  <c r="Y673" i="5"/>
  <c r="Z673" i="5"/>
  <c r="AA673" i="5"/>
  <c r="AB673" i="5"/>
  <c r="AD673" i="5"/>
  <c r="AE673" i="5"/>
  <c r="J674" i="5"/>
  <c r="K674" i="5"/>
  <c r="L674" i="5"/>
  <c r="M674" i="5"/>
  <c r="N674" i="5"/>
  <c r="O674" i="5"/>
  <c r="P674" i="5"/>
  <c r="Q674" i="5"/>
  <c r="R674" i="5"/>
  <c r="S674" i="5"/>
  <c r="T674" i="5"/>
  <c r="U674" i="5"/>
  <c r="V674" i="5"/>
  <c r="W674" i="5"/>
  <c r="X674" i="5"/>
  <c r="Y674" i="5"/>
  <c r="Z674" i="5"/>
  <c r="AA674" i="5"/>
  <c r="AB674" i="5"/>
  <c r="AD674" i="5"/>
  <c r="AE674" i="5"/>
  <c r="J675" i="5"/>
  <c r="K675" i="5"/>
  <c r="L675" i="5"/>
  <c r="M675" i="5"/>
  <c r="N675" i="5"/>
  <c r="O675" i="5"/>
  <c r="P675" i="5"/>
  <c r="Q675" i="5"/>
  <c r="R675" i="5"/>
  <c r="S675" i="5"/>
  <c r="T675" i="5"/>
  <c r="U675" i="5"/>
  <c r="V675" i="5"/>
  <c r="W675" i="5"/>
  <c r="X675" i="5"/>
  <c r="Y675" i="5"/>
  <c r="Z675" i="5"/>
  <c r="AA675" i="5"/>
  <c r="AB675" i="5"/>
  <c r="AD675" i="5"/>
  <c r="AE675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D3" i="5"/>
  <c r="AE3" i="5"/>
  <c r="J676" i="5"/>
  <c r="K676" i="5"/>
  <c r="L676" i="5"/>
  <c r="M676" i="5"/>
  <c r="N676" i="5"/>
  <c r="O676" i="5"/>
  <c r="P676" i="5"/>
  <c r="Q676" i="5"/>
  <c r="R676" i="5"/>
  <c r="S676" i="5"/>
  <c r="T676" i="5"/>
  <c r="U676" i="5"/>
  <c r="V676" i="5"/>
  <c r="W676" i="5"/>
  <c r="X676" i="5"/>
  <c r="Y676" i="5"/>
  <c r="Z676" i="5"/>
  <c r="AA676" i="5"/>
  <c r="AB676" i="5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G4" i="3"/>
  <c r="G121" i="2"/>
  <c r="G120" i="2"/>
  <c r="G119" i="2"/>
  <c r="G118" i="2"/>
  <c r="G117" i="2"/>
  <c r="E113" i="2"/>
  <c r="E112" i="2"/>
  <c r="E111" i="2"/>
  <c r="E99" i="2"/>
  <c r="E97" i="2"/>
  <c r="E93" i="2"/>
  <c r="E91" i="2"/>
  <c r="E83" i="2"/>
  <c r="E82" i="2"/>
  <c r="E80" i="2"/>
  <c r="E81" i="2"/>
  <c r="E84" i="2"/>
  <c r="E85" i="2"/>
  <c r="E86" i="2"/>
  <c r="E87" i="2"/>
  <c r="E88" i="2"/>
  <c r="E89" i="2"/>
  <c r="E90" i="2"/>
  <c r="E92" i="2"/>
  <c r="E94" i="2"/>
  <c r="E95" i="2"/>
  <c r="E96" i="2"/>
  <c r="E98" i="2"/>
  <c r="E100" i="2"/>
  <c r="E103" i="2"/>
  <c r="E104" i="2"/>
  <c r="E106" i="2"/>
  <c r="E107" i="2"/>
  <c r="E108" i="2"/>
  <c r="E109" i="2"/>
  <c r="E114" i="2"/>
  <c r="E79" i="2"/>
  <c r="G42" i="2"/>
  <c r="G43" i="2"/>
  <c r="G53" i="2"/>
  <c r="G70" i="2"/>
  <c r="G72" i="2"/>
  <c r="G57" i="2"/>
  <c r="G71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AA13" i="4"/>
  <c r="Z13" i="4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61" i="2"/>
  <c r="AA61" i="2"/>
  <c r="AB61" i="2"/>
  <c r="AC61" i="2"/>
  <c r="AD61" i="2"/>
  <c r="G6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H52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H54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H56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H55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H59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H58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H60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H62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H69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H74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H75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H67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H66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H38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H64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H63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H68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H73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H40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H39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H41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H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H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H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H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H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H49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H51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H50" i="2"/>
  <c r="Z40" i="2"/>
  <c r="AA40" i="2"/>
  <c r="AB40" i="2"/>
  <c r="AC40" i="2"/>
  <c r="AD40" i="2"/>
  <c r="Z39" i="2"/>
  <c r="AA39" i="2"/>
  <c r="AB39" i="2"/>
  <c r="AC39" i="2"/>
  <c r="AD39" i="2"/>
  <c r="Z41" i="2"/>
  <c r="AA41" i="2"/>
  <c r="AB41" i="2"/>
  <c r="AC41" i="2"/>
  <c r="AD41" i="2"/>
  <c r="Z44" i="2"/>
  <c r="AA44" i="2"/>
  <c r="AB44" i="2"/>
  <c r="AC44" i="2"/>
  <c r="AD44" i="2"/>
  <c r="Z45" i="2"/>
  <c r="AA45" i="2"/>
  <c r="AB45" i="2"/>
  <c r="AC45" i="2"/>
  <c r="AD45" i="2"/>
  <c r="Z46" i="2"/>
  <c r="AA46" i="2"/>
  <c r="AB46" i="2"/>
  <c r="AC46" i="2"/>
  <c r="AD46" i="2"/>
  <c r="Z47" i="2"/>
  <c r="AA47" i="2"/>
  <c r="AB47" i="2"/>
  <c r="AC47" i="2"/>
  <c r="AD47" i="2"/>
  <c r="Z48" i="2"/>
  <c r="AA48" i="2"/>
  <c r="AB48" i="2"/>
  <c r="AC48" i="2"/>
  <c r="AD48" i="2"/>
  <c r="Z49" i="2"/>
  <c r="AA49" i="2"/>
  <c r="AB49" i="2"/>
  <c r="AC49" i="2"/>
  <c r="AD49" i="2"/>
  <c r="Z51" i="2"/>
  <c r="AA51" i="2"/>
  <c r="AB51" i="2"/>
  <c r="AC51" i="2"/>
  <c r="AD51" i="2"/>
  <c r="Z50" i="2"/>
  <c r="AA50" i="2"/>
  <c r="AB50" i="2"/>
  <c r="AC50" i="2"/>
  <c r="AD50" i="2"/>
  <c r="Z52" i="2"/>
  <c r="AA52" i="2"/>
  <c r="AB52" i="2"/>
  <c r="AC52" i="2"/>
  <c r="AD52" i="2"/>
  <c r="Z54" i="2"/>
  <c r="AA54" i="2"/>
  <c r="AB54" i="2"/>
  <c r="AC54" i="2"/>
  <c r="AD54" i="2"/>
  <c r="Z56" i="2"/>
  <c r="AA56" i="2"/>
  <c r="AB56" i="2"/>
  <c r="AC56" i="2"/>
  <c r="AD56" i="2"/>
  <c r="Z55" i="2"/>
  <c r="AA55" i="2"/>
  <c r="AB55" i="2"/>
  <c r="AC55" i="2"/>
  <c r="AD55" i="2"/>
  <c r="Z59" i="2"/>
  <c r="AA59" i="2"/>
  <c r="AB59" i="2"/>
  <c r="AC59" i="2"/>
  <c r="AD59" i="2"/>
  <c r="Z58" i="2"/>
  <c r="AA58" i="2"/>
  <c r="AB58" i="2"/>
  <c r="AC58" i="2"/>
  <c r="AD58" i="2"/>
  <c r="Z60" i="2"/>
  <c r="AA60" i="2"/>
  <c r="AB60" i="2"/>
  <c r="AC60" i="2"/>
  <c r="AD60" i="2"/>
  <c r="Z62" i="2"/>
  <c r="AA62" i="2"/>
  <c r="AB62" i="2"/>
  <c r="AC62" i="2"/>
  <c r="AD62" i="2"/>
  <c r="Z69" i="2"/>
  <c r="AA69" i="2"/>
  <c r="AB69" i="2"/>
  <c r="AC69" i="2"/>
  <c r="AD69" i="2"/>
  <c r="Z74" i="2"/>
  <c r="AA74" i="2"/>
  <c r="AB74" i="2"/>
  <c r="AC74" i="2"/>
  <c r="AD74" i="2"/>
  <c r="Z75" i="2"/>
  <c r="AA75" i="2"/>
  <c r="AB75" i="2"/>
  <c r="AC75" i="2"/>
  <c r="AD75" i="2"/>
  <c r="Z67" i="2"/>
  <c r="AA67" i="2"/>
  <c r="AB67" i="2"/>
  <c r="AC67" i="2"/>
  <c r="AD67" i="2"/>
  <c r="Z66" i="2"/>
  <c r="AA66" i="2"/>
  <c r="AB66" i="2"/>
  <c r="AC66" i="2"/>
  <c r="AD66" i="2"/>
  <c r="Z38" i="2"/>
  <c r="AA38" i="2"/>
  <c r="AB38" i="2"/>
  <c r="AC38" i="2"/>
  <c r="AD38" i="2"/>
  <c r="Z64" i="2"/>
  <c r="AA64" i="2"/>
  <c r="AB64" i="2"/>
  <c r="AC64" i="2"/>
  <c r="AD64" i="2"/>
  <c r="Z63" i="2"/>
  <c r="AA63" i="2"/>
  <c r="AB63" i="2"/>
  <c r="AC63" i="2"/>
  <c r="AD63" i="2"/>
  <c r="Z68" i="2"/>
  <c r="AA68" i="2"/>
  <c r="AB68" i="2"/>
  <c r="AC68" i="2"/>
  <c r="AD68" i="2"/>
  <c r="Z73" i="2"/>
  <c r="AA73" i="2"/>
  <c r="AB73" i="2"/>
  <c r="AC73" i="2"/>
  <c r="AD73" i="2"/>
  <c r="Z37" i="2"/>
  <c r="AA37" i="2"/>
  <c r="AB37" i="2"/>
  <c r="AC37" i="2"/>
  <c r="AD37" i="2"/>
  <c r="G58" i="2"/>
  <c r="F58" i="2"/>
  <c r="D50" i="2"/>
  <c r="O8" i="2"/>
  <c r="H8" i="2"/>
  <c r="P8" i="2"/>
  <c r="I8" i="2"/>
  <c r="Q8" i="2"/>
  <c r="O9" i="2"/>
  <c r="H9" i="2"/>
  <c r="P9" i="2"/>
  <c r="I9" i="2"/>
  <c r="Q9" i="2"/>
  <c r="O10" i="2"/>
  <c r="H10" i="2"/>
  <c r="P10" i="2"/>
  <c r="I10" i="2"/>
  <c r="Q10" i="2"/>
  <c r="O11" i="2"/>
  <c r="H11" i="2"/>
  <c r="P11" i="2"/>
  <c r="I11" i="2"/>
  <c r="Q11" i="2"/>
  <c r="O12" i="2"/>
  <c r="H12" i="2"/>
  <c r="P12" i="2"/>
  <c r="I12" i="2"/>
  <c r="Q12" i="2"/>
  <c r="O13" i="2"/>
  <c r="H13" i="2"/>
  <c r="P13" i="2"/>
  <c r="I13" i="2"/>
  <c r="Q13" i="2"/>
  <c r="O14" i="2"/>
  <c r="H14" i="2"/>
  <c r="P14" i="2"/>
  <c r="I14" i="2"/>
  <c r="Q14" i="2"/>
  <c r="O15" i="2"/>
  <c r="H15" i="2"/>
  <c r="P15" i="2"/>
  <c r="I15" i="2"/>
  <c r="Q15" i="2"/>
  <c r="O16" i="2"/>
  <c r="H16" i="2"/>
  <c r="P16" i="2"/>
  <c r="I16" i="2"/>
  <c r="Q16" i="2"/>
  <c r="O17" i="2"/>
  <c r="H17" i="2"/>
  <c r="P17" i="2"/>
  <c r="I17" i="2"/>
  <c r="Q17" i="2"/>
  <c r="O18" i="2"/>
  <c r="H18" i="2"/>
  <c r="P18" i="2"/>
  <c r="I18" i="2"/>
  <c r="Q18" i="2"/>
  <c r="O19" i="2"/>
  <c r="H19" i="2"/>
  <c r="P19" i="2"/>
  <c r="I19" i="2"/>
  <c r="Q19" i="2"/>
  <c r="O20" i="2"/>
  <c r="H20" i="2"/>
  <c r="P20" i="2"/>
  <c r="I20" i="2"/>
  <c r="Q20" i="2"/>
  <c r="O21" i="2"/>
  <c r="H21" i="2"/>
  <c r="P21" i="2"/>
  <c r="I21" i="2"/>
  <c r="Q21" i="2"/>
  <c r="O22" i="2"/>
  <c r="H22" i="2"/>
  <c r="P22" i="2"/>
  <c r="I22" i="2"/>
  <c r="Q22" i="2"/>
  <c r="O23" i="2"/>
  <c r="H23" i="2"/>
  <c r="P23" i="2"/>
  <c r="I23" i="2"/>
  <c r="Q23" i="2"/>
  <c r="O24" i="2"/>
  <c r="H24" i="2"/>
  <c r="P24" i="2"/>
  <c r="I24" i="2"/>
  <c r="Q24" i="2"/>
  <c r="O25" i="2"/>
  <c r="H27" i="2"/>
  <c r="P25" i="2"/>
  <c r="I27" i="2"/>
  <c r="Q25" i="2"/>
  <c r="O26" i="2"/>
  <c r="P26" i="2"/>
  <c r="Q26" i="2"/>
  <c r="O27" i="2"/>
  <c r="H28" i="2"/>
  <c r="P27" i="2"/>
  <c r="I28" i="2"/>
  <c r="Q27" i="2"/>
  <c r="O28" i="2"/>
  <c r="H29" i="2"/>
  <c r="P28" i="2"/>
  <c r="I29" i="2"/>
  <c r="Q28" i="2"/>
  <c r="O29" i="2"/>
  <c r="H30" i="2"/>
  <c r="P29" i="2"/>
  <c r="I30" i="2"/>
  <c r="Q29" i="2"/>
  <c r="O30" i="2"/>
  <c r="H31" i="2"/>
  <c r="P30" i="2"/>
  <c r="I31" i="2"/>
  <c r="Q30" i="2"/>
  <c r="O31" i="2"/>
  <c r="H32" i="2"/>
  <c r="P31" i="2"/>
  <c r="I32" i="2"/>
  <c r="Q31" i="2"/>
  <c r="O32" i="2"/>
  <c r="H33" i="2"/>
  <c r="P32" i="2"/>
  <c r="I33" i="2"/>
  <c r="Q32" i="2"/>
  <c r="I7" i="2"/>
  <c r="H7" i="2"/>
  <c r="Q7" i="2"/>
  <c r="P7" i="2"/>
  <c r="O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7" i="2"/>
  <c r="I26" i="2"/>
  <c r="I25" i="2"/>
  <c r="H26" i="2"/>
  <c r="H25" i="2"/>
  <c r="AC676" i="5"/>
  <c r="AD676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Z4" i="4"/>
  <c r="AA4" i="4"/>
  <c r="Z6" i="4"/>
  <c r="AA6" i="4"/>
  <c r="Z7" i="4"/>
  <c r="AA7" i="4"/>
  <c r="Z8" i="4"/>
  <c r="AA8" i="4"/>
  <c r="Z11" i="4"/>
  <c r="AA11" i="4"/>
  <c r="Z12" i="4"/>
  <c r="AA12" i="4"/>
  <c r="Z15" i="4"/>
  <c r="AA15" i="4"/>
  <c r="Z16" i="4"/>
  <c r="AA16" i="4"/>
  <c r="Z18" i="4"/>
  <c r="AA18" i="4"/>
  <c r="Z22" i="4"/>
  <c r="AA22" i="4"/>
  <c r="Z23" i="4"/>
  <c r="AA23" i="4"/>
  <c r="Z3" i="4"/>
  <c r="AA3" i="4"/>
  <c r="F17" i="4"/>
  <c r="O7" i="3"/>
  <c r="O8" i="3"/>
  <c r="O9" i="3"/>
  <c r="O10" i="3"/>
  <c r="O11" i="3"/>
  <c r="O12" i="3"/>
  <c r="O13" i="3"/>
  <c r="O14" i="3"/>
  <c r="O15" i="3"/>
  <c r="O16" i="3"/>
  <c r="O17" i="3"/>
  <c r="O18" i="3"/>
  <c r="O6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K6" i="3"/>
  <c r="K5" i="3"/>
  <c r="K4" i="3"/>
  <c r="C10" i="3"/>
</calcChain>
</file>

<file path=xl/sharedStrings.xml><?xml version="1.0" encoding="utf-8"?>
<sst xmlns="http://schemas.openxmlformats.org/spreadsheetml/2006/main" count="3637" uniqueCount="526">
  <si>
    <t>WRP_BUR</t>
  </si>
  <si>
    <t>WRP_GDL</t>
  </si>
  <si>
    <t>WRP_HYP</t>
  </si>
  <si>
    <t>WRP_JWP</t>
  </si>
  <si>
    <t>WRP_LAC</t>
  </si>
  <si>
    <t>WRP_LBP</t>
  </si>
  <si>
    <t>WRP_LCP</t>
  </si>
  <si>
    <t>WRP_LIT</t>
  </si>
  <si>
    <t>WRP_MMS</t>
  </si>
  <si>
    <t>WRP_PON</t>
  </si>
  <si>
    <t>WRP_SJC</t>
  </si>
  <si>
    <t>WRP_SJP</t>
  </si>
  <si>
    <t>WRP_SMR</t>
  </si>
  <si>
    <t>WRP_TAP</t>
  </si>
  <si>
    <t>WRP_TER</t>
  </si>
  <si>
    <t>WRP_TIL</t>
  </si>
  <si>
    <t>WRP_WHP</t>
  </si>
  <si>
    <t>Plant Code</t>
  </si>
  <si>
    <t>Plant Name</t>
  </si>
  <si>
    <t>Burbank</t>
  </si>
  <si>
    <t>Glendale</t>
  </si>
  <si>
    <t>Hyperion</t>
  </si>
  <si>
    <t>Cost per acre-foot of O&amp;M</t>
  </si>
  <si>
    <t>JWPCP</t>
  </si>
  <si>
    <t>Long Beach</t>
  </si>
  <si>
    <t>Los Coyotes</t>
  </si>
  <si>
    <t>Ed Little</t>
  </si>
  <si>
    <t>Malibu</t>
  </si>
  <si>
    <t>Pomona</t>
  </si>
  <si>
    <t>San Jose outflow</t>
  </si>
  <si>
    <t>San Jose Pipe</t>
  </si>
  <si>
    <t>Santa Moncia</t>
  </si>
  <si>
    <t>Tapia</t>
  </si>
  <si>
    <t>Terminal Island</t>
  </si>
  <si>
    <t>Tilman</t>
  </si>
  <si>
    <t>Whittier Narrows</t>
  </si>
  <si>
    <t>Reported Delivery Cost</t>
  </si>
  <si>
    <t>n/a</t>
  </si>
  <si>
    <t>La Canada</t>
  </si>
  <si>
    <t>$574-804</t>
  </si>
  <si>
    <t>daytime/nighttime prices</t>
  </si>
  <si>
    <t>$326, $550</t>
  </si>
  <si>
    <t>in Cerritos, Cerritos resells to Lakewood for $566, CBMWD charges its customers $550 for Los Coyotes recycled water</t>
  </si>
  <si>
    <t>in Pomona, $679 for Walnut Valley</t>
  </si>
  <si>
    <t>-</t>
  </si>
  <si>
    <t>pipe outflow to surface water</t>
  </si>
  <si>
    <t>723, $825, $500,$966</t>
  </si>
  <si>
    <t>in Rowland, San Gabriel Valley Co, and Central Basin MWD, Upper San Gabriel Valley (expansion will be $1050)</t>
  </si>
  <si>
    <t>$695, $996</t>
  </si>
  <si>
    <t>for MWD, USGBMWD deliveries</t>
  </si>
  <si>
    <t>estimated</t>
  </si>
  <si>
    <t>$900/acft given as expansion project cost via LADWP UWMP</t>
  </si>
  <si>
    <t>MWD Tier 1 Price</t>
  </si>
  <si>
    <t>Value</t>
  </si>
  <si>
    <t>Variable</t>
  </si>
  <si>
    <t>$</t>
  </si>
  <si>
    <t>discount rate</t>
  </si>
  <si>
    <t>interest rate</t>
  </si>
  <si>
    <t>years</t>
  </si>
  <si>
    <t>inflation rate</t>
  </si>
  <si>
    <t>Collier Lebdetter</t>
  </si>
  <si>
    <t>Annualized Costs</t>
  </si>
  <si>
    <t>Cost</t>
  </si>
  <si>
    <t>Year</t>
  </si>
  <si>
    <t>10-year value</t>
  </si>
  <si>
    <t>20-year value</t>
  </si>
  <si>
    <t>30-year value</t>
  </si>
  <si>
    <t>Historic Prices</t>
  </si>
  <si>
    <t>% Increase</t>
  </si>
  <si>
    <t>Tier 1 Rate</t>
  </si>
  <si>
    <t>Source</t>
  </si>
  <si>
    <t>MWD</t>
  </si>
  <si>
    <t>Groundwater Pumping</t>
  </si>
  <si>
    <t>Recycled Water, by Plant</t>
  </si>
  <si>
    <t>SW Capture (Existing)</t>
  </si>
  <si>
    <t>MWD_WCD</t>
  </si>
  <si>
    <t>CTY_TOR</t>
  </si>
  <si>
    <t>MWD_SGV</t>
  </si>
  <si>
    <t>GWB_MSG</t>
  </si>
  <si>
    <t>GWB_CEN</t>
  </si>
  <si>
    <t>IRR_SMT</t>
  </si>
  <si>
    <t>MWC_MA1</t>
  </si>
  <si>
    <t>MWC_MA2</t>
  </si>
  <si>
    <t>MWC_MA3</t>
  </si>
  <si>
    <t>CTY_BEL</t>
  </si>
  <si>
    <t>MWC_MON</t>
  </si>
  <si>
    <t>CTY_LAX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</si>
  <si>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</si>
  <si>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</si>
  <si>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</si>
  <si>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</si>
  <si>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</si>
  <si>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</si>
  <si>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</si>
  <si>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</si>
  <si>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</si>
  <si>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</si>
  <si>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</si>
  <si>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</si>
  <si>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PRV_CEN</t>
  </si>
  <si>
    <t>PRV_COC</t>
  </si>
  <si>
    <t>MWD_CBS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</si>
  <si>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</si>
  <si>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</si>
  <si>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</si>
  <si>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</si>
  <si>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</si>
  <si>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</si>
  <si>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</si>
  <si>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</si>
  <si>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</si>
  <si>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IOU_SWS</t>
  </si>
  <si>
    <t>CTY_LBH</t>
  </si>
  <si>
    <t>CTY_CPT</t>
  </si>
  <si>
    <t>IOU_GSM</t>
  </si>
  <si>
    <t>GWB_CHI</t>
  </si>
  <si>
    <t>CTY_PNM</t>
  </si>
  <si>
    <t>CTY_GDL</t>
  </si>
  <si>
    <t>CWD_LA1</t>
  </si>
  <si>
    <t>GWB_HOL</t>
  </si>
  <si>
    <t>CTY_BHL</t>
  </si>
  <si>
    <t>MWC_CDM</t>
  </si>
  <si>
    <t>CTY_SPA</t>
  </si>
  <si>
    <t>CTY_AZU</t>
  </si>
  <si>
    <t>CWD_VAL</t>
  </si>
  <si>
    <t>CWD_SGB</t>
  </si>
  <si>
    <t>CTY_ELM</t>
  </si>
  <si>
    <t>CTY_MON</t>
  </si>
  <si>
    <t>CTY_GDR</t>
  </si>
  <si>
    <t>CTY_ARC</t>
  </si>
  <si>
    <t>CWD_LAP</t>
  </si>
  <si>
    <t>CTY_ALH</t>
  </si>
  <si>
    <t>CTY_IND</t>
  </si>
  <si>
    <t>CTY_IRW</t>
  </si>
  <si>
    <t>CTY_COV</t>
  </si>
  <si>
    <t>MWC_COV</t>
  </si>
  <si>
    <t>PRV_MSG</t>
  </si>
  <si>
    <t>CTY_MTP</t>
  </si>
  <si>
    <t>PRV_MOC</t>
  </si>
  <si>
    <t>MWC_SSL</t>
  </si>
  <si>
    <t>MWC_AMA</t>
  </si>
  <si>
    <t>MWD_USG</t>
  </si>
  <si>
    <t>MWD_THV</t>
  </si>
  <si>
    <t>GWB_PUE</t>
  </si>
  <si>
    <t>CWD_WVA</t>
  </si>
  <si>
    <t>CWD_ROW</t>
  </si>
  <si>
    <t>GWB_RAY</t>
  </si>
  <si>
    <t>CTY_PAS</t>
  </si>
  <si>
    <t>IRR_KIN</t>
  </si>
  <si>
    <t>MWC_RUB</t>
  </si>
  <si>
    <t>MWC_LAV</t>
  </si>
  <si>
    <t>PRV_RAY</t>
  </si>
  <si>
    <t>CTY_SIE</t>
  </si>
  <si>
    <t>IRR_LAC</t>
  </si>
  <si>
    <t>GWB_SFE</t>
  </si>
  <si>
    <t>CTY_BUR</t>
  </si>
  <si>
    <t>GWB_SMC</t>
  </si>
  <si>
    <t>CTY_SMC</t>
  </si>
  <si>
    <t>GWB_SPA</t>
  </si>
  <si>
    <t>GWB_SYL</t>
  </si>
  <si>
    <t>CTY_SFE</t>
  </si>
  <si>
    <t>GWB_VER</t>
  </si>
  <si>
    <t>CWD_CRE</t>
  </si>
  <si>
    <t>GWB_WCS</t>
  </si>
  <si>
    <t>CTY_MBC</t>
  </si>
  <si>
    <t>CTY_ING</t>
  </si>
  <si>
    <t>CTY_LOM</t>
  </si>
  <si>
    <t>MWD_WCB</t>
  </si>
  <si>
    <t>PRV_WCS</t>
  </si>
  <si>
    <t>PRV_WOC</t>
  </si>
  <si>
    <t>GWB_SIX</t>
  </si>
  <si>
    <t>CTY_LAV</t>
  </si>
  <si>
    <t>PRV_SIX</t>
  </si>
  <si>
    <t>CTY_CLM</t>
  </si>
  <si>
    <t>INF_SWP</t>
  </si>
  <si>
    <t>INF_CAS</t>
  </si>
  <si>
    <t>MWD_MET</t>
  </si>
  <si>
    <t>INF_DVR</t>
  </si>
  <si>
    <t>INF_COL</t>
  </si>
  <si>
    <t>INF_LMR</t>
  </si>
  <si>
    <t>SUR_OWN</t>
  </si>
  <si>
    <t>INF_LAR</t>
  </si>
  <si>
    <t>SUR_MON</t>
  </si>
  <si>
    <t>MWD_WRD</t>
  </si>
  <si>
    <t>INF_CSB</t>
  </si>
  <si>
    <t>IOU_PWC</t>
  </si>
  <si>
    <t>MWD_FTH</t>
  </si>
  <si>
    <t>MWC_MCR</t>
  </si>
  <si>
    <t>MWC_VWC</t>
  </si>
  <si>
    <t>MWC_LFL</t>
  </si>
  <si>
    <t>CTY_SMR</t>
  </si>
  <si>
    <t>MWD_LVI</t>
  </si>
  <si>
    <t>CWD_LA2</t>
  </si>
  <si>
    <t>CTY_ELS</t>
  </si>
  <si>
    <t>SPG_BEN</t>
  </si>
  <si>
    <t>SPG_BDS</t>
  </si>
  <si>
    <t>SPG_BRF</t>
  </si>
  <si>
    <t>SPG_BVS</t>
  </si>
  <si>
    <t>SPG_CIT</t>
  </si>
  <si>
    <t>SPG_DOM</t>
  </si>
  <si>
    <t>SPG_EAB</t>
  </si>
  <si>
    <t>SPG_ESG</t>
  </si>
  <si>
    <t>SPG_FOR</t>
  </si>
  <si>
    <t>SPG_HSG</t>
  </si>
  <si>
    <t>SPG_IRW</t>
  </si>
  <si>
    <t>SPG_LIT</t>
  </si>
  <si>
    <t>SPG_LOS</t>
  </si>
  <si>
    <t>SPG_LOP</t>
  </si>
  <si>
    <t>SPG_PCS</t>
  </si>
  <si>
    <t>SPG_PEC</t>
  </si>
  <si>
    <t>SPG_RSF</t>
  </si>
  <si>
    <t>SPG_SND</t>
  </si>
  <si>
    <t>SPG_SGY</t>
  </si>
  <si>
    <t>SPG_SGC</t>
  </si>
  <si>
    <t>SPG_ANI</t>
  </si>
  <si>
    <t>SPG_SFG</t>
  </si>
  <si>
    <t>SPG_SAW</t>
  </si>
  <si>
    <t>SPG_SMD</t>
  </si>
  <si>
    <t>SPG_WAL</t>
  </si>
  <si>
    <t>MWD_WCR</t>
  </si>
  <si>
    <t>LASAN Delivery cost</t>
  </si>
  <si>
    <t>MWD_CBR</t>
  </si>
  <si>
    <t>difference in O&amp;M and delivery cost for Los Coyotes</t>
  </si>
  <si>
    <t>equals above LCP delivery cost</t>
  </si>
  <si>
    <t>conveyance cost</t>
  </si>
  <si>
    <t>O&amp;M cost</t>
  </si>
  <si>
    <t>MWD_USR</t>
  </si>
  <si>
    <t>reported delivery cost</t>
  </si>
  <si>
    <t>equals just less than SJC delivery cost above</t>
  </si>
  <si>
    <t>MWD_LVR</t>
  </si>
  <si>
    <t>estimate</t>
  </si>
  <si>
    <t>MWD_FTR</t>
  </si>
  <si>
    <t>LADWP UWMP</t>
  </si>
  <si>
    <t>injection well cost</t>
  </si>
  <si>
    <t>retail cost from Ed Little recycling plant</t>
  </si>
  <si>
    <t>PRV_WMI</t>
  </si>
  <si>
    <t>SUR_LAU</t>
  </si>
  <si>
    <t>cost to treat</t>
  </si>
  <si>
    <t>SUR_PAC</t>
  </si>
  <si>
    <t>CWD_LA3</t>
  </si>
  <si>
    <t>CUS_CPL</t>
  </si>
  <si>
    <t>CUS_FIR</t>
  </si>
  <si>
    <t>CUS_SAN</t>
  </si>
  <si>
    <t>IOU_EPS</t>
  </si>
  <si>
    <t>IOU_GSR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</si>
  <si>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</si>
  <si>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</si>
  <si>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</si>
  <si>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</si>
  <si>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</si>
  <si>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</si>
  <si>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</si>
  <si>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</si>
  <si>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</si>
  <si>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</si>
  <si>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</si>
  <si>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</si>
  <si>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Raucher presentation- cost of advanced treatment</t>
  </si>
  <si>
    <t>estimated conveyance cost</t>
  </si>
  <si>
    <t xml:space="preserve">estimated </t>
  </si>
  <si>
    <t>SUR_ASE</t>
  </si>
  <si>
    <t>cost for treatment</t>
  </si>
  <si>
    <t>SUR_LAC</t>
  </si>
  <si>
    <t>SUR_MIL</t>
  </si>
  <si>
    <t>SUR_RCN</t>
  </si>
  <si>
    <t>SUR_SAU</t>
  </si>
  <si>
    <t>SUR_SAE</t>
  </si>
  <si>
    <t>SUR_SDM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</si>
  <si>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</si>
  <si>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</si>
  <si>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</si>
  <si>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</si>
  <si>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</si>
  <si>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</si>
  <si>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</si>
  <si>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</si>
  <si>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SUR_SGC</t>
  </si>
  <si>
    <t>SUR_SGM</t>
  </si>
  <si>
    <t>INF_SFN</t>
  </si>
  <si>
    <t>SUR_SGP</t>
  </si>
  <si>
    <t>CAL_304</t>
  </si>
  <si>
    <t>SUR_WLU</t>
  </si>
  <si>
    <t>SUR_WLL</t>
  </si>
  <si>
    <t>SUR_THM</t>
  </si>
  <si>
    <t>INF_WHR</t>
  </si>
  <si>
    <t>SUR_BDL</t>
  </si>
  <si>
    <t>CAL_274</t>
  </si>
  <si>
    <t>SUR_WHIT</t>
  </si>
  <si>
    <t>SUR_SDL</t>
  </si>
  <si>
    <t>SUR_SND</t>
  </si>
  <si>
    <t>INF_SND</t>
  </si>
  <si>
    <t>SUR_SDU</t>
  </si>
  <si>
    <t>SUR_BDU</t>
  </si>
  <si>
    <t>SUR_BDS</t>
  </si>
  <si>
    <t>SUR_BDM</t>
  </si>
  <si>
    <t>SUR_LIT</t>
  </si>
  <si>
    <t>SUR_LOS</t>
  </si>
  <si>
    <t>INF_LOD</t>
  </si>
  <si>
    <t>SUR_PUD</t>
  </si>
  <si>
    <t>INF_PUD</t>
  </si>
  <si>
    <t>INF_SFD</t>
  </si>
  <si>
    <t>SUR_BRD</t>
  </si>
  <si>
    <t>SUR_FSH</t>
  </si>
  <si>
    <t>SUR_BVS</t>
  </si>
  <si>
    <t>PRV_SGR</t>
  </si>
  <si>
    <t>SUR_COV</t>
  </si>
  <si>
    <t>SUR_SGD</t>
  </si>
  <si>
    <t>INF_SGD</t>
  </si>
  <si>
    <t>SUR_MOR</t>
  </si>
  <si>
    <t>INF_MOR</t>
  </si>
  <si>
    <t>SUR_RHL</t>
  </si>
  <si>
    <t>CAL_45C</t>
  </si>
  <si>
    <t>SUR_MTB</t>
  </si>
  <si>
    <t>CAL_064</t>
  </si>
  <si>
    <t>SUR_EAT</t>
  </si>
  <si>
    <t>SUR_EAB</t>
  </si>
  <si>
    <t>CAL_318</t>
  </si>
  <si>
    <t>SUR_RHU</t>
  </si>
  <si>
    <t>CAL_192</t>
  </si>
  <si>
    <t>SUR_SAL</t>
  </si>
  <si>
    <t>SUR_SAC</t>
  </si>
  <si>
    <t>INF_SAD</t>
  </si>
  <si>
    <t>SUR_SMD</t>
  </si>
  <si>
    <t>CAL_319</t>
  </si>
  <si>
    <t>SUR_LAL</t>
  </si>
  <si>
    <t>SUR_CMP</t>
  </si>
  <si>
    <t>CAL_57C</t>
  </si>
  <si>
    <t>SUR_VER</t>
  </si>
  <si>
    <t>BUR_WRP</t>
  </si>
  <si>
    <t>SUR_PCD</t>
  </si>
  <si>
    <t>INF_PCD</t>
  </si>
  <si>
    <t>SUR_PCU</t>
  </si>
  <si>
    <t>INF_SPV</t>
  </si>
  <si>
    <t>SUR_SPV</t>
  </si>
  <si>
    <t>SUR_PCL</t>
  </si>
  <si>
    <t>SUR_TUJ</t>
  </si>
  <si>
    <t>SPG_LPB</t>
  </si>
  <si>
    <t xml:space="preserve">reduced rate- for imported water releases but could include recycled water </t>
  </si>
  <si>
    <t>SUR_BRF</t>
  </si>
  <si>
    <t>SUR_BTD</t>
  </si>
  <si>
    <t>INF_BTD</t>
  </si>
  <si>
    <t>SUR_HAN</t>
  </si>
  <si>
    <t>INF_HAN</t>
  </si>
  <si>
    <t>SUR_TUU</t>
  </si>
  <si>
    <t>SPG_TUJ</t>
  </si>
  <si>
    <t>CAL_F38</t>
  </si>
  <si>
    <t>SUR_SAW</t>
  </si>
  <si>
    <t>INF_BNV</t>
  </si>
  <si>
    <t>SUR_BAL</t>
  </si>
  <si>
    <t>SUR_BAC</t>
  </si>
  <si>
    <t>SUR_DOM</t>
  </si>
  <si>
    <t>SUR_MAC</t>
  </si>
  <si>
    <t>SUR_MAL</t>
  </si>
  <si>
    <t>SUR_ALH</t>
  </si>
  <si>
    <t>SUR_EVP</t>
  </si>
  <si>
    <t>SUR_ARC</t>
  </si>
  <si>
    <t>SUR_R01</t>
  </si>
  <si>
    <t>SUR_RUB</t>
  </si>
  <si>
    <t>SUR_OWL</t>
  </si>
  <si>
    <t>MWD_VHT</t>
  </si>
  <si>
    <t>VAD_ASE</t>
  </si>
  <si>
    <t>VAD_BAL</t>
  </si>
  <si>
    <t>VAD_BAC</t>
  </si>
  <si>
    <t>VAD_SDL</t>
  </si>
  <si>
    <t>VAD_BDU</t>
  </si>
  <si>
    <t>VAD_BDS</t>
  </si>
  <si>
    <t>VAD_BRF</t>
  </si>
  <si>
    <t>VAD_BVS</t>
  </si>
  <si>
    <t>VAD_BDM</t>
  </si>
  <si>
    <t>VAD_DOM</t>
  </si>
  <si>
    <t>VAD_EAB</t>
  </si>
  <si>
    <t>VAD_EAT</t>
  </si>
  <si>
    <t>VAD_SDM</t>
  </si>
  <si>
    <t>VAD_HAN</t>
  </si>
  <si>
    <t>VAD_BDL</t>
  </si>
  <si>
    <t>VAD_LIT</t>
  </si>
  <si>
    <t>VAD_LOS</t>
  </si>
  <si>
    <t>VAD_PCU</t>
  </si>
  <si>
    <t>VAD_LAL</t>
  </si>
  <si>
    <t>VAD_SGL</t>
  </si>
  <si>
    <t>VAD_MOR</t>
  </si>
  <si>
    <t>VAD_PCD</t>
  </si>
  <si>
    <t>VAD_PCS</t>
  </si>
  <si>
    <t>VAD_SAL</t>
  </si>
  <si>
    <t>VAD_PUD</t>
  </si>
  <si>
    <t>VAD_RHU</t>
  </si>
  <si>
    <t>VAD_SND</t>
  </si>
  <si>
    <t>VAD_SDU</t>
  </si>
  <si>
    <t>VAD_SGD</t>
  </si>
  <si>
    <t>VAD_SGU</t>
  </si>
  <si>
    <t>VAD_SGC</t>
  </si>
  <si>
    <t>VAD_SGP</t>
  </si>
  <si>
    <t>VAD_SJC</t>
  </si>
  <si>
    <t>VAD_SAC</t>
  </si>
  <si>
    <t>VAD_SAU</t>
  </si>
  <si>
    <t>VAD_SAW</t>
  </si>
  <si>
    <t>VAD_SMD</t>
  </si>
  <si>
    <t>VAD_THM</t>
  </si>
  <si>
    <t>VAD_LAU</t>
  </si>
  <si>
    <t>VAD_VER</t>
  </si>
  <si>
    <t>VAD_WLL</t>
  </si>
  <si>
    <t>VAD_WLU</t>
  </si>
  <si>
    <t>Present Cost</t>
  </si>
  <si>
    <t>Annual Rate Increase</t>
  </si>
  <si>
    <r>
      <rPr>
        <b/>
        <sz val="12"/>
        <color theme="1"/>
        <rFont val="Calibri"/>
        <family val="2"/>
        <scheme val="minor"/>
      </rPr>
      <t>$574</t>
    </r>
    <r>
      <rPr>
        <sz val="12"/>
        <color theme="1"/>
        <rFont val="Calibri"/>
        <family val="2"/>
        <scheme val="minor"/>
      </rPr>
      <t>-804</t>
    </r>
  </si>
  <si>
    <r>
      <rPr>
        <b/>
        <sz val="12"/>
        <color theme="1"/>
        <rFont val="Calibri"/>
        <family val="2"/>
        <scheme val="minor"/>
      </rPr>
      <t>$326,</t>
    </r>
    <r>
      <rPr>
        <sz val="12"/>
        <color theme="1"/>
        <rFont val="Calibri"/>
        <family val="2"/>
        <scheme val="minor"/>
      </rPr>
      <t xml:space="preserve"> $550</t>
    </r>
  </si>
  <si>
    <r>
      <rPr>
        <b/>
        <sz val="12"/>
        <color theme="1"/>
        <rFont val="Calibri"/>
        <family val="2"/>
        <scheme val="minor"/>
      </rPr>
      <t>723,</t>
    </r>
    <r>
      <rPr>
        <sz val="12"/>
        <color theme="1"/>
        <rFont val="Calibri"/>
        <family val="2"/>
        <scheme val="minor"/>
      </rPr>
      <t xml:space="preserve"> $825, $500,$966</t>
    </r>
  </si>
  <si>
    <r>
      <rPr>
        <b/>
        <sz val="12"/>
        <color theme="1"/>
        <rFont val="Calibri"/>
        <family val="2"/>
        <scheme val="minor"/>
      </rPr>
      <t>$695,</t>
    </r>
    <r>
      <rPr>
        <sz val="12"/>
        <color theme="1"/>
        <rFont val="Calibri"/>
        <family val="2"/>
        <scheme val="minor"/>
      </rPr>
      <t xml:space="preserve"> $996</t>
    </r>
  </si>
  <si>
    <t>Costs, by Year</t>
  </si>
  <si>
    <t>WRP_HYP (Upgrade)</t>
  </si>
  <si>
    <t>20-Year Average</t>
  </si>
  <si>
    <t>15-Year Average</t>
  </si>
  <si>
    <t>Sink</t>
  </si>
  <si>
    <t>Capacity</t>
  </si>
  <si>
    <t>Present Cost ($/Ac-ft)</t>
  </si>
  <si>
    <t>Annual Cost, per Acre-foot</t>
  </si>
  <si>
    <t>Basin</t>
  </si>
  <si>
    <t>Infiltration Capacity (ac-ft/mo)</t>
  </si>
  <si>
    <t>Percolation (cfs)</t>
  </si>
  <si>
    <t>Storage (ac-ft)</t>
  </si>
  <si>
    <t>Alphabetical Order</t>
  </si>
  <si>
    <t>As in Model Link List</t>
  </si>
  <si>
    <t>Ben Lomond</t>
  </si>
  <si>
    <t>Big Dalton</t>
  </si>
  <si>
    <t>Branford</t>
  </si>
  <si>
    <t>Buena Vista</t>
  </si>
  <si>
    <t>Citrus</t>
  </si>
  <si>
    <t>Dominguez Gap</t>
  </si>
  <si>
    <t>Eaton Basin</t>
  </si>
  <si>
    <t>Eaton Wash</t>
  </si>
  <si>
    <t>Forbes</t>
  </si>
  <si>
    <t>Hansen/Tujunga</t>
  </si>
  <si>
    <t>Irwindale</t>
  </si>
  <si>
    <t>Little Dalton</t>
  </si>
  <si>
    <t>Live Oak</t>
  </si>
  <si>
    <t>Lopez</t>
  </si>
  <si>
    <t>Pacoima</t>
  </si>
  <si>
    <t>Peck Road</t>
  </si>
  <si>
    <t>Rio Hondo</t>
  </si>
  <si>
    <t>San Dimas</t>
  </si>
  <si>
    <t>San Gabriel River (Montebello Forebay)</t>
  </si>
  <si>
    <t>San Gabriel River (San Gabriel Valley)</t>
  </si>
  <si>
    <t>San Gabriel Canyon</t>
  </si>
  <si>
    <t>San Gabriel Coastal</t>
  </si>
  <si>
    <t>Santa Anita</t>
  </si>
  <si>
    <t>Santa Fe</t>
  </si>
  <si>
    <t>Sawpit</t>
  </si>
  <si>
    <t>Sierra Madre</t>
  </si>
  <si>
    <t>Walnut</t>
  </si>
  <si>
    <t>Name</t>
  </si>
  <si>
    <t>Percolation (in-ac/day)</t>
  </si>
  <si>
    <t>EXISTING</t>
  </si>
  <si>
    <t>15-Year Cost ($/ac-ft)</t>
  </si>
  <si>
    <t>UPGRADED</t>
  </si>
  <si>
    <t>SPG_HS2</t>
  </si>
  <si>
    <t>Hansen/Tujunga Upgrades</t>
  </si>
  <si>
    <t>SPG_PC2</t>
  </si>
  <si>
    <t>Pacoima Upgrades</t>
  </si>
  <si>
    <t>Present Cost ($/ac-ft)</t>
  </si>
  <si>
    <t>SPG_RS2</t>
  </si>
  <si>
    <t>Rio Hondo Upgrades</t>
  </si>
  <si>
    <t>SPG_SPV</t>
  </si>
  <si>
    <t>New SPG at Sepulveda Dam (Diversion)</t>
  </si>
  <si>
    <t>SPG_SG2</t>
  </si>
  <si>
    <t>San Gabirel Coastal Upgrades</t>
  </si>
  <si>
    <t>SPG_MIL</t>
  </si>
  <si>
    <t>Miller Pit</t>
  </si>
  <si>
    <t>SPG_SPA</t>
  </si>
  <si>
    <t>New SPG at Spadra Basin Upgrades</t>
  </si>
  <si>
    <t>New Tujunga SPG from County</t>
  </si>
  <si>
    <t>SPG_LAR</t>
  </si>
  <si>
    <t>SPG_BUL</t>
  </si>
  <si>
    <t>New Bull Creek SPG</t>
  </si>
  <si>
    <t>SPG_BRW</t>
  </si>
  <si>
    <t>New Browns Creek SPG</t>
  </si>
  <si>
    <t>LA Forebay/River Spreading Ground</t>
  </si>
  <si>
    <t>SOURCE: LA BASIN STUDY (Task 5 &amp; 6) AND THE LADWP STORMWATER CAPTURE MASTER PLAN</t>
  </si>
  <si>
    <t>Intake (cfs)</t>
  </si>
  <si>
    <t>Intake (in-ac/day)</t>
  </si>
  <si>
    <t>Intake (ac-ft/month)</t>
  </si>
  <si>
    <t>NSG1</t>
  </si>
  <si>
    <t>NSG2</t>
  </si>
  <si>
    <t>NSG4</t>
  </si>
  <si>
    <t>NSG5</t>
  </si>
  <si>
    <t>NSG6</t>
  </si>
  <si>
    <t>NSG7</t>
  </si>
  <si>
    <t>NSG8</t>
  </si>
  <si>
    <t>Location</t>
  </si>
  <si>
    <t>Sepluveda Dam</t>
  </si>
  <si>
    <t>Basin Study ID</t>
  </si>
  <si>
    <t>New Tujunga Spreading Grounds</t>
  </si>
  <si>
    <t>Spadra Basin</t>
  </si>
  <si>
    <t>LA River Spreading Ground</t>
  </si>
  <si>
    <t>Bull Creek Area SG</t>
  </si>
  <si>
    <t>Browns Creek Area SG</t>
  </si>
  <si>
    <t>SG Node Code</t>
  </si>
  <si>
    <t>Upstream Node</t>
  </si>
  <si>
    <t>Link</t>
  </si>
  <si>
    <t>INV_SPV</t>
  </si>
  <si>
    <t>Inflows from Sepulveda Basin to Proposed Sepulveda Dam SG</t>
  </si>
  <si>
    <t>Inflows from Buena Vista Upstream to Proposed Miller Pit SG</t>
  </si>
  <si>
    <t>Inflows from Branford Upstream to Proposed Tujugna SG</t>
  </si>
  <si>
    <t>Inflows from San Jose Creek to Proposed Spadra SG</t>
  </si>
  <si>
    <t>Inflows from Lower LA River at Gauge 57-C to Proposed LA River SG</t>
  </si>
  <si>
    <t>Inflows from Sepulveda Basin to Proposed Bull Creek SG</t>
  </si>
  <si>
    <t>Inflows from Sepulveda Basin to Browns Creek SG</t>
  </si>
  <si>
    <t>Hansen/Tujunga upgrades</t>
  </si>
  <si>
    <t>Rio Hondo pgrdes</t>
  </si>
  <si>
    <t>San Gabriel Coastal Upgrades</t>
  </si>
  <si>
    <t>Upper Tujunga Basin to Upgraded Hansen SG</t>
  </si>
  <si>
    <t>Lower Pacoima Basin to proposed Pacoima SG enhancements</t>
  </si>
  <si>
    <t>Whittier Narrows to New Rio Hondo Enhancements (made up)</t>
  </si>
  <si>
    <t>INF_WHT</t>
  </si>
  <si>
    <t>Coastal San Gabriel to New San Gabriel SG Enhancements (made up)</t>
  </si>
  <si>
    <t>Intake Capacity (ac-ft/mo)</t>
  </si>
  <si>
    <t xml:space="preserve">Cost </t>
  </si>
  <si>
    <t>Unit/Note</t>
  </si>
  <si>
    <t>$/Includes Tunnels</t>
  </si>
  <si>
    <t>Annual Inflation Rate</t>
  </si>
  <si>
    <t>Updated</t>
  </si>
  <si>
    <t>Old (no interest rate increase)</t>
  </si>
  <si>
    <t>Annual Interest Rate</t>
  </si>
  <si>
    <t>Rounded</t>
  </si>
  <si>
    <t>Recycled Water Plants in LA County: Reported Operational Costs</t>
  </si>
  <si>
    <t>Operational Costs of Existing and Planned Managed Aquifer Recharge Basins in LA County</t>
  </si>
  <si>
    <t>Historic Costs of MWD Imported Water Supply (Tier 1, treated), annualized over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</si>
</sst>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44" fontId="2" fillId="0" borderId="0" xfId="7" applyFont="1" applyAlignment="1">
      <alignment horizontal="center"/>
    </xf>
    <xf numFmtId="44" fontId="0" fillId="0" borderId="0" xfId="7" applyFont="1" applyAlignment="1">
      <alignment horizontal="center"/>
    </xf>
    <xf numFmtId="4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0" fontId="5" fillId="0" borderId="0" xfId="0" applyFont="1"/>
    <xf numFmtId="165" fontId="0" fillId="0" borderId="0" xfId="7" applyNumberFormat="1" applyFont="1"/>
    <xf numFmtId="165" fontId="0" fillId="0" borderId="0" xfId="7" applyNumberFormat="1" applyFont="1" applyAlignment="1">
      <alignment horizontal="center"/>
    </xf>
    <xf numFmtId="165" fontId="2" fillId="0" borderId="0" xfId="7" applyNumberFormat="1" applyFont="1" applyAlignment="1">
      <alignment horizontal="center"/>
    </xf>
    <xf numFmtId="0" fontId="2" fillId="0" borderId="0" xfId="0" applyNumberFormat="1" applyFont="1"/>
    <xf numFmtId="0" fontId="2" fillId="0" borderId="0" xfId="7" applyNumberFormat="1" applyFont="1" applyAlignment="1">
      <alignment horizontal="center"/>
    </xf>
    <xf numFmtId="3" fontId="0" fillId="0" borderId="0" xfId="0" applyNumberFormat="1" applyFont="1"/>
    <xf numFmtId="3" fontId="0" fillId="0" borderId="0" xfId="0" applyNumberFormat="1" applyFont="1" applyFill="1" applyBorder="1"/>
    <xf numFmtId="3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165" fontId="5" fillId="0" borderId="0" xfId="7" applyNumberFormat="1" applyFont="1" applyAlignment="1">
      <alignment horizontal="center"/>
    </xf>
    <xf numFmtId="1" fontId="0" fillId="0" borderId="0" xfId="0" applyNumberFormat="1"/>
    <xf numFmtId="0" fontId="7" fillId="0" borderId="0" xfId="0" applyFont="1"/>
    <xf numFmtId="0" fontId="0" fillId="2" borderId="0" xfId="0" applyFill="1"/>
    <xf numFmtId="165" fontId="0" fillId="2" borderId="0" xfId="7" applyNumberFormat="1" applyFont="1" applyFill="1"/>
    <xf numFmtId="165" fontId="0" fillId="2" borderId="0" xfId="7" applyNumberFormat="1" applyFont="1" applyFill="1" applyAlignment="1">
      <alignment horizontal="center"/>
    </xf>
    <xf numFmtId="1" fontId="0" fillId="2" borderId="0" xfId="0" applyNumberFormat="1" applyFill="1"/>
    <xf numFmtId="0" fontId="0" fillId="0" borderId="0" xfId="0" applyFill="1"/>
    <xf numFmtId="0" fontId="0" fillId="0" borderId="0" xfId="7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7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8" fillId="0" borderId="0" xfId="0" applyFont="1"/>
    <xf numFmtId="165" fontId="0" fillId="0" borderId="0" xfId="7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250">
    <cellStyle name="Currency" xfId="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"/>
    </sheetView>
  </sheetViews>
  <sheetFormatPr defaultColWidth="11" defaultRowHeight="15.75" x14ac:dyDescent="0.25"/>
  <cols>
    <col min="1" max="1" width="14.875" bestFit="1" customWidth="1"/>
    <col min="2" max="2" width="16" style="3" customWidth="1"/>
    <col min="3" max="3" width="23.375" style="6" bestFit="1" customWidth="1"/>
    <col min="4" max="4" width="20.375" style="6" bestFit="1" customWidth="1"/>
  </cols>
  <sheetData>
    <row r="1" spans="1:5" x14ac:dyDescent="0.25">
      <c r="A1" s="42" t="s">
        <v>523</v>
      </c>
      <c r="B1" s="37"/>
    </row>
    <row r="2" spans="1:5" s="1" customFormat="1" x14ac:dyDescent="0.25">
      <c r="A2" s="1" t="s">
        <v>18</v>
      </c>
      <c r="B2" s="2" t="s">
        <v>17</v>
      </c>
      <c r="C2" s="5" t="s">
        <v>22</v>
      </c>
      <c r="D2" s="5" t="s">
        <v>36</v>
      </c>
    </row>
    <row r="3" spans="1:5" x14ac:dyDescent="0.25">
      <c r="A3" t="s">
        <v>19</v>
      </c>
      <c r="B3" s="4" t="s">
        <v>0</v>
      </c>
      <c r="C3" s="6">
        <v>1100</v>
      </c>
      <c r="E3" t="s">
        <v>50</v>
      </c>
    </row>
    <row r="4" spans="1:5" x14ac:dyDescent="0.25">
      <c r="A4" t="s">
        <v>20</v>
      </c>
      <c r="B4" s="4" t="s">
        <v>1</v>
      </c>
      <c r="C4" s="6">
        <v>1100</v>
      </c>
    </row>
    <row r="5" spans="1:5" x14ac:dyDescent="0.25">
      <c r="A5" t="s">
        <v>21</v>
      </c>
      <c r="B5" s="4" t="s">
        <v>2</v>
      </c>
      <c r="C5" s="6" t="s">
        <v>37</v>
      </c>
      <c r="E5" t="s">
        <v>51</v>
      </c>
    </row>
    <row r="6" spans="1:5" x14ac:dyDescent="0.25">
      <c r="A6" t="s">
        <v>23</v>
      </c>
      <c r="B6" s="4" t="s">
        <v>3</v>
      </c>
      <c r="C6" s="6" t="s">
        <v>37</v>
      </c>
    </row>
    <row r="7" spans="1:5" x14ac:dyDescent="0.25">
      <c r="A7" t="s">
        <v>38</v>
      </c>
      <c r="B7" s="4" t="s">
        <v>4</v>
      </c>
      <c r="C7" s="6">
        <v>4158</v>
      </c>
    </row>
    <row r="8" spans="1:5" x14ac:dyDescent="0.25">
      <c r="A8" t="s">
        <v>24</v>
      </c>
      <c r="B8" s="4" t="s">
        <v>5</v>
      </c>
      <c r="C8" s="6">
        <v>391</v>
      </c>
      <c r="D8" s="6" t="s">
        <v>39</v>
      </c>
      <c r="E8" t="s">
        <v>40</v>
      </c>
    </row>
    <row r="9" spans="1:5" x14ac:dyDescent="0.25">
      <c r="A9" t="s">
        <v>25</v>
      </c>
      <c r="B9" s="4" t="s">
        <v>6</v>
      </c>
      <c r="C9" s="6">
        <v>355</v>
      </c>
      <c r="D9" s="6" t="s">
        <v>41</v>
      </c>
      <c r="E9" t="s">
        <v>42</v>
      </c>
    </row>
    <row r="10" spans="1:5" x14ac:dyDescent="0.25">
      <c r="A10" t="s">
        <v>26</v>
      </c>
      <c r="B10" s="4" t="s">
        <v>7</v>
      </c>
    </row>
    <row r="11" spans="1:5" x14ac:dyDescent="0.25">
      <c r="A11" t="s">
        <v>27</v>
      </c>
      <c r="B11" s="4" t="s">
        <v>8</v>
      </c>
    </row>
    <row r="12" spans="1:5" x14ac:dyDescent="0.25">
      <c r="A12" t="s">
        <v>28</v>
      </c>
      <c r="B12" s="4" t="s">
        <v>9</v>
      </c>
      <c r="C12" s="6">
        <v>553</v>
      </c>
      <c r="D12" s="6">
        <v>557</v>
      </c>
      <c r="E12" t="s">
        <v>43</v>
      </c>
    </row>
    <row r="13" spans="1:5" x14ac:dyDescent="0.25">
      <c r="A13" t="s">
        <v>29</v>
      </c>
      <c r="B13" s="4" t="s">
        <v>10</v>
      </c>
      <c r="C13" s="6">
        <v>320</v>
      </c>
      <c r="D13" s="6" t="s">
        <v>46</v>
      </c>
      <c r="E13" t="s">
        <v>47</v>
      </c>
    </row>
    <row r="14" spans="1:5" x14ac:dyDescent="0.25">
      <c r="A14" t="s">
        <v>30</v>
      </c>
      <c r="B14" s="4" t="s">
        <v>11</v>
      </c>
      <c r="C14" s="6">
        <v>320</v>
      </c>
      <c r="D14" s="6" t="s">
        <v>44</v>
      </c>
      <c r="E14" t="s">
        <v>45</v>
      </c>
    </row>
    <row r="15" spans="1:5" x14ac:dyDescent="0.25">
      <c r="A15" t="s">
        <v>31</v>
      </c>
      <c r="B15" s="4" t="s">
        <v>12</v>
      </c>
      <c r="D15" s="6">
        <v>324</v>
      </c>
    </row>
    <row r="16" spans="1:5" x14ac:dyDescent="0.25">
      <c r="A16" t="s">
        <v>32</v>
      </c>
      <c r="B16" s="4" t="s">
        <v>13</v>
      </c>
    </row>
    <row r="17" spans="1:5" x14ac:dyDescent="0.25">
      <c r="A17" t="s">
        <v>33</v>
      </c>
      <c r="B17" s="4" t="s">
        <v>14</v>
      </c>
    </row>
    <row r="18" spans="1:5" x14ac:dyDescent="0.25">
      <c r="A18" t="s">
        <v>34</v>
      </c>
      <c r="B18" s="4" t="s">
        <v>15</v>
      </c>
    </row>
    <row r="19" spans="1:5" x14ac:dyDescent="0.25">
      <c r="A19" t="s">
        <v>35</v>
      </c>
      <c r="B19" s="4" t="s">
        <v>16</v>
      </c>
      <c r="C19" s="6">
        <v>695</v>
      </c>
      <c r="D19" s="6" t="s">
        <v>48</v>
      </c>
      <c r="E19" t="s">
        <v>49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"/>
  <sheetViews>
    <sheetView workbookViewId="0">
      <selection activeCell="B2" sqref="B2"/>
    </sheetView>
  </sheetViews>
  <sheetFormatPr defaultColWidth="11" defaultRowHeight="15.75" x14ac:dyDescent="0.25"/>
  <cols>
    <col min="1" max="1" width="10.875" style="33"/>
    <col min="2" max="2" width="14.5" customWidth="1"/>
    <col min="3" max="3" width="34" customWidth="1"/>
    <col min="4" max="4" width="14.625" customWidth="1"/>
    <col min="5" max="5" width="19.625" customWidth="1"/>
    <col min="6" max="6" width="19.875" bestFit="1" customWidth="1"/>
    <col min="7" max="7" width="26" bestFit="1" customWidth="1"/>
    <col min="8" max="8" width="19.625" style="15" customWidth="1"/>
    <col min="9" max="9" width="13.125" customWidth="1"/>
    <col min="12" max="12" width="12.875" style="3" bestFit="1" customWidth="1"/>
    <col min="13" max="13" width="14.375" style="3" bestFit="1" customWidth="1"/>
    <col min="14" max="14" width="19.875" style="3" bestFit="1" customWidth="1"/>
    <col min="15" max="15" width="26" style="3" bestFit="1" customWidth="1"/>
    <col min="16" max="16" width="18.625" style="16" bestFit="1" customWidth="1"/>
  </cols>
  <sheetData>
    <row r="1" spans="2:18" x14ac:dyDescent="0.25">
      <c r="B1" s="42" t="s">
        <v>524</v>
      </c>
      <c r="L1" s="37"/>
      <c r="M1" s="37"/>
      <c r="N1" s="37"/>
      <c r="O1" s="37"/>
      <c r="P1" s="38"/>
    </row>
    <row r="2" spans="2:18" x14ac:dyDescent="0.25">
      <c r="B2" s="28" t="s">
        <v>476</v>
      </c>
    </row>
    <row r="4" spans="2:18" x14ac:dyDescent="0.25">
      <c r="B4" s="24" t="s">
        <v>451</v>
      </c>
    </row>
    <row r="5" spans="2:18" x14ac:dyDescent="0.25">
      <c r="B5" s="1" t="s">
        <v>420</v>
      </c>
      <c r="J5" t="s">
        <v>421</v>
      </c>
    </row>
    <row r="6" spans="2:18" x14ac:dyDescent="0.25">
      <c r="B6" t="s">
        <v>416</v>
      </c>
      <c r="C6" t="s">
        <v>449</v>
      </c>
      <c r="D6" t="s">
        <v>419</v>
      </c>
      <c r="E6" t="s">
        <v>477</v>
      </c>
      <c r="F6" t="s">
        <v>478</v>
      </c>
      <c r="G6" t="s">
        <v>418</v>
      </c>
      <c r="H6" t="s">
        <v>450</v>
      </c>
      <c r="I6" t="s">
        <v>417</v>
      </c>
      <c r="J6" s="15" t="s">
        <v>452</v>
      </c>
      <c r="L6"/>
      <c r="M6"/>
      <c r="N6" s="3" t="s">
        <v>419</v>
      </c>
      <c r="O6" s="3" t="s">
        <v>418</v>
      </c>
      <c r="P6" s="3" t="s">
        <v>450</v>
      </c>
      <c r="Q6" s="3" t="s">
        <v>417</v>
      </c>
      <c r="R6" s="16" t="s">
        <v>452</v>
      </c>
    </row>
    <row r="7" spans="2:18" x14ac:dyDescent="0.25">
      <c r="B7" s="20" t="s">
        <v>194</v>
      </c>
      <c r="C7" s="21" t="s">
        <v>422</v>
      </c>
      <c r="D7" s="22">
        <v>168</v>
      </c>
      <c r="E7" s="22">
        <v>400</v>
      </c>
      <c r="F7" s="22">
        <v>23801.652892561982</v>
      </c>
      <c r="G7" s="22">
        <v>30</v>
      </c>
      <c r="H7" s="22">
        <f>ROUND(G7*60*60*24*0.000275,0)</f>
        <v>713</v>
      </c>
      <c r="I7" s="22">
        <f>ROUND(G7*60*60*24*0.0000229*30,0)</f>
        <v>1781</v>
      </c>
      <c r="J7" s="15">
        <v>266</v>
      </c>
      <c r="L7" s="14" t="s">
        <v>194</v>
      </c>
      <c r="M7" s="14" t="s">
        <v>78</v>
      </c>
      <c r="N7" s="25">
        <f t="shared" ref="N7:N32" si="0">VLOOKUP($L7,$B$7:$I$33,3,0)</f>
        <v>168</v>
      </c>
      <c r="O7" s="25">
        <f t="shared" ref="O7:O32" si="1">VLOOKUP($L7,$B$7:$I$33,4,0)</f>
        <v>400</v>
      </c>
      <c r="P7" s="25">
        <f t="shared" ref="P7:P32" si="2">VLOOKUP($L7,$B$7:$I$33,5,0)</f>
        <v>23801.652892561982</v>
      </c>
      <c r="Q7" s="25">
        <f t="shared" ref="Q7:Q32" si="3">VLOOKUP($L7,$B$7:$I$33,6,0)</f>
        <v>30</v>
      </c>
      <c r="R7" s="26">
        <v>266</v>
      </c>
    </row>
    <row r="8" spans="2:18" x14ac:dyDescent="0.25">
      <c r="B8" s="20" t="s">
        <v>195</v>
      </c>
      <c r="C8" s="21" t="s">
        <v>423</v>
      </c>
      <c r="D8" s="22">
        <v>12</v>
      </c>
      <c r="E8" s="22">
        <v>45</v>
      </c>
      <c r="F8" s="22">
        <v>2677.6859504132235</v>
      </c>
      <c r="G8" s="22">
        <v>12</v>
      </c>
      <c r="H8" s="22">
        <f t="shared" ref="H8:H33" si="4">ROUND(G8*60*60*24*0.000275,0)</f>
        <v>285</v>
      </c>
      <c r="I8" s="22">
        <f t="shared" ref="I8:I33" si="5">ROUND(G8*60*60*24*0.0000229*30,0)</f>
        <v>712</v>
      </c>
      <c r="J8" s="15">
        <v>266</v>
      </c>
      <c r="L8" s="14" t="s">
        <v>195</v>
      </c>
      <c r="M8" s="14" t="s">
        <v>78</v>
      </c>
      <c r="N8" s="25">
        <f t="shared" si="0"/>
        <v>12</v>
      </c>
      <c r="O8" s="25">
        <f t="shared" si="1"/>
        <v>45</v>
      </c>
      <c r="P8" s="25">
        <f t="shared" si="2"/>
        <v>2677.6859504132235</v>
      </c>
      <c r="Q8" s="25">
        <f t="shared" si="3"/>
        <v>12</v>
      </c>
      <c r="R8" s="26">
        <v>266</v>
      </c>
    </row>
    <row r="9" spans="2:18" x14ac:dyDescent="0.25">
      <c r="B9" s="20" t="s">
        <v>196</v>
      </c>
      <c r="C9" s="21" t="s">
        <v>424</v>
      </c>
      <c r="D9" s="22">
        <v>137</v>
      </c>
      <c r="E9" s="22">
        <v>137</v>
      </c>
      <c r="F9" s="22">
        <v>8152.0661157024797</v>
      </c>
      <c r="G9" s="22">
        <v>1</v>
      </c>
      <c r="H9" s="22">
        <f t="shared" si="4"/>
        <v>24</v>
      </c>
      <c r="I9" s="22">
        <f t="shared" si="5"/>
        <v>59</v>
      </c>
      <c r="J9" s="15">
        <v>266</v>
      </c>
      <c r="L9" s="14" t="s">
        <v>196</v>
      </c>
      <c r="M9" s="14" t="s">
        <v>154</v>
      </c>
      <c r="N9" s="25">
        <f t="shared" si="0"/>
        <v>137</v>
      </c>
      <c r="O9" s="25">
        <f t="shared" si="1"/>
        <v>137</v>
      </c>
      <c r="P9" s="25">
        <f t="shared" si="2"/>
        <v>8152.0661157024797</v>
      </c>
      <c r="Q9" s="25">
        <f t="shared" si="3"/>
        <v>1</v>
      </c>
      <c r="R9" s="26">
        <v>266</v>
      </c>
    </row>
    <row r="10" spans="2:18" x14ac:dyDescent="0.25">
      <c r="B10" s="20" t="s">
        <v>197</v>
      </c>
      <c r="C10" s="21" t="s">
        <v>425</v>
      </c>
      <c r="D10" s="22">
        <v>177</v>
      </c>
      <c r="E10" s="22">
        <v>177</v>
      </c>
      <c r="F10" s="22">
        <v>10532.231404958677</v>
      </c>
      <c r="G10" s="22">
        <v>6</v>
      </c>
      <c r="H10" s="22">
        <f t="shared" si="4"/>
        <v>143</v>
      </c>
      <c r="I10" s="22">
        <f t="shared" si="5"/>
        <v>356</v>
      </c>
      <c r="J10" s="15">
        <v>266</v>
      </c>
      <c r="L10" s="14" t="s">
        <v>197</v>
      </c>
      <c r="M10" s="14" t="s">
        <v>78</v>
      </c>
      <c r="N10" s="25">
        <f t="shared" si="0"/>
        <v>177</v>
      </c>
      <c r="O10" s="25">
        <f t="shared" si="1"/>
        <v>177</v>
      </c>
      <c r="P10" s="25">
        <f t="shared" si="2"/>
        <v>10532.231404958677</v>
      </c>
      <c r="Q10" s="25">
        <f t="shared" si="3"/>
        <v>6</v>
      </c>
      <c r="R10" s="26">
        <v>266</v>
      </c>
    </row>
    <row r="11" spans="2:18" x14ac:dyDescent="0.25">
      <c r="B11" s="20" t="s">
        <v>198</v>
      </c>
      <c r="C11" s="21" t="s">
        <v>426</v>
      </c>
      <c r="D11" s="22">
        <v>80</v>
      </c>
      <c r="E11" s="22">
        <v>245</v>
      </c>
      <c r="F11" s="22">
        <v>14578.512396694214</v>
      </c>
      <c r="G11" s="22">
        <v>28</v>
      </c>
      <c r="H11" s="22">
        <f t="shared" si="4"/>
        <v>665</v>
      </c>
      <c r="I11" s="22">
        <f t="shared" si="5"/>
        <v>1662</v>
      </c>
      <c r="J11" s="15">
        <v>266</v>
      </c>
      <c r="L11" s="14" t="s">
        <v>198</v>
      </c>
      <c r="M11" s="14" t="s">
        <v>78</v>
      </c>
      <c r="N11" s="25">
        <f t="shared" si="0"/>
        <v>80</v>
      </c>
      <c r="O11" s="25">
        <f t="shared" si="1"/>
        <v>245</v>
      </c>
      <c r="P11" s="25">
        <f t="shared" si="2"/>
        <v>14578.512396694214</v>
      </c>
      <c r="Q11" s="25">
        <f t="shared" si="3"/>
        <v>28</v>
      </c>
      <c r="R11" s="26">
        <v>266</v>
      </c>
    </row>
    <row r="12" spans="2:18" x14ac:dyDescent="0.25">
      <c r="B12" s="20" t="s">
        <v>199</v>
      </c>
      <c r="C12" s="21" t="s">
        <v>427</v>
      </c>
      <c r="D12" s="22">
        <v>234</v>
      </c>
      <c r="E12" s="22">
        <v>5</v>
      </c>
      <c r="F12" s="22">
        <v>297.52066115702479</v>
      </c>
      <c r="G12" s="22">
        <v>1</v>
      </c>
      <c r="H12" s="22">
        <f t="shared" si="4"/>
        <v>24</v>
      </c>
      <c r="I12" s="22">
        <f t="shared" si="5"/>
        <v>59</v>
      </c>
      <c r="J12" s="15">
        <v>266</v>
      </c>
      <c r="L12" s="14" t="s">
        <v>199</v>
      </c>
      <c r="M12" s="14" t="s">
        <v>163</v>
      </c>
      <c r="N12" s="25">
        <f t="shared" si="0"/>
        <v>234</v>
      </c>
      <c r="O12" s="25">
        <f t="shared" si="1"/>
        <v>5</v>
      </c>
      <c r="P12" s="25">
        <f t="shared" si="2"/>
        <v>297.52066115702479</v>
      </c>
      <c r="Q12" s="25">
        <f t="shared" si="3"/>
        <v>1</v>
      </c>
      <c r="R12" s="26">
        <v>266</v>
      </c>
    </row>
    <row r="13" spans="2:18" x14ac:dyDescent="0.25">
      <c r="B13" s="20" t="s">
        <v>200</v>
      </c>
      <c r="C13" s="21" t="s">
        <v>428</v>
      </c>
      <c r="D13" s="22">
        <v>284</v>
      </c>
      <c r="E13" s="22">
        <v>400</v>
      </c>
      <c r="F13" s="22">
        <v>23801.652892561982</v>
      </c>
      <c r="G13" s="22">
        <v>20</v>
      </c>
      <c r="H13" s="22">
        <f t="shared" si="4"/>
        <v>475</v>
      </c>
      <c r="I13" s="22">
        <f t="shared" si="5"/>
        <v>1187</v>
      </c>
      <c r="J13" s="15">
        <v>266</v>
      </c>
      <c r="L13" s="14" t="s">
        <v>200</v>
      </c>
      <c r="M13" s="14" t="s">
        <v>146</v>
      </c>
      <c r="N13" s="25">
        <f t="shared" si="0"/>
        <v>284</v>
      </c>
      <c r="O13" s="25">
        <f t="shared" si="1"/>
        <v>400</v>
      </c>
      <c r="P13" s="25">
        <f t="shared" si="2"/>
        <v>23801.652892561982</v>
      </c>
      <c r="Q13" s="25">
        <f t="shared" si="3"/>
        <v>20</v>
      </c>
      <c r="R13" s="26">
        <v>266</v>
      </c>
    </row>
    <row r="14" spans="2:18" x14ac:dyDescent="0.25">
      <c r="B14" s="20" t="s">
        <v>201</v>
      </c>
      <c r="C14" s="21" t="s">
        <v>429</v>
      </c>
      <c r="D14" s="22">
        <v>525</v>
      </c>
      <c r="E14" s="22">
        <v>200</v>
      </c>
      <c r="F14" s="22">
        <v>11900.826446280991</v>
      </c>
      <c r="G14" s="22">
        <v>14</v>
      </c>
      <c r="H14" s="22">
        <f t="shared" si="4"/>
        <v>333</v>
      </c>
      <c r="I14" s="22">
        <f t="shared" si="5"/>
        <v>831</v>
      </c>
      <c r="J14" s="15">
        <v>266</v>
      </c>
      <c r="L14" s="14" t="s">
        <v>201</v>
      </c>
      <c r="M14" s="14" t="s">
        <v>146</v>
      </c>
      <c r="N14" s="25">
        <f t="shared" si="0"/>
        <v>525</v>
      </c>
      <c r="O14" s="25">
        <f t="shared" si="1"/>
        <v>200</v>
      </c>
      <c r="P14" s="25">
        <f t="shared" si="2"/>
        <v>11900.826446280991</v>
      </c>
      <c r="Q14" s="25">
        <f t="shared" si="3"/>
        <v>14</v>
      </c>
      <c r="R14" s="26">
        <v>266</v>
      </c>
    </row>
    <row r="15" spans="2:18" x14ac:dyDescent="0.25">
      <c r="B15" s="20" t="s">
        <v>202</v>
      </c>
      <c r="C15" s="21" t="s">
        <v>430</v>
      </c>
      <c r="D15" s="22">
        <v>87</v>
      </c>
      <c r="E15" s="22">
        <v>100</v>
      </c>
      <c r="F15" s="22">
        <v>5950.4132231404956</v>
      </c>
      <c r="G15" s="22">
        <v>5</v>
      </c>
      <c r="H15" s="22">
        <f t="shared" si="4"/>
        <v>119</v>
      </c>
      <c r="I15" s="22">
        <f t="shared" si="5"/>
        <v>297</v>
      </c>
      <c r="J15" s="15">
        <v>266</v>
      </c>
      <c r="L15" s="14" t="s">
        <v>202</v>
      </c>
      <c r="M15" s="14" t="s">
        <v>78</v>
      </c>
      <c r="N15" s="25">
        <f t="shared" si="0"/>
        <v>87</v>
      </c>
      <c r="O15" s="25">
        <f t="shared" si="1"/>
        <v>100</v>
      </c>
      <c r="P15" s="25">
        <f t="shared" si="2"/>
        <v>5950.4132231404956</v>
      </c>
      <c r="Q15" s="25">
        <f t="shared" si="3"/>
        <v>5</v>
      </c>
      <c r="R15" s="26">
        <v>266</v>
      </c>
    </row>
    <row r="16" spans="2:18" x14ac:dyDescent="0.25">
      <c r="B16" s="20" t="s">
        <v>203</v>
      </c>
      <c r="C16" s="21" t="s">
        <v>431</v>
      </c>
      <c r="D16" s="22">
        <v>1409</v>
      </c>
      <c r="E16" s="22">
        <v>600</v>
      </c>
      <c r="F16" s="22">
        <v>35702.479338842975</v>
      </c>
      <c r="G16" s="22">
        <v>150</v>
      </c>
      <c r="H16" s="22">
        <f t="shared" si="4"/>
        <v>3564</v>
      </c>
      <c r="I16" s="22">
        <f t="shared" si="5"/>
        <v>8904</v>
      </c>
      <c r="J16" s="15">
        <v>266</v>
      </c>
      <c r="L16" s="14" t="s">
        <v>203</v>
      </c>
      <c r="M16" s="14" t="s">
        <v>154</v>
      </c>
      <c r="N16" s="25">
        <f t="shared" si="0"/>
        <v>1409</v>
      </c>
      <c r="O16" s="25">
        <f t="shared" si="1"/>
        <v>600</v>
      </c>
      <c r="P16" s="25">
        <f t="shared" si="2"/>
        <v>35702.479338842975</v>
      </c>
      <c r="Q16" s="25">
        <f t="shared" si="3"/>
        <v>150</v>
      </c>
      <c r="R16" s="26">
        <v>266</v>
      </c>
    </row>
    <row r="17" spans="2:18" x14ac:dyDescent="0.25">
      <c r="B17" s="20" t="s">
        <v>204</v>
      </c>
      <c r="C17" s="21" t="s">
        <v>432</v>
      </c>
      <c r="D17" s="22">
        <v>1134</v>
      </c>
      <c r="E17" s="22">
        <v>400</v>
      </c>
      <c r="F17" s="22">
        <v>23801.652892561982</v>
      </c>
      <c r="G17" s="22">
        <v>60</v>
      </c>
      <c r="H17" s="22">
        <f t="shared" si="4"/>
        <v>1426</v>
      </c>
      <c r="I17" s="22">
        <f t="shared" si="5"/>
        <v>3561</v>
      </c>
      <c r="J17" s="15">
        <v>266</v>
      </c>
      <c r="L17" s="14" t="s">
        <v>204</v>
      </c>
      <c r="M17" s="14" t="s">
        <v>78</v>
      </c>
      <c r="N17" s="25">
        <f t="shared" si="0"/>
        <v>1134</v>
      </c>
      <c r="O17" s="25">
        <f t="shared" si="1"/>
        <v>400</v>
      </c>
      <c r="P17" s="25">
        <f t="shared" si="2"/>
        <v>23801.652892561982</v>
      </c>
      <c r="Q17" s="25">
        <f t="shared" si="3"/>
        <v>60</v>
      </c>
      <c r="R17" s="26">
        <v>266</v>
      </c>
    </row>
    <row r="18" spans="2:18" x14ac:dyDescent="0.25">
      <c r="B18" s="20" t="s">
        <v>205</v>
      </c>
      <c r="C18" s="21" t="s">
        <v>433</v>
      </c>
      <c r="D18" s="22">
        <v>5</v>
      </c>
      <c r="E18" s="22">
        <v>20</v>
      </c>
      <c r="F18" s="22">
        <v>1190.0826446280992</v>
      </c>
      <c r="G18" s="22">
        <v>15</v>
      </c>
      <c r="H18" s="22">
        <f t="shared" si="4"/>
        <v>356</v>
      </c>
      <c r="I18" s="22">
        <f t="shared" si="5"/>
        <v>890</v>
      </c>
      <c r="J18" s="15">
        <v>266</v>
      </c>
      <c r="L18" s="14" t="s">
        <v>205</v>
      </c>
      <c r="M18" s="14" t="s">
        <v>78</v>
      </c>
      <c r="N18" s="25">
        <f t="shared" si="0"/>
        <v>5</v>
      </c>
      <c r="O18" s="25">
        <f t="shared" si="1"/>
        <v>20</v>
      </c>
      <c r="P18" s="25">
        <f t="shared" si="2"/>
        <v>1190.0826446280992</v>
      </c>
      <c r="Q18" s="25">
        <f t="shared" si="3"/>
        <v>15</v>
      </c>
      <c r="R18" s="26">
        <v>266</v>
      </c>
    </row>
    <row r="19" spans="2:18" x14ac:dyDescent="0.25">
      <c r="B19" s="20" t="s">
        <v>206</v>
      </c>
      <c r="C19" s="21" t="s">
        <v>434</v>
      </c>
      <c r="D19" s="22">
        <v>12</v>
      </c>
      <c r="E19" s="22">
        <v>15</v>
      </c>
      <c r="F19" s="22">
        <v>892.56198347107454</v>
      </c>
      <c r="G19" s="22">
        <v>13</v>
      </c>
      <c r="H19" s="22">
        <f t="shared" si="4"/>
        <v>309</v>
      </c>
      <c r="I19" s="22">
        <f t="shared" si="5"/>
        <v>772</v>
      </c>
      <c r="J19" s="15">
        <v>266</v>
      </c>
      <c r="L19" s="14" t="s">
        <v>206</v>
      </c>
      <c r="M19" s="14" t="s">
        <v>78</v>
      </c>
      <c r="N19" s="25">
        <f t="shared" si="0"/>
        <v>12</v>
      </c>
      <c r="O19" s="25">
        <f t="shared" si="1"/>
        <v>15</v>
      </c>
      <c r="P19" s="25">
        <f t="shared" si="2"/>
        <v>892.56198347107454</v>
      </c>
      <c r="Q19" s="25">
        <f t="shared" si="3"/>
        <v>13</v>
      </c>
      <c r="R19" s="26">
        <v>266</v>
      </c>
    </row>
    <row r="20" spans="2:18" x14ac:dyDescent="0.25">
      <c r="B20" s="20" t="s">
        <v>207</v>
      </c>
      <c r="C20" s="21" t="s">
        <v>435</v>
      </c>
      <c r="D20" s="22">
        <v>24</v>
      </c>
      <c r="E20" s="22">
        <v>25</v>
      </c>
      <c r="F20" s="22">
        <v>1487.6033057851239</v>
      </c>
      <c r="G20" s="22">
        <v>15</v>
      </c>
      <c r="H20" s="22">
        <f t="shared" si="4"/>
        <v>356</v>
      </c>
      <c r="I20" s="22">
        <f t="shared" si="5"/>
        <v>890</v>
      </c>
      <c r="J20" s="15">
        <v>266</v>
      </c>
      <c r="L20" s="14" t="s">
        <v>207</v>
      </c>
      <c r="M20" s="14" t="s">
        <v>154</v>
      </c>
      <c r="N20" s="25">
        <f t="shared" si="0"/>
        <v>24</v>
      </c>
      <c r="O20" s="25">
        <f t="shared" si="1"/>
        <v>25</v>
      </c>
      <c r="P20" s="25">
        <f t="shared" si="2"/>
        <v>1487.6033057851239</v>
      </c>
      <c r="Q20" s="25">
        <f t="shared" si="3"/>
        <v>15</v>
      </c>
      <c r="R20" s="26">
        <v>266</v>
      </c>
    </row>
    <row r="21" spans="2:18" x14ac:dyDescent="0.25">
      <c r="B21" s="20" t="s">
        <v>208</v>
      </c>
      <c r="C21" s="21" t="s">
        <v>436</v>
      </c>
      <c r="D21" s="22">
        <v>440</v>
      </c>
      <c r="E21" s="22">
        <v>600</v>
      </c>
      <c r="F21" s="22">
        <v>35702.479338842975</v>
      </c>
      <c r="G21" s="22">
        <v>65</v>
      </c>
      <c r="H21" s="22">
        <f t="shared" si="4"/>
        <v>1544</v>
      </c>
      <c r="I21" s="22">
        <f t="shared" si="5"/>
        <v>3858</v>
      </c>
      <c r="J21" s="15">
        <v>266</v>
      </c>
      <c r="L21" s="14" t="s">
        <v>208</v>
      </c>
      <c r="M21" s="14" t="s">
        <v>154</v>
      </c>
      <c r="N21" s="25">
        <f t="shared" si="0"/>
        <v>440</v>
      </c>
      <c r="O21" s="25">
        <f t="shared" si="1"/>
        <v>600</v>
      </c>
      <c r="P21" s="25">
        <f t="shared" si="2"/>
        <v>35702.479338842975</v>
      </c>
      <c r="Q21" s="25">
        <f t="shared" si="3"/>
        <v>65</v>
      </c>
      <c r="R21" s="26">
        <v>266</v>
      </c>
    </row>
    <row r="22" spans="2:18" x14ac:dyDescent="0.25">
      <c r="B22" s="20" t="s">
        <v>209</v>
      </c>
      <c r="C22" s="21" t="s">
        <v>437</v>
      </c>
      <c r="D22" s="22">
        <v>3347</v>
      </c>
      <c r="E22" s="22">
        <v>30100</v>
      </c>
      <c r="F22" s="22">
        <v>1791074.3801652892</v>
      </c>
      <c r="G22" s="22">
        <v>25</v>
      </c>
      <c r="H22" s="22">
        <f t="shared" si="4"/>
        <v>594</v>
      </c>
      <c r="I22" s="22">
        <f t="shared" si="5"/>
        <v>1484</v>
      </c>
      <c r="J22" s="15">
        <v>266</v>
      </c>
      <c r="L22" s="14" t="s">
        <v>209</v>
      </c>
      <c r="M22" s="14" t="s">
        <v>78</v>
      </c>
      <c r="N22" s="25">
        <f t="shared" si="0"/>
        <v>3347</v>
      </c>
      <c r="O22" s="25">
        <f t="shared" si="1"/>
        <v>30100</v>
      </c>
      <c r="P22" s="25">
        <f t="shared" si="2"/>
        <v>1791074.3801652892</v>
      </c>
      <c r="Q22" s="25">
        <f t="shared" si="3"/>
        <v>25</v>
      </c>
      <c r="R22" s="26">
        <v>266</v>
      </c>
    </row>
    <row r="23" spans="2:18" x14ac:dyDescent="0.25">
      <c r="B23" s="20" t="s">
        <v>210</v>
      </c>
      <c r="C23" s="21" t="s">
        <v>438</v>
      </c>
      <c r="D23" s="22">
        <v>3694</v>
      </c>
      <c r="E23" s="22">
        <v>1950</v>
      </c>
      <c r="F23" s="22">
        <v>116033.05785123968</v>
      </c>
      <c r="G23" s="22">
        <v>400</v>
      </c>
      <c r="H23" s="22">
        <f t="shared" si="4"/>
        <v>9504</v>
      </c>
      <c r="I23" s="22">
        <f t="shared" si="5"/>
        <v>23743</v>
      </c>
      <c r="J23" s="15">
        <v>266</v>
      </c>
      <c r="L23" s="14" t="s">
        <v>210</v>
      </c>
      <c r="M23" s="14" t="s">
        <v>79</v>
      </c>
      <c r="N23" s="25">
        <f t="shared" si="0"/>
        <v>3694</v>
      </c>
      <c r="O23" s="25">
        <f t="shared" si="1"/>
        <v>1950</v>
      </c>
      <c r="P23" s="25">
        <f t="shared" si="2"/>
        <v>116033.05785123968</v>
      </c>
      <c r="Q23" s="25">
        <f t="shared" si="3"/>
        <v>400</v>
      </c>
      <c r="R23" s="26">
        <v>266</v>
      </c>
    </row>
    <row r="24" spans="2:18" x14ac:dyDescent="0.25">
      <c r="B24" s="20" t="s">
        <v>211</v>
      </c>
      <c r="C24" s="21" t="s">
        <v>439</v>
      </c>
      <c r="D24" s="22">
        <v>22</v>
      </c>
      <c r="E24" s="22">
        <v>25</v>
      </c>
      <c r="F24" s="22">
        <v>1487.6033057851239</v>
      </c>
      <c r="G24" s="22">
        <v>12</v>
      </c>
      <c r="H24" s="22">
        <f t="shared" si="4"/>
        <v>285</v>
      </c>
      <c r="I24" s="22">
        <f t="shared" si="5"/>
        <v>712</v>
      </c>
      <c r="J24" s="15">
        <v>266</v>
      </c>
      <c r="L24" s="14" t="s">
        <v>211</v>
      </c>
      <c r="M24" s="14" t="s">
        <v>78</v>
      </c>
      <c r="N24" s="25">
        <f t="shared" si="0"/>
        <v>22</v>
      </c>
      <c r="O24" s="25">
        <f t="shared" si="1"/>
        <v>25</v>
      </c>
      <c r="P24" s="25">
        <f t="shared" si="2"/>
        <v>1487.6033057851239</v>
      </c>
      <c r="Q24" s="25">
        <f t="shared" si="3"/>
        <v>12</v>
      </c>
      <c r="R24" s="26">
        <v>266</v>
      </c>
    </row>
    <row r="25" spans="2:18" x14ac:dyDescent="0.25">
      <c r="B25" s="20"/>
      <c r="C25" s="21" t="s">
        <v>440</v>
      </c>
      <c r="D25" s="22">
        <v>913</v>
      </c>
      <c r="E25" s="22"/>
      <c r="F25" s="22">
        <v>0</v>
      </c>
      <c r="G25" s="22">
        <v>75</v>
      </c>
      <c r="H25" s="22">
        <f t="shared" si="4"/>
        <v>1782</v>
      </c>
      <c r="I25" s="22">
        <f t="shared" si="5"/>
        <v>4452</v>
      </c>
      <c r="J25" s="15">
        <v>266</v>
      </c>
      <c r="L25" s="14" t="s">
        <v>212</v>
      </c>
      <c r="M25" s="14" t="s">
        <v>78</v>
      </c>
      <c r="N25" s="25">
        <f t="shared" si="0"/>
        <v>8170</v>
      </c>
      <c r="O25" s="25">
        <f t="shared" si="1"/>
        <v>150</v>
      </c>
      <c r="P25" s="25">
        <f t="shared" si="2"/>
        <v>8925.6198347107438</v>
      </c>
      <c r="Q25" s="25">
        <f t="shared" si="3"/>
        <v>50</v>
      </c>
      <c r="R25" s="26">
        <v>266</v>
      </c>
    </row>
    <row r="26" spans="2:18" x14ac:dyDescent="0.25">
      <c r="B26" s="20"/>
      <c r="C26" s="21" t="s">
        <v>441</v>
      </c>
      <c r="D26" s="22">
        <v>1000000</v>
      </c>
      <c r="E26" s="22"/>
      <c r="F26" s="22">
        <v>0</v>
      </c>
      <c r="G26" s="22">
        <v>180</v>
      </c>
      <c r="H26" s="22">
        <f t="shared" si="4"/>
        <v>4277</v>
      </c>
      <c r="I26" s="22">
        <f t="shared" si="5"/>
        <v>10684</v>
      </c>
      <c r="J26" s="15">
        <v>266</v>
      </c>
      <c r="L26" s="14" t="s">
        <v>212</v>
      </c>
      <c r="M26" s="14" t="s">
        <v>79</v>
      </c>
      <c r="N26" s="25">
        <f t="shared" si="0"/>
        <v>8170</v>
      </c>
      <c r="O26" s="25">
        <f t="shared" si="1"/>
        <v>150</v>
      </c>
      <c r="P26" s="25">
        <f t="shared" si="2"/>
        <v>8925.6198347107438</v>
      </c>
      <c r="Q26" s="25">
        <f t="shared" si="3"/>
        <v>50</v>
      </c>
      <c r="R26" s="26">
        <v>266</v>
      </c>
    </row>
    <row r="27" spans="2:18" x14ac:dyDescent="0.25">
      <c r="B27" s="20" t="s">
        <v>212</v>
      </c>
      <c r="C27" s="21" t="s">
        <v>442</v>
      </c>
      <c r="D27" s="22">
        <v>8170</v>
      </c>
      <c r="E27" s="22">
        <v>150</v>
      </c>
      <c r="F27" s="22">
        <v>8925.6198347107438</v>
      </c>
      <c r="G27" s="22">
        <v>50</v>
      </c>
      <c r="H27" s="22">
        <f t="shared" si="4"/>
        <v>1188</v>
      </c>
      <c r="I27" s="22">
        <f t="shared" si="5"/>
        <v>2968</v>
      </c>
      <c r="J27" s="15">
        <v>266</v>
      </c>
      <c r="L27" s="14" t="s">
        <v>213</v>
      </c>
      <c r="M27" s="14" t="s">
        <v>79</v>
      </c>
      <c r="N27" s="25">
        <f t="shared" si="0"/>
        <v>550</v>
      </c>
      <c r="O27" s="25">
        <f t="shared" si="1"/>
        <v>350</v>
      </c>
      <c r="P27" s="25">
        <f t="shared" si="2"/>
        <v>20826.446280991739</v>
      </c>
      <c r="Q27" s="25">
        <f t="shared" si="3"/>
        <v>75</v>
      </c>
      <c r="R27" s="26">
        <v>266</v>
      </c>
    </row>
    <row r="28" spans="2:18" x14ac:dyDescent="0.25">
      <c r="B28" s="20" t="s">
        <v>213</v>
      </c>
      <c r="C28" s="21" t="s">
        <v>443</v>
      </c>
      <c r="D28" s="22">
        <v>550</v>
      </c>
      <c r="E28" s="22">
        <v>350</v>
      </c>
      <c r="F28" s="22">
        <v>20826.446280991739</v>
      </c>
      <c r="G28" s="22">
        <v>75</v>
      </c>
      <c r="H28" s="22">
        <f t="shared" si="4"/>
        <v>1782</v>
      </c>
      <c r="I28" s="22">
        <f t="shared" si="5"/>
        <v>4452</v>
      </c>
      <c r="J28" s="15">
        <v>266</v>
      </c>
      <c r="L28" s="14" t="s">
        <v>214</v>
      </c>
      <c r="M28" s="14" t="s">
        <v>146</v>
      </c>
      <c r="N28" s="25">
        <f t="shared" si="0"/>
        <v>25</v>
      </c>
      <c r="O28" s="25">
        <f t="shared" si="1"/>
        <v>20</v>
      </c>
      <c r="P28" s="25">
        <f t="shared" si="2"/>
        <v>1190.0826446280992</v>
      </c>
      <c r="Q28" s="25">
        <f t="shared" si="3"/>
        <v>5</v>
      </c>
      <c r="R28" s="26">
        <v>266</v>
      </c>
    </row>
    <row r="29" spans="2:18" x14ac:dyDescent="0.25">
      <c r="B29" s="20" t="s">
        <v>214</v>
      </c>
      <c r="C29" s="21" t="s">
        <v>444</v>
      </c>
      <c r="D29" s="22">
        <v>25</v>
      </c>
      <c r="E29" s="22">
        <v>20</v>
      </c>
      <c r="F29" s="22">
        <v>1190.0826446280992</v>
      </c>
      <c r="G29" s="22">
        <v>5</v>
      </c>
      <c r="H29" s="22">
        <f t="shared" si="4"/>
        <v>119</v>
      </c>
      <c r="I29" s="22">
        <f t="shared" si="5"/>
        <v>297</v>
      </c>
      <c r="J29" s="15">
        <v>266</v>
      </c>
      <c r="L29" s="14" t="s">
        <v>215</v>
      </c>
      <c r="M29" s="14" t="s">
        <v>78</v>
      </c>
      <c r="N29" s="25">
        <f t="shared" si="0"/>
        <v>540</v>
      </c>
      <c r="O29" s="25">
        <f t="shared" si="1"/>
        <v>600</v>
      </c>
      <c r="P29" s="25">
        <f t="shared" si="2"/>
        <v>35702.479338842975</v>
      </c>
      <c r="Q29" s="25">
        <f t="shared" si="3"/>
        <v>400</v>
      </c>
      <c r="R29" s="26">
        <v>266</v>
      </c>
    </row>
    <row r="30" spans="2:18" x14ac:dyDescent="0.25">
      <c r="B30" s="20" t="s">
        <v>215</v>
      </c>
      <c r="C30" s="21" t="s">
        <v>445</v>
      </c>
      <c r="D30" s="22">
        <v>540</v>
      </c>
      <c r="E30" s="22">
        <v>600</v>
      </c>
      <c r="F30" s="22">
        <v>35702.479338842975</v>
      </c>
      <c r="G30" s="22">
        <v>400</v>
      </c>
      <c r="H30" s="22">
        <f t="shared" si="4"/>
        <v>9504</v>
      </c>
      <c r="I30" s="22">
        <f t="shared" si="5"/>
        <v>23743</v>
      </c>
      <c r="J30" s="15">
        <v>266</v>
      </c>
      <c r="L30" s="14" t="s">
        <v>216</v>
      </c>
      <c r="M30" s="14" t="s">
        <v>78</v>
      </c>
      <c r="N30" s="25">
        <f t="shared" si="0"/>
        <v>13</v>
      </c>
      <c r="O30" s="25">
        <f t="shared" si="1"/>
        <v>30</v>
      </c>
      <c r="P30" s="25">
        <f t="shared" si="2"/>
        <v>1785.1239669421491</v>
      </c>
      <c r="Q30" s="25">
        <f t="shared" si="3"/>
        <v>12</v>
      </c>
      <c r="R30" s="26">
        <v>266</v>
      </c>
    </row>
    <row r="31" spans="2:18" x14ac:dyDescent="0.25">
      <c r="B31" s="20" t="s">
        <v>216</v>
      </c>
      <c r="C31" s="21" t="s">
        <v>446</v>
      </c>
      <c r="D31" s="22">
        <v>13</v>
      </c>
      <c r="E31" s="22">
        <v>30</v>
      </c>
      <c r="F31" s="22">
        <v>1785.1239669421491</v>
      </c>
      <c r="G31" s="22">
        <v>12</v>
      </c>
      <c r="H31" s="22">
        <f t="shared" si="4"/>
        <v>285</v>
      </c>
      <c r="I31" s="22">
        <f t="shared" si="5"/>
        <v>712</v>
      </c>
      <c r="J31" s="15">
        <v>266</v>
      </c>
      <c r="L31" s="14" t="s">
        <v>217</v>
      </c>
      <c r="M31" s="14" t="s">
        <v>146</v>
      </c>
      <c r="N31" s="25">
        <f t="shared" si="0"/>
        <v>30</v>
      </c>
      <c r="O31" s="25">
        <f t="shared" si="1"/>
        <v>20</v>
      </c>
      <c r="P31" s="25">
        <f t="shared" si="2"/>
        <v>1190</v>
      </c>
      <c r="Q31" s="25">
        <f t="shared" si="3"/>
        <v>30</v>
      </c>
      <c r="R31" s="26">
        <v>266</v>
      </c>
    </row>
    <row r="32" spans="2:18" x14ac:dyDescent="0.25">
      <c r="B32" s="20" t="s">
        <v>217</v>
      </c>
      <c r="C32" s="21" t="s">
        <v>447</v>
      </c>
      <c r="D32" s="23">
        <v>30</v>
      </c>
      <c r="E32" s="23">
        <v>20</v>
      </c>
      <c r="F32" s="23">
        <v>1190</v>
      </c>
      <c r="G32" s="23">
        <v>30</v>
      </c>
      <c r="H32" s="22">
        <f t="shared" si="4"/>
        <v>713</v>
      </c>
      <c r="I32" s="22">
        <f t="shared" si="5"/>
        <v>1781</v>
      </c>
      <c r="J32" s="15">
        <v>266</v>
      </c>
      <c r="L32" s="14" t="s">
        <v>218</v>
      </c>
      <c r="M32" s="14" t="s">
        <v>78</v>
      </c>
      <c r="N32" s="25">
        <f t="shared" si="0"/>
        <v>170</v>
      </c>
      <c r="O32" s="25">
        <f t="shared" si="1"/>
        <v>150</v>
      </c>
      <c r="P32" s="25">
        <f t="shared" si="2"/>
        <v>8925.6198347107438</v>
      </c>
      <c r="Q32" s="25">
        <f t="shared" si="3"/>
        <v>5</v>
      </c>
      <c r="R32" s="26">
        <v>266</v>
      </c>
    </row>
    <row r="33" spans="1:30" x14ac:dyDescent="0.25">
      <c r="B33" s="20" t="s">
        <v>218</v>
      </c>
      <c r="C33" s="21" t="s">
        <v>448</v>
      </c>
      <c r="D33" s="22">
        <v>170</v>
      </c>
      <c r="E33" s="22">
        <v>150</v>
      </c>
      <c r="F33" s="22">
        <v>8925.6198347107438</v>
      </c>
      <c r="G33" s="22">
        <v>5</v>
      </c>
      <c r="H33" s="22">
        <f t="shared" si="4"/>
        <v>119</v>
      </c>
      <c r="I33" s="22">
        <f t="shared" si="5"/>
        <v>297</v>
      </c>
      <c r="J33" s="15">
        <v>266</v>
      </c>
      <c r="L33"/>
      <c r="M33"/>
      <c r="P33" s="3"/>
      <c r="Q33" s="3"/>
      <c r="R33" s="16"/>
    </row>
    <row r="35" spans="1:30" x14ac:dyDescent="0.25">
      <c r="B35" s="24" t="s">
        <v>453</v>
      </c>
    </row>
    <row r="36" spans="1:30" x14ac:dyDescent="0.25">
      <c r="B36" s="1" t="s">
        <v>420</v>
      </c>
      <c r="K36" s="39" t="s">
        <v>408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x14ac:dyDescent="0.25">
      <c r="B37" t="s">
        <v>416</v>
      </c>
      <c r="C37" t="s">
        <v>449</v>
      </c>
      <c r="D37" t="s">
        <v>419</v>
      </c>
      <c r="E37" t="s">
        <v>418</v>
      </c>
      <c r="F37" t="s">
        <v>450</v>
      </c>
      <c r="G37" t="s">
        <v>417</v>
      </c>
      <c r="H37" s="15" t="s">
        <v>452</v>
      </c>
      <c r="I37" t="s">
        <v>458</v>
      </c>
      <c r="J37" t="s">
        <v>403</v>
      </c>
      <c r="K37" s="2">
        <v>1</v>
      </c>
      <c r="L37" s="2">
        <f>K37+1</f>
        <v>2</v>
      </c>
      <c r="M37" s="2">
        <f t="shared" ref="M37:AD37" si="6">L37+1</f>
        <v>3</v>
      </c>
      <c r="N37" s="2">
        <f t="shared" si="6"/>
        <v>4</v>
      </c>
      <c r="O37" s="2">
        <f t="shared" si="6"/>
        <v>5</v>
      </c>
      <c r="P37" s="2">
        <f t="shared" si="6"/>
        <v>6</v>
      </c>
      <c r="Q37" s="2">
        <f t="shared" si="6"/>
        <v>7</v>
      </c>
      <c r="R37" s="2">
        <f t="shared" si="6"/>
        <v>8</v>
      </c>
      <c r="S37" s="2">
        <f t="shared" si="6"/>
        <v>9</v>
      </c>
      <c r="T37" s="2">
        <f t="shared" si="6"/>
        <v>10</v>
      </c>
      <c r="U37" s="2">
        <f t="shared" si="6"/>
        <v>11</v>
      </c>
      <c r="V37" s="2">
        <f t="shared" si="6"/>
        <v>12</v>
      </c>
      <c r="W37" s="2">
        <f t="shared" si="6"/>
        <v>13</v>
      </c>
      <c r="X37" s="2">
        <f t="shared" si="6"/>
        <v>14</v>
      </c>
      <c r="Y37" s="2">
        <f t="shared" si="6"/>
        <v>15</v>
      </c>
      <c r="Z37" s="2">
        <f t="shared" si="6"/>
        <v>16</v>
      </c>
      <c r="AA37" s="2">
        <f t="shared" si="6"/>
        <v>17</v>
      </c>
      <c r="AB37" s="2">
        <f t="shared" si="6"/>
        <v>18</v>
      </c>
      <c r="AC37" s="2">
        <f t="shared" si="6"/>
        <v>19</v>
      </c>
      <c r="AD37" s="2">
        <f t="shared" si="6"/>
        <v>20</v>
      </c>
    </row>
    <row r="38" spans="1:30" x14ac:dyDescent="0.25">
      <c r="B38" t="s">
        <v>214</v>
      </c>
      <c r="C38" t="s">
        <v>444</v>
      </c>
      <c r="D38">
        <v>25</v>
      </c>
      <c r="E38">
        <v>5</v>
      </c>
      <c r="F38">
        <v>119</v>
      </c>
      <c r="G38">
        <v>297</v>
      </c>
      <c r="H38" s="15">
        <f>SUM(K38:Y38)*(1/($Y$37-$K$37))</f>
        <v>286.05125196675561</v>
      </c>
      <c r="I38">
        <v>200</v>
      </c>
      <c r="J38">
        <v>0.04</v>
      </c>
      <c r="K38" s="16">
        <f>I38</f>
        <v>200</v>
      </c>
      <c r="L38" s="16">
        <f t="shared" ref="L38:AD38" si="7">K38*(1+$J38)</f>
        <v>208</v>
      </c>
      <c r="M38" s="16">
        <f t="shared" si="7"/>
        <v>216.32</v>
      </c>
      <c r="N38" s="16">
        <f t="shared" si="7"/>
        <v>224.97280000000001</v>
      </c>
      <c r="O38" s="16">
        <f t="shared" si="7"/>
        <v>233.97171200000003</v>
      </c>
      <c r="P38" s="16">
        <f t="shared" si="7"/>
        <v>243.33058048000004</v>
      </c>
      <c r="Q38" s="16">
        <f t="shared" si="7"/>
        <v>253.06380369920004</v>
      </c>
      <c r="R38" s="16">
        <f t="shared" si="7"/>
        <v>263.18635584716804</v>
      </c>
      <c r="S38" s="16">
        <f t="shared" si="7"/>
        <v>273.71381008105476</v>
      </c>
      <c r="T38" s="16">
        <f t="shared" si="7"/>
        <v>284.66236248429698</v>
      </c>
      <c r="U38" s="16">
        <f t="shared" si="7"/>
        <v>296.04885698366888</v>
      </c>
      <c r="V38" s="16">
        <f t="shared" si="7"/>
        <v>307.89081126301568</v>
      </c>
      <c r="W38" s="16">
        <f t="shared" si="7"/>
        <v>320.20644371353632</v>
      </c>
      <c r="X38" s="16">
        <f t="shared" si="7"/>
        <v>333.01470146207777</v>
      </c>
      <c r="Y38" s="16">
        <f t="shared" si="7"/>
        <v>346.33528952056088</v>
      </c>
      <c r="Z38" s="16">
        <f t="shared" si="7"/>
        <v>360.18870110138334</v>
      </c>
      <c r="AA38" s="16">
        <f t="shared" si="7"/>
        <v>374.59624914543872</v>
      </c>
      <c r="AB38" s="16">
        <f t="shared" si="7"/>
        <v>389.58009911125629</v>
      </c>
      <c r="AC38" s="16">
        <f t="shared" si="7"/>
        <v>405.16330307570655</v>
      </c>
      <c r="AD38" s="16">
        <f t="shared" si="7"/>
        <v>421.36983519873485</v>
      </c>
    </row>
    <row r="39" spans="1:30" x14ac:dyDescent="0.25">
      <c r="B39" t="s">
        <v>195</v>
      </c>
      <c r="C39" t="s">
        <v>423</v>
      </c>
      <c r="D39">
        <v>12</v>
      </c>
      <c r="E39">
        <v>12</v>
      </c>
      <c r="F39">
        <v>285</v>
      </c>
      <c r="G39">
        <v>712</v>
      </c>
      <c r="H39" s="15">
        <f>SUM(K39:Y39)*(1/($Y$37-$K$37))</f>
        <v>286.05125196675561</v>
      </c>
      <c r="I39">
        <v>200</v>
      </c>
      <c r="J39">
        <v>0.04</v>
      </c>
      <c r="K39" s="16">
        <f>I39</f>
        <v>200</v>
      </c>
      <c r="L39" s="16">
        <f t="shared" ref="L39:AD39" si="8">K39*(1+$J39)</f>
        <v>208</v>
      </c>
      <c r="M39" s="16">
        <f t="shared" si="8"/>
        <v>216.32</v>
      </c>
      <c r="N39" s="16">
        <f t="shared" si="8"/>
        <v>224.97280000000001</v>
      </c>
      <c r="O39" s="16">
        <f t="shared" si="8"/>
        <v>233.97171200000003</v>
      </c>
      <c r="P39" s="16">
        <f t="shared" si="8"/>
        <v>243.33058048000004</v>
      </c>
      <c r="Q39" s="16">
        <f t="shared" si="8"/>
        <v>253.06380369920004</v>
      </c>
      <c r="R39" s="16">
        <f t="shared" si="8"/>
        <v>263.18635584716804</v>
      </c>
      <c r="S39" s="16">
        <f t="shared" si="8"/>
        <v>273.71381008105476</v>
      </c>
      <c r="T39" s="16">
        <f t="shared" si="8"/>
        <v>284.66236248429698</v>
      </c>
      <c r="U39" s="16">
        <f t="shared" si="8"/>
        <v>296.04885698366888</v>
      </c>
      <c r="V39" s="16">
        <f t="shared" si="8"/>
        <v>307.89081126301568</v>
      </c>
      <c r="W39" s="16">
        <f t="shared" si="8"/>
        <v>320.20644371353632</v>
      </c>
      <c r="X39" s="16">
        <f t="shared" si="8"/>
        <v>333.01470146207777</v>
      </c>
      <c r="Y39" s="16">
        <f t="shared" si="8"/>
        <v>346.33528952056088</v>
      </c>
      <c r="Z39" s="16">
        <f t="shared" si="8"/>
        <v>360.18870110138334</v>
      </c>
      <c r="AA39" s="16">
        <f t="shared" si="8"/>
        <v>374.59624914543872</v>
      </c>
      <c r="AB39" s="16">
        <f t="shared" si="8"/>
        <v>389.58009911125629</v>
      </c>
      <c r="AC39" s="16">
        <f t="shared" si="8"/>
        <v>405.16330307570655</v>
      </c>
      <c r="AD39" s="16">
        <f t="shared" si="8"/>
        <v>421.36983519873485</v>
      </c>
    </row>
    <row r="40" spans="1:30" x14ac:dyDescent="0.25">
      <c r="B40" t="s">
        <v>194</v>
      </c>
      <c r="C40" t="s">
        <v>422</v>
      </c>
      <c r="D40">
        <v>168</v>
      </c>
      <c r="E40">
        <v>30</v>
      </c>
      <c r="F40">
        <v>713</v>
      </c>
      <c r="G40">
        <v>1781</v>
      </c>
      <c r="H40" s="15">
        <f>SUM(K40:Y40)*(1/($Y$37-$K$37))</f>
        <v>286.05125196675561</v>
      </c>
      <c r="I40">
        <v>200</v>
      </c>
      <c r="J40">
        <v>0.04</v>
      </c>
      <c r="K40" s="16">
        <f>I40</f>
        <v>200</v>
      </c>
      <c r="L40" s="16">
        <f t="shared" ref="L40:AD40" si="9">K40*(1+$J40)</f>
        <v>208</v>
      </c>
      <c r="M40" s="16">
        <f t="shared" si="9"/>
        <v>216.32</v>
      </c>
      <c r="N40" s="16">
        <f t="shared" si="9"/>
        <v>224.97280000000001</v>
      </c>
      <c r="O40" s="16">
        <f t="shared" si="9"/>
        <v>233.97171200000003</v>
      </c>
      <c r="P40" s="16">
        <f t="shared" si="9"/>
        <v>243.33058048000004</v>
      </c>
      <c r="Q40" s="16">
        <f t="shared" si="9"/>
        <v>253.06380369920004</v>
      </c>
      <c r="R40" s="16">
        <f t="shared" si="9"/>
        <v>263.18635584716804</v>
      </c>
      <c r="S40" s="16">
        <f t="shared" si="9"/>
        <v>273.71381008105476</v>
      </c>
      <c r="T40" s="16">
        <f t="shared" si="9"/>
        <v>284.66236248429698</v>
      </c>
      <c r="U40" s="16">
        <f t="shared" si="9"/>
        <v>296.04885698366888</v>
      </c>
      <c r="V40" s="16">
        <f t="shared" si="9"/>
        <v>307.89081126301568</v>
      </c>
      <c r="W40" s="16">
        <f t="shared" si="9"/>
        <v>320.20644371353632</v>
      </c>
      <c r="X40" s="16">
        <f t="shared" si="9"/>
        <v>333.01470146207777</v>
      </c>
      <c r="Y40" s="16">
        <f t="shared" si="9"/>
        <v>346.33528952056088</v>
      </c>
      <c r="Z40" s="16">
        <f t="shared" si="9"/>
        <v>360.18870110138334</v>
      </c>
      <c r="AA40" s="16">
        <f t="shared" si="9"/>
        <v>374.59624914543872</v>
      </c>
      <c r="AB40" s="16">
        <f t="shared" si="9"/>
        <v>389.58009911125629</v>
      </c>
      <c r="AC40" s="16">
        <f t="shared" si="9"/>
        <v>405.16330307570655</v>
      </c>
      <c r="AD40" s="16">
        <f t="shared" si="9"/>
        <v>421.36983519873485</v>
      </c>
    </row>
    <row r="41" spans="1:30" s="29" customFormat="1" x14ac:dyDescent="0.25">
      <c r="A41" s="33"/>
      <c r="B41" t="s">
        <v>196</v>
      </c>
      <c r="C41" t="s">
        <v>424</v>
      </c>
      <c r="D41">
        <v>137</v>
      </c>
      <c r="E41">
        <v>1</v>
      </c>
      <c r="F41">
        <v>24</v>
      </c>
      <c r="G41">
        <v>59</v>
      </c>
      <c r="H41" s="15">
        <f>SUM(K41:Y41)*(1/($Y$37-$K$37))</f>
        <v>286.05125196675561</v>
      </c>
      <c r="I41">
        <v>200</v>
      </c>
      <c r="J41">
        <v>0.04</v>
      </c>
      <c r="K41" s="16">
        <f>I41</f>
        <v>200</v>
      </c>
      <c r="L41" s="16">
        <f t="shared" ref="L41:AD41" si="10">K41*(1+$J41)</f>
        <v>208</v>
      </c>
      <c r="M41" s="16">
        <f t="shared" si="10"/>
        <v>216.32</v>
      </c>
      <c r="N41" s="16">
        <f t="shared" si="10"/>
        <v>224.97280000000001</v>
      </c>
      <c r="O41" s="16">
        <f t="shared" si="10"/>
        <v>233.97171200000003</v>
      </c>
      <c r="P41" s="16">
        <f t="shared" si="10"/>
        <v>243.33058048000004</v>
      </c>
      <c r="Q41" s="16">
        <f t="shared" si="10"/>
        <v>253.06380369920004</v>
      </c>
      <c r="R41" s="16">
        <f t="shared" si="10"/>
        <v>263.18635584716804</v>
      </c>
      <c r="S41" s="16">
        <f t="shared" si="10"/>
        <v>273.71381008105476</v>
      </c>
      <c r="T41" s="16">
        <f t="shared" si="10"/>
        <v>284.66236248429698</v>
      </c>
      <c r="U41" s="16">
        <f t="shared" si="10"/>
        <v>296.04885698366888</v>
      </c>
      <c r="V41" s="16">
        <f t="shared" si="10"/>
        <v>307.89081126301568</v>
      </c>
      <c r="W41" s="16">
        <f t="shared" si="10"/>
        <v>320.20644371353632</v>
      </c>
      <c r="X41" s="16">
        <f t="shared" si="10"/>
        <v>333.01470146207777</v>
      </c>
      <c r="Y41" s="16">
        <f t="shared" si="10"/>
        <v>346.33528952056088</v>
      </c>
      <c r="Z41" s="16">
        <f t="shared" si="10"/>
        <v>360.18870110138334</v>
      </c>
      <c r="AA41" s="16">
        <f t="shared" si="10"/>
        <v>374.59624914543872</v>
      </c>
      <c r="AB41" s="16">
        <f t="shared" si="10"/>
        <v>389.58009911125629</v>
      </c>
      <c r="AC41" s="16">
        <f t="shared" si="10"/>
        <v>405.16330307570655</v>
      </c>
      <c r="AD41" s="16">
        <f t="shared" si="10"/>
        <v>421.36983519873485</v>
      </c>
    </row>
    <row r="42" spans="1:30" s="29" customFormat="1" x14ac:dyDescent="0.25">
      <c r="A42" s="33"/>
      <c r="B42" s="29" t="s">
        <v>473</v>
      </c>
      <c r="C42" s="29" t="s">
        <v>474</v>
      </c>
      <c r="D42" s="29">
        <v>25</v>
      </c>
      <c r="E42" s="29">
        <v>11</v>
      </c>
      <c r="G42" s="32">
        <f>ROUND(E42*60*60*24*0.0000229*30,0)</f>
        <v>653</v>
      </c>
      <c r="H42" s="30">
        <v>1988</v>
      </c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x14ac:dyDescent="0.25">
      <c r="B43" s="29" t="s">
        <v>471</v>
      </c>
      <c r="C43" s="29" t="s">
        <v>472</v>
      </c>
      <c r="D43" s="29">
        <v>12</v>
      </c>
      <c r="E43" s="29">
        <v>5</v>
      </c>
      <c r="F43" s="29"/>
      <c r="G43" s="32">
        <f>ROUND(E43*60*60*24*0.0000229*30,0)</f>
        <v>297</v>
      </c>
      <c r="H43" s="30">
        <v>1082</v>
      </c>
      <c r="I43" s="29"/>
      <c r="J43" s="29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x14ac:dyDescent="0.25">
      <c r="B44" t="s">
        <v>197</v>
      </c>
      <c r="C44" t="s">
        <v>425</v>
      </c>
      <c r="D44">
        <v>177</v>
      </c>
      <c r="E44">
        <v>6</v>
      </c>
      <c r="F44">
        <v>143</v>
      </c>
      <c r="G44">
        <v>356</v>
      </c>
      <c r="H44" s="15">
        <f t="shared" ref="H44:H52" si="11">SUM(K44:Y44)*(1/($Y$37-$K$37))</f>
        <v>286.05125196675561</v>
      </c>
      <c r="I44">
        <v>200</v>
      </c>
      <c r="J44">
        <v>0.04</v>
      </c>
      <c r="K44" s="16">
        <f t="shared" ref="K44:K52" si="12">I44</f>
        <v>200</v>
      </c>
      <c r="L44" s="16">
        <f t="shared" ref="L44:AD44" si="13">K44*(1+$J44)</f>
        <v>208</v>
      </c>
      <c r="M44" s="16">
        <f t="shared" si="13"/>
        <v>216.32</v>
      </c>
      <c r="N44" s="16">
        <f t="shared" si="13"/>
        <v>224.97280000000001</v>
      </c>
      <c r="O44" s="16">
        <f t="shared" si="13"/>
        <v>233.97171200000003</v>
      </c>
      <c r="P44" s="16">
        <f t="shared" si="13"/>
        <v>243.33058048000004</v>
      </c>
      <c r="Q44" s="16">
        <f t="shared" si="13"/>
        <v>253.06380369920004</v>
      </c>
      <c r="R44" s="16">
        <f t="shared" si="13"/>
        <v>263.18635584716804</v>
      </c>
      <c r="S44" s="16">
        <f t="shared" si="13"/>
        <v>273.71381008105476</v>
      </c>
      <c r="T44" s="16">
        <f t="shared" si="13"/>
        <v>284.66236248429698</v>
      </c>
      <c r="U44" s="16">
        <f t="shared" si="13"/>
        <v>296.04885698366888</v>
      </c>
      <c r="V44" s="16">
        <f t="shared" si="13"/>
        <v>307.89081126301568</v>
      </c>
      <c r="W44" s="16">
        <f t="shared" si="13"/>
        <v>320.20644371353632</v>
      </c>
      <c r="X44" s="16">
        <f t="shared" si="13"/>
        <v>333.01470146207777</v>
      </c>
      <c r="Y44" s="16">
        <f t="shared" si="13"/>
        <v>346.33528952056088</v>
      </c>
      <c r="Z44" s="16">
        <f t="shared" si="13"/>
        <v>360.18870110138334</v>
      </c>
      <c r="AA44" s="16">
        <f t="shared" si="13"/>
        <v>374.59624914543872</v>
      </c>
      <c r="AB44" s="16">
        <f t="shared" si="13"/>
        <v>389.58009911125629</v>
      </c>
      <c r="AC44" s="16">
        <f t="shared" si="13"/>
        <v>405.16330307570655</v>
      </c>
      <c r="AD44" s="16">
        <f t="shared" si="13"/>
        <v>421.36983519873485</v>
      </c>
    </row>
    <row r="45" spans="1:30" x14ac:dyDescent="0.25">
      <c r="B45" t="s">
        <v>198</v>
      </c>
      <c r="C45" t="s">
        <v>426</v>
      </c>
      <c r="D45">
        <v>80</v>
      </c>
      <c r="E45">
        <v>28</v>
      </c>
      <c r="F45">
        <v>665</v>
      </c>
      <c r="G45">
        <v>1662</v>
      </c>
      <c r="H45" s="15">
        <f t="shared" si="11"/>
        <v>286.05125196675561</v>
      </c>
      <c r="I45">
        <v>200</v>
      </c>
      <c r="J45">
        <v>0.04</v>
      </c>
      <c r="K45" s="16">
        <f t="shared" si="12"/>
        <v>200</v>
      </c>
      <c r="L45" s="16">
        <f t="shared" ref="L45:AD45" si="14">K45*(1+$J45)</f>
        <v>208</v>
      </c>
      <c r="M45" s="16">
        <f t="shared" si="14"/>
        <v>216.32</v>
      </c>
      <c r="N45" s="16">
        <f t="shared" si="14"/>
        <v>224.97280000000001</v>
      </c>
      <c r="O45" s="16">
        <f t="shared" si="14"/>
        <v>233.97171200000003</v>
      </c>
      <c r="P45" s="16">
        <f t="shared" si="14"/>
        <v>243.33058048000004</v>
      </c>
      <c r="Q45" s="16">
        <f t="shared" si="14"/>
        <v>253.06380369920004</v>
      </c>
      <c r="R45" s="16">
        <f t="shared" si="14"/>
        <v>263.18635584716804</v>
      </c>
      <c r="S45" s="16">
        <f t="shared" si="14"/>
        <v>273.71381008105476</v>
      </c>
      <c r="T45" s="16">
        <f t="shared" si="14"/>
        <v>284.66236248429698</v>
      </c>
      <c r="U45" s="16">
        <f t="shared" si="14"/>
        <v>296.04885698366888</v>
      </c>
      <c r="V45" s="16">
        <f t="shared" si="14"/>
        <v>307.89081126301568</v>
      </c>
      <c r="W45" s="16">
        <f t="shared" si="14"/>
        <v>320.20644371353632</v>
      </c>
      <c r="X45" s="16">
        <f t="shared" si="14"/>
        <v>333.01470146207777</v>
      </c>
      <c r="Y45" s="16">
        <f t="shared" si="14"/>
        <v>346.33528952056088</v>
      </c>
      <c r="Z45" s="16">
        <f t="shared" si="14"/>
        <v>360.18870110138334</v>
      </c>
      <c r="AA45" s="16">
        <f t="shared" si="14"/>
        <v>374.59624914543872</v>
      </c>
      <c r="AB45" s="16">
        <f t="shared" si="14"/>
        <v>389.58009911125629</v>
      </c>
      <c r="AC45" s="16">
        <f t="shared" si="14"/>
        <v>405.16330307570655</v>
      </c>
      <c r="AD45" s="16">
        <f t="shared" si="14"/>
        <v>421.36983519873485</v>
      </c>
    </row>
    <row r="46" spans="1:30" x14ac:dyDescent="0.25">
      <c r="B46" t="s">
        <v>199</v>
      </c>
      <c r="C46" t="s">
        <v>427</v>
      </c>
      <c r="D46">
        <v>234</v>
      </c>
      <c r="E46">
        <v>1</v>
      </c>
      <c r="F46">
        <v>24</v>
      </c>
      <c r="G46">
        <v>59</v>
      </c>
      <c r="H46" s="15">
        <f t="shared" si="11"/>
        <v>286.05125196675561</v>
      </c>
      <c r="I46">
        <v>200</v>
      </c>
      <c r="J46">
        <v>0.04</v>
      </c>
      <c r="K46" s="16">
        <f t="shared" si="12"/>
        <v>200</v>
      </c>
      <c r="L46" s="16">
        <f t="shared" ref="L46:AD46" si="15">K46*(1+$J46)</f>
        <v>208</v>
      </c>
      <c r="M46" s="16">
        <f t="shared" si="15"/>
        <v>216.32</v>
      </c>
      <c r="N46" s="16">
        <f t="shared" si="15"/>
        <v>224.97280000000001</v>
      </c>
      <c r="O46" s="16">
        <f t="shared" si="15"/>
        <v>233.97171200000003</v>
      </c>
      <c r="P46" s="16">
        <f t="shared" si="15"/>
        <v>243.33058048000004</v>
      </c>
      <c r="Q46" s="16">
        <f t="shared" si="15"/>
        <v>253.06380369920004</v>
      </c>
      <c r="R46" s="16">
        <f t="shared" si="15"/>
        <v>263.18635584716804</v>
      </c>
      <c r="S46" s="16">
        <f t="shared" si="15"/>
        <v>273.71381008105476</v>
      </c>
      <c r="T46" s="16">
        <f t="shared" si="15"/>
        <v>284.66236248429698</v>
      </c>
      <c r="U46" s="16">
        <f t="shared" si="15"/>
        <v>296.04885698366888</v>
      </c>
      <c r="V46" s="16">
        <f t="shared" si="15"/>
        <v>307.89081126301568</v>
      </c>
      <c r="W46" s="16">
        <f t="shared" si="15"/>
        <v>320.20644371353632</v>
      </c>
      <c r="X46" s="16">
        <f t="shared" si="15"/>
        <v>333.01470146207777</v>
      </c>
      <c r="Y46" s="16">
        <f t="shared" si="15"/>
        <v>346.33528952056088</v>
      </c>
      <c r="Z46" s="16">
        <f t="shared" si="15"/>
        <v>360.18870110138334</v>
      </c>
      <c r="AA46" s="16">
        <f t="shared" si="15"/>
        <v>374.59624914543872</v>
      </c>
      <c r="AB46" s="16">
        <f t="shared" si="15"/>
        <v>389.58009911125629</v>
      </c>
      <c r="AC46" s="16">
        <f t="shared" si="15"/>
        <v>405.16330307570655</v>
      </c>
      <c r="AD46" s="16">
        <f t="shared" si="15"/>
        <v>421.36983519873485</v>
      </c>
    </row>
    <row r="47" spans="1:30" x14ac:dyDescent="0.25">
      <c r="B47" t="s">
        <v>200</v>
      </c>
      <c r="C47" t="s">
        <v>428</v>
      </c>
      <c r="D47">
        <v>284</v>
      </c>
      <c r="E47">
        <v>20</v>
      </c>
      <c r="F47">
        <v>475</v>
      </c>
      <c r="G47">
        <v>1187</v>
      </c>
      <c r="H47" s="15">
        <f t="shared" si="11"/>
        <v>286.05125196675561</v>
      </c>
      <c r="I47">
        <v>200</v>
      </c>
      <c r="J47">
        <v>0.04</v>
      </c>
      <c r="K47" s="16">
        <f t="shared" si="12"/>
        <v>200</v>
      </c>
      <c r="L47" s="16">
        <f t="shared" ref="L47:AD47" si="16">K47*(1+$J47)</f>
        <v>208</v>
      </c>
      <c r="M47" s="16">
        <f t="shared" si="16"/>
        <v>216.32</v>
      </c>
      <c r="N47" s="16">
        <f t="shared" si="16"/>
        <v>224.97280000000001</v>
      </c>
      <c r="O47" s="16">
        <f t="shared" si="16"/>
        <v>233.97171200000003</v>
      </c>
      <c r="P47" s="16">
        <f t="shared" si="16"/>
        <v>243.33058048000004</v>
      </c>
      <c r="Q47" s="16">
        <f t="shared" si="16"/>
        <v>253.06380369920004</v>
      </c>
      <c r="R47" s="16">
        <f t="shared" si="16"/>
        <v>263.18635584716804</v>
      </c>
      <c r="S47" s="16">
        <f t="shared" si="16"/>
        <v>273.71381008105476</v>
      </c>
      <c r="T47" s="16">
        <f t="shared" si="16"/>
        <v>284.66236248429698</v>
      </c>
      <c r="U47" s="16">
        <f t="shared" si="16"/>
        <v>296.04885698366888</v>
      </c>
      <c r="V47" s="16">
        <f t="shared" si="16"/>
        <v>307.89081126301568</v>
      </c>
      <c r="W47" s="16">
        <f t="shared" si="16"/>
        <v>320.20644371353632</v>
      </c>
      <c r="X47" s="16">
        <f t="shared" si="16"/>
        <v>333.01470146207777</v>
      </c>
      <c r="Y47" s="16">
        <f t="shared" si="16"/>
        <v>346.33528952056088</v>
      </c>
      <c r="Z47" s="16">
        <f t="shared" si="16"/>
        <v>360.18870110138334</v>
      </c>
      <c r="AA47" s="16">
        <f t="shared" si="16"/>
        <v>374.59624914543872</v>
      </c>
      <c r="AB47" s="16">
        <f t="shared" si="16"/>
        <v>389.58009911125629</v>
      </c>
      <c r="AC47" s="16">
        <f t="shared" si="16"/>
        <v>405.16330307570655</v>
      </c>
      <c r="AD47" s="16">
        <f t="shared" si="16"/>
        <v>421.36983519873485</v>
      </c>
    </row>
    <row r="48" spans="1:30" x14ac:dyDescent="0.25">
      <c r="B48" t="s">
        <v>201</v>
      </c>
      <c r="C48" t="s">
        <v>429</v>
      </c>
      <c r="D48">
        <v>525</v>
      </c>
      <c r="E48">
        <v>14</v>
      </c>
      <c r="F48">
        <v>333</v>
      </c>
      <c r="G48">
        <v>831</v>
      </c>
      <c r="H48" s="15">
        <f t="shared" si="11"/>
        <v>286.05125196675561</v>
      </c>
      <c r="I48">
        <v>200</v>
      </c>
      <c r="J48">
        <v>0.04</v>
      </c>
      <c r="K48" s="16">
        <f t="shared" si="12"/>
        <v>200</v>
      </c>
      <c r="L48" s="16">
        <f t="shared" ref="L48:AD48" si="17">K48*(1+$J48)</f>
        <v>208</v>
      </c>
      <c r="M48" s="16">
        <f t="shared" si="17"/>
        <v>216.32</v>
      </c>
      <c r="N48" s="16">
        <f t="shared" si="17"/>
        <v>224.97280000000001</v>
      </c>
      <c r="O48" s="16">
        <f t="shared" si="17"/>
        <v>233.97171200000003</v>
      </c>
      <c r="P48" s="16">
        <f t="shared" si="17"/>
        <v>243.33058048000004</v>
      </c>
      <c r="Q48" s="16">
        <f t="shared" si="17"/>
        <v>253.06380369920004</v>
      </c>
      <c r="R48" s="16">
        <f t="shared" si="17"/>
        <v>263.18635584716804</v>
      </c>
      <c r="S48" s="16">
        <f t="shared" si="17"/>
        <v>273.71381008105476</v>
      </c>
      <c r="T48" s="16">
        <f t="shared" si="17"/>
        <v>284.66236248429698</v>
      </c>
      <c r="U48" s="16">
        <f t="shared" si="17"/>
        <v>296.04885698366888</v>
      </c>
      <c r="V48" s="16">
        <f t="shared" si="17"/>
        <v>307.89081126301568</v>
      </c>
      <c r="W48" s="16">
        <f t="shared" si="17"/>
        <v>320.20644371353632</v>
      </c>
      <c r="X48" s="16">
        <f t="shared" si="17"/>
        <v>333.01470146207777</v>
      </c>
      <c r="Y48" s="16">
        <f t="shared" si="17"/>
        <v>346.33528952056088</v>
      </c>
      <c r="Z48" s="16">
        <f t="shared" si="17"/>
        <v>360.18870110138334</v>
      </c>
      <c r="AA48" s="16">
        <f t="shared" si="17"/>
        <v>374.59624914543872</v>
      </c>
      <c r="AB48" s="16">
        <f t="shared" si="17"/>
        <v>389.58009911125629</v>
      </c>
      <c r="AC48" s="16">
        <f t="shared" si="17"/>
        <v>405.16330307570655</v>
      </c>
      <c r="AD48" s="16">
        <f t="shared" si="17"/>
        <v>421.36983519873485</v>
      </c>
    </row>
    <row r="49" spans="1:30" x14ac:dyDescent="0.25">
      <c r="B49" t="s">
        <v>202</v>
      </c>
      <c r="C49" t="s">
        <v>430</v>
      </c>
      <c r="D49">
        <v>87</v>
      </c>
      <c r="E49">
        <v>5</v>
      </c>
      <c r="F49">
        <v>119</v>
      </c>
      <c r="G49">
        <v>297</v>
      </c>
      <c r="H49" s="15">
        <f t="shared" si="11"/>
        <v>286.05125196675561</v>
      </c>
      <c r="I49">
        <v>200</v>
      </c>
      <c r="J49">
        <v>0.04</v>
      </c>
      <c r="K49" s="16">
        <f t="shared" si="12"/>
        <v>200</v>
      </c>
      <c r="L49" s="16">
        <f t="shared" ref="L49:AD49" si="18">K49*(1+$J49)</f>
        <v>208</v>
      </c>
      <c r="M49" s="16">
        <f t="shared" si="18"/>
        <v>216.32</v>
      </c>
      <c r="N49" s="16">
        <f t="shared" si="18"/>
        <v>224.97280000000001</v>
      </c>
      <c r="O49" s="16">
        <f t="shared" si="18"/>
        <v>233.97171200000003</v>
      </c>
      <c r="P49" s="16">
        <f t="shared" si="18"/>
        <v>243.33058048000004</v>
      </c>
      <c r="Q49" s="16">
        <f t="shared" si="18"/>
        <v>253.06380369920004</v>
      </c>
      <c r="R49" s="16">
        <f t="shared" si="18"/>
        <v>263.18635584716804</v>
      </c>
      <c r="S49" s="16">
        <f t="shared" si="18"/>
        <v>273.71381008105476</v>
      </c>
      <c r="T49" s="16">
        <f t="shared" si="18"/>
        <v>284.66236248429698</v>
      </c>
      <c r="U49" s="16">
        <f t="shared" si="18"/>
        <v>296.04885698366888</v>
      </c>
      <c r="V49" s="16">
        <f t="shared" si="18"/>
        <v>307.89081126301568</v>
      </c>
      <c r="W49" s="16">
        <f t="shared" si="18"/>
        <v>320.20644371353632</v>
      </c>
      <c r="X49" s="16">
        <f t="shared" si="18"/>
        <v>333.01470146207777</v>
      </c>
      <c r="Y49" s="16">
        <f t="shared" si="18"/>
        <v>346.33528952056088</v>
      </c>
      <c r="Z49" s="16">
        <f t="shared" si="18"/>
        <v>360.18870110138334</v>
      </c>
      <c r="AA49" s="16">
        <f t="shared" si="18"/>
        <v>374.59624914543872</v>
      </c>
      <c r="AB49" s="16">
        <f t="shared" si="18"/>
        <v>389.58009911125629</v>
      </c>
      <c r="AC49" s="16">
        <f t="shared" si="18"/>
        <v>405.16330307570655</v>
      </c>
      <c r="AD49" s="16">
        <f t="shared" si="18"/>
        <v>421.36983519873485</v>
      </c>
    </row>
    <row r="50" spans="1:30" s="29" customFormat="1" x14ac:dyDescent="0.25">
      <c r="A50" s="33"/>
      <c r="B50" s="29" t="s">
        <v>454</v>
      </c>
      <c r="C50" s="29" t="s">
        <v>455</v>
      </c>
      <c r="D50" s="29">
        <f>2336-1409</f>
        <v>927</v>
      </c>
      <c r="E50" s="29">
        <v>150</v>
      </c>
      <c r="F50" s="29">
        <v>3564</v>
      </c>
      <c r="G50" s="29">
        <v>8904</v>
      </c>
      <c r="H50" s="30">
        <f t="shared" si="11"/>
        <v>1828.8262052495943</v>
      </c>
      <c r="I50" s="29">
        <v>1100</v>
      </c>
      <c r="J50" s="29">
        <v>0.06</v>
      </c>
      <c r="K50" s="31">
        <f t="shared" si="12"/>
        <v>1100</v>
      </c>
      <c r="L50" s="31">
        <f t="shared" ref="L50:AD50" si="19">K50*(1+$J50)</f>
        <v>1166</v>
      </c>
      <c r="M50" s="31">
        <f t="shared" si="19"/>
        <v>1235.96</v>
      </c>
      <c r="N50" s="31">
        <f t="shared" si="19"/>
        <v>1310.1176</v>
      </c>
      <c r="O50" s="31">
        <f t="shared" si="19"/>
        <v>1388.7246560000001</v>
      </c>
      <c r="P50" s="31">
        <f t="shared" si="19"/>
        <v>1472.0481353600003</v>
      </c>
      <c r="Q50" s="31">
        <f t="shared" si="19"/>
        <v>1560.3710234816003</v>
      </c>
      <c r="R50" s="31">
        <f t="shared" si="19"/>
        <v>1653.9932848904964</v>
      </c>
      <c r="S50" s="31">
        <f t="shared" si="19"/>
        <v>1753.2328819839263</v>
      </c>
      <c r="T50" s="31">
        <f t="shared" si="19"/>
        <v>1858.4268549029618</v>
      </c>
      <c r="U50" s="31">
        <f t="shared" si="19"/>
        <v>1969.9324661971395</v>
      </c>
      <c r="V50" s="31">
        <f t="shared" si="19"/>
        <v>2088.128414168968</v>
      </c>
      <c r="W50" s="31">
        <f t="shared" si="19"/>
        <v>2213.4161190191062</v>
      </c>
      <c r="X50" s="31">
        <f t="shared" si="19"/>
        <v>2346.2210861602525</v>
      </c>
      <c r="Y50" s="31">
        <f t="shared" si="19"/>
        <v>2486.9943513298676</v>
      </c>
      <c r="Z50" s="31">
        <f t="shared" si="19"/>
        <v>2636.21401240966</v>
      </c>
      <c r="AA50" s="31">
        <f t="shared" si="19"/>
        <v>2794.3868531542398</v>
      </c>
      <c r="AB50" s="31">
        <f t="shared" si="19"/>
        <v>2962.0500643434943</v>
      </c>
      <c r="AC50" s="31">
        <f t="shared" si="19"/>
        <v>3139.7730682041042</v>
      </c>
      <c r="AD50" s="31">
        <f t="shared" si="19"/>
        <v>3328.1594522963505</v>
      </c>
    </row>
    <row r="51" spans="1:30" s="29" customFormat="1" x14ac:dyDescent="0.25">
      <c r="A51" s="33"/>
      <c r="B51" t="s">
        <v>203</v>
      </c>
      <c r="C51" t="s">
        <v>431</v>
      </c>
      <c r="D51">
        <v>1409</v>
      </c>
      <c r="E51">
        <v>150</v>
      </c>
      <c r="F51">
        <v>3564</v>
      </c>
      <c r="G51">
        <v>8904</v>
      </c>
      <c r="H51" s="15">
        <f t="shared" si="11"/>
        <v>286.05125196675561</v>
      </c>
      <c r="I51">
        <v>200</v>
      </c>
      <c r="J51">
        <v>0.04</v>
      </c>
      <c r="K51" s="16">
        <f t="shared" si="12"/>
        <v>200</v>
      </c>
      <c r="L51" s="16">
        <f t="shared" ref="L51:AD51" si="20">K51*(1+$J51)</f>
        <v>208</v>
      </c>
      <c r="M51" s="16">
        <f t="shared" si="20"/>
        <v>216.32</v>
      </c>
      <c r="N51" s="16">
        <f t="shared" si="20"/>
        <v>224.97280000000001</v>
      </c>
      <c r="O51" s="16">
        <f t="shared" si="20"/>
        <v>233.97171200000003</v>
      </c>
      <c r="P51" s="16">
        <f t="shared" si="20"/>
        <v>243.33058048000004</v>
      </c>
      <c r="Q51" s="16">
        <f t="shared" si="20"/>
        <v>253.06380369920004</v>
      </c>
      <c r="R51" s="16">
        <f t="shared" si="20"/>
        <v>263.18635584716804</v>
      </c>
      <c r="S51" s="16">
        <f t="shared" si="20"/>
        <v>273.71381008105476</v>
      </c>
      <c r="T51" s="16">
        <f t="shared" si="20"/>
        <v>284.66236248429698</v>
      </c>
      <c r="U51" s="16">
        <f t="shared" si="20"/>
        <v>296.04885698366888</v>
      </c>
      <c r="V51" s="16">
        <f t="shared" si="20"/>
        <v>307.89081126301568</v>
      </c>
      <c r="W51" s="16">
        <f t="shared" si="20"/>
        <v>320.20644371353632</v>
      </c>
      <c r="X51" s="16">
        <f t="shared" si="20"/>
        <v>333.01470146207777</v>
      </c>
      <c r="Y51" s="16">
        <f t="shared" si="20"/>
        <v>346.33528952056088</v>
      </c>
      <c r="Z51" s="16">
        <f t="shared" si="20"/>
        <v>360.18870110138334</v>
      </c>
      <c r="AA51" s="16">
        <f t="shared" si="20"/>
        <v>374.59624914543872</v>
      </c>
      <c r="AB51" s="16">
        <f t="shared" si="20"/>
        <v>389.58009911125629</v>
      </c>
      <c r="AC51" s="16">
        <f t="shared" si="20"/>
        <v>405.16330307570655</v>
      </c>
      <c r="AD51" s="16">
        <f t="shared" si="20"/>
        <v>421.36983519873485</v>
      </c>
    </row>
    <row r="52" spans="1:30" x14ac:dyDescent="0.25">
      <c r="B52" t="s">
        <v>204</v>
      </c>
      <c r="C52" t="s">
        <v>432</v>
      </c>
      <c r="D52">
        <v>1134</v>
      </c>
      <c r="E52">
        <v>60</v>
      </c>
      <c r="F52">
        <v>1426</v>
      </c>
      <c r="G52">
        <v>3561</v>
      </c>
      <c r="H52" s="15">
        <f t="shared" si="11"/>
        <v>286.05125196675561</v>
      </c>
      <c r="I52">
        <v>200</v>
      </c>
      <c r="J52">
        <v>0.04</v>
      </c>
      <c r="K52" s="16">
        <f t="shared" si="12"/>
        <v>200</v>
      </c>
      <c r="L52" s="16">
        <f t="shared" ref="L52:AD52" si="21">K52*(1+$J52)</f>
        <v>208</v>
      </c>
      <c r="M52" s="16">
        <f t="shared" si="21"/>
        <v>216.32</v>
      </c>
      <c r="N52" s="16">
        <f t="shared" si="21"/>
        <v>224.97280000000001</v>
      </c>
      <c r="O52" s="16">
        <f t="shared" si="21"/>
        <v>233.97171200000003</v>
      </c>
      <c r="P52" s="16">
        <f t="shared" si="21"/>
        <v>243.33058048000004</v>
      </c>
      <c r="Q52" s="16">
        <f t="shared" si="21"/>
        <v>253.06380369920004</v>
      </c>
      <c r="R52" s="16">
        <f t="shared" si="21"/>
        <v>263.18635584716804</v>
      </c>
      <c r="S52" s="16">
        <f t="shared" si="21"/>
        <v>273.71381008105476</v>
      </c>
      <c r="T52" s="16">
        <f t="shared" si="21"/>
        <v>284.66236248429698</v>
      </c>
      <c r="U52" s="16">
        <f t="shared" si="21"/>
        <v>296.04885698366888</v>
      </c>
      <c r="V52" s="16">
        <f t="shared" si="21"/>
        <v>307.89081126301568</v>
      </c>
      <c r="W52" s="16">
        <f t="shared" si="21"/>
        <v>320.20644371353632</v>
      </c>
      <c r="X52" s="16">
        <f t="shared" si="21"/>
        <v>333.01470146207777</v>
      </c>
      <c r="Y52" s="16">
        <f t="shared" si="21"/>
        <v>346.33528952056088</v>
      </c>
      <c r="Z52" s="16">
        <f t="shared" si="21"/>
        <v>360.18870110138334</v>
      </c>
      <c r="AA52" s="16">
        <f t="shared" si="21"/>
        <v>374.59624914543872</v>
      </c>
      <c r="AB52" s="16">
        <f t="shared" si="21"/>
        <v>389.58009911125629</v>
      </c>
      <c r="AC52" s="16">
        <f t="shared" si="21"/>
        <v>405.16330307570655</v>
      </c>
      <c r="AD52" s="16">
        <f t="shared" si="21"/>
        <v>421.36983519873485</v>
      </c>
    </row>
    <row r="53" spans="1:30" s="29" customFormat="1" x14ac:dyDescent="0.25">
      <c r="A53" s="33"/>
      <c r="B53" s="29" t="s">
        <v>470</v>
      </c>
      <c r="C53" s="29" t="s">
        <v>475</v>
      </c>
      <c r="D53" s="29">
        <v>26</v>
      </c>
      <c r="E53" s="29">
        <v>12</v>
      </c>
      <c r="G53" s="32">
        <f>ROUND(E53*60*60*24*0.0000229*30,0)</f>
        <v>712</v>
      </c>
      <c r="H53" s="30">
        <v>664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x14ac:dyDescent="0.25">
      <c r="B54" t="s">
        <v>205</v>
      </c>
      <c r="C54" t="s">
        <v>433</v>
      </c>
      <c r="D54">
        <v>5</v>
      </c>
      <c r="E54">
        <v>15</v>
      </c>
      <c r="F54">
        <v>356</v>
      </c>
      <c r="G54">
        <v>890</v>
      </c>
      <c r="H54" s="15">
        <f>SUM(K54:Y54)*(1/($Y$37-$K$37))</f>
        <v>286.05125196675561</v>
      </c>
      <c r="I54">
        <v>200</v>
      </c>
      <c r="J54">
        <v>0.04</v>
      </c>
      <c r="K54" s="16">
        <f>I54</f>
        <v>200</v>
      </c>
      <c r="L54" s="16">
        <f t="shared" ref="L54:AD54" si="22">K54*(1+$J54)</f>
        <v>208</v>
      </c>
      <c r="M54" s="16">
        <f t="shared" si="22"/>
        <v>216.32</v>
      </c>
      <c r="N54" s="16">
        <f t="shared" si="22"/>
        <v>224.97280000000001</v>
      </c>
      <c r="O54" s="16">
        <f t="shared" si="22"/>
        <v>233.97171200000003</v>
      </c>
      <c r="P54" s="16">
        <f t="shared" si="22"/>
        <v>243.33058048000004</v>
      </c>
      <c r="Q54" s="16">
        <f t="shared" si="22"/>
        <v>253.06380369920004</v>
      </c>
      <c r="R54" s="16">
        <f t="shared" si="22"/>
        <v>263.18635584716804</v>
      </c>
      <c r="S54" s="16">
        <f t="shared" si="22"/>
        <v>273.71381008105476</v>
      </c>
      <c r="T54" s="16">
        <f t="shared" si="22"/>
        <v>284.66236248429698</v>
      </c>
      <c r="U54" s="16">
        <f t="shared" si="22"/>
        <v>296.04885698366888</v>
      </c>
      <c r="V54" s="16">
        <f t="shared" si="22"/>
        <v>307.89081126301568</v>
      </c>
      <c r="W54" s="16">
        <f t="shared" si="22"/>
        <v>320.20644371353632</v>
      </c>
      <c r="X54" s="16">
        <f t="shared" si="22"/>
        <v>333.01470146207777</v>
      </c>
      <c r="Y54" s="16">
        <f t="shared" si="22"/>
        <v>346.33528952056088</v>
      </c>
      <c r="Z54" s="16">
        <f t="shared" si="22"/>
        <v>360.18870110138334</v>
      </c>
      <c r="AA54" s="16">
        <f t="shared" si="22"/>
        <v>374.59624914543872</v>
      </c>
      <c r="AB54" s="16">
        <f t="shared" si="22"/>
        <v>389.58009911125629</v>
      </c>
      <c r="AC54" s="16">
        <f t="shared" si="22"/>
        <v>405.16330307570655</v>
      </c>
      <c r="AD54" s="16">
        <f t="shared" si="22"/>
        <v>421.36983519873485</v>
      </c>
    </row>
    <row r="55" spans="1:30" x14ac:dyDescent="0.25">
      <c r="B55" t="s">
        <v>207</v>
      </c>
      <c r="C55" t="s">
        <v>435</v>
      </c>
      <c r="D55">
        <v>24</v>
      </c>
      <c r="E55">
        <v>15</v>
      </c>
      <c r="F55">
        <v>356</v>
      </c>
      <c r="G55">
        <v>890</v>
      </c>
      <c r="H55" s="15">
        <f>SUM(K55:Y55)*(1/($Y$37-$K$37))</f>
        <v>286.05125196675561</v>
      </c>
      <c r="I55">
        <v>200</v>
      </c>
      <c r="J55">
        <v>0.04</v>
      </c>
      <c r="K55" s="16">
        <f>I55</f>
        <v>200</v>
      </c>
      <c r="L55" s="16">
        <f t="shared" ref="L55:AD55" si="23">K55*(1+$J55)</f>
        <v>208</v>
      </c>
      <c r="M55" s="16">
        <f t="shared" si="23"/>
        <v>216.32</v>
      </c>
      <c r="N55" s="16">
        <f t="shared" si="23"/>
        <v>224.97280000000001</v>
      </c>
      <c r="O55" s="16">
        <f t="shared" si="23"/>
        <v>233.97171200000003</v>
      </c>
      <c r="P55" s="16">
        <f t="shared" si="23"/>
        <v>243.33058048000004</v>
      </c>
      <c r="Q55" s="16">
        <f t="shared" si="23"/>
        <v>253.06380369920004</v>
      </c>
      <c r="R55" s="16">
        <f t="shared" si="23"/>
        <v>263.18635584716804</v>
      </c>
      <c r="S55" s="16">
        <f t="shared" si="23"/>
        <v>273.71381008105476</v>
      </c>
      <c r="T55" s="16">
        <f t="shared" si="23"/>
        <v>284.66236248429698</v>
      </c>
      <c r="U55" s="16">
        <f t="shared" si="23"/>
        <v>296.04885698366888</v>
      </c>
      <c r="V55" s="16">
        <f t="shared" si="23"/>
        <v>307.89081126301568</v>
      </c>
      <c r="W55" s="16">
        <f t="shared" si="23"/>
        <v>320.20644371353632</v>
      </c>
      <c r="X55" s="16">
        <f t="shared" si="23"/>
        <v>333.01470146207777</v>
      </c>
      <c r="Y55" s="16">
        <f t="shared" si="23"/>
        <v>346.33528952056088</v>
      </c>
      <c r="Z55" s="16">
        <f t="shared" si="23"/>
        <v>360.18870110138334</v>
      </c>
      <c r="AA55" s="16">
        <f t="shared" si="23"/>
        <v>374.59624914543872</v>
      </c>
      <c r="AB55" s="16">
        <f t="shared" si="23"/>
        <v>389.58009911125629</v>
      </c>
      <c r="AC55" s="16">
        <f t="shared" si="23"/>
        <v>405.16330307570655</v>
      </c>
      <c r="AD55" s="16">
        <f t="shared" si="23"/>
        <v>421.36983519873485</v>
      </c>
    </row>
    <row r="56" spans="1:30" x14ac:dyDescent="0.25">
      <c r="B56" t="s">
        <v>206</v>
      </c>
      <c r="C56" t="s">
        <v>434</v>
      </c>
      <c r="D56">
        <v>12</v>
      </c>
      <c r="E56">
        <v>13</v>
      </c>
      <c r="F56">
        <v>309</v>
      </c>
      <c r="G56">
        <v>772</v>
      </c>
      <c r="H56" s="15">
        <f>SUM(K56:Y56)*(1/($Y$37-$K$37))</f>
        <v>286.05125196675561</v>
      </c>
      <c r="I56">
        <v>200</v>
      </c>
      <c r="J56">
        <v>0.04</v>
      </c>
      <c r="K56" s="16">
        <f>I56</f>
        <v>200</v>
      </c>
      <c r="L56" s="16">
        <f t="shared" ref="L56:AD56" si="24">K56*(1+$J56)</f>
        <v>208</v>
      </c>
      <c r="M56" s="16">
        <f t="shared" si="24"/>
        <v>216.32</v>
      </c>
      <c r="N56" s="16">
        <f t="shared" si="24"/>
        <v>224.97280000000001</v>
      </c>
      <c r="O56" s="16">
        <f t="shared" si="24"/>
        <v>233.97171200000003</v>
      </c>
      <c r="P56" s="16">
        <f t="shared" si="24"/>
        <v>243.33058048000004</v>
      </c>
      <c r="Q56" s="16">
        <f t="shared" si="24"/>
        <v>253.06380369920004</v>
      </c>
      <c r="R56" s="16">
        <f t="shared" si="24"/>
        <v>263.18635584716804</v>
      </c>
      <c r="S56" s="16">
        <f t="shared" si="24"/>
        <v>273.71381008105476</v>
      </c>
      <c r="T56" s="16">
        <f t="shared" si="24"/>
        <v>284.66236248429698</v>
      </c>
      <c r="U56" s="16">
        <f t="shared" si="24"/>
        <v>296.04885698366888</v>
      </c>
      <c r="V56" s="16">
        <f t="shared" si="24"/>
        <v>307.89081126301568</v>
      </c>
      <c r="W56" s="16">
        <f t="shared" si="24"/>
        <v>320.20644371353632</v>
      </c>
      <c r="X56" s="16">
        <f t="shared" si="24"/>
        <v>333.01470146207777</v>
      </c>
      <c r="Y56" s="16">
        <f t="shared" si="24"/>
        <v>346.33528952056088</v>
      </c>
      <c r="Z56" s="16">
        <f t="shared" si="24"/>
        <v>360.18870110138334</v>
      </c>
      <c r="AA56" s="16">
        <f t="shared" si="24"/>
        <v>374.59624914543872</v>
      </c>
      <c r="AB56" s="16">
        <f t="shared" si="24"/>
        <v>389.58009911125629</v>
      </c>
      <c r="AC56" s="16">
        <f t="shared" si="24"/>
        <v>405.16330307570655</v>
      </c>
      <c r="AD56" s="16">
        <f t="shared" si="24"/>
        <v>421.36983519873485</v>
      </c>
    </row>
    <row r="57" spans="1:30" s="29" customFormat="1" x14ac:dyDescent="0.25">
      <c r="A57" s="33"/>
      <c r="B57" s="29" t="s">
        <v>465</v>
      </c>
      <c r="C57" s="29" t="s">
        <v>466</v>
      </c>
      <c r="D57" s="29">
        <v>612</v>
      </c>
      <c r="E57" s="29">
        <v>31</v>
      </c>
      <c r="G57" s="32">
        <f>ROUND(E57*60*60*24*0.0000229*30,0)</f>
        <v>1840</v>
      </c>
      <c r="H57" s="30">
        <v>371</v>
      </c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x14ac:dyDescent="0.25">
      <c r="B58" s="29" t="s">
        <v>456</v>
      </c>
      <c r="C58" s="29" t="s">
        <v>457</v>
      </c>
      <c r="D58" s="29">
        <v>800</v>
      </c>
      <c r="E58" s="29">
        <v>75</v>
      </c>
      <c r="F58" s="29">
        <f>ROUND(G32*60*60*24*0.000275,0)</f>
        <v>713</v>
      </c>
      <c r="G58" s="29">
        <f>ROUND(G32*60*60*24*0.0000229*30,0)</f>
        <v>1781</v>
      </c>
      <c r="H58" s="30">
        <f>SUM(K58:Y58)*(1/($Y$37-$K$37))</f>
        <v>1828.8262052495943</v>
      </c>
      <c r="I58" s="29">
        <v>1100</v>
      </c>
      <c r="J58" s="29">
        <v>0.06</v>
      </c>
      <c r="K58" s="31">
        <f t="shared" ref="K58:K69" si="25">I58</f>
        <v>1100</v>
      </c>
      <c r="L58" s="31">
        <f t="shared" ref="L58:AD58" si="26">K58*(1+$J58)</f>
        <v>1166</v>
      </c>
      <c r="M58" s="31">
        <f t="shared" si="26"/>
        <v>1235.96</v>
      </c>
      <c r="N58" s="31">
        <f t="shared" si="26"/>
        <v>1310.1176</v>
      </c>
      <c r="O58" s="31">
        <f t="shared" si="26"/>
        <v>1388.7246560000001</v>
      </c>
      <c r="P58" s="31">
        <f t="shared" si="26"/>
        <v>1472.0481353600003</v>
      </c>
      <c r="Q58" s="31">
        <f t="shared" si="26"/>
        <v>1560.3710234816003</v>
      </c>
      <c r="R58" s="31">
        <f t="shared" si="26"/>
        <v>1653.9932848904964</v>
      </c>
      <c r="S58" s="31">
        <f t="shared" si="26"/>
        <v>1753.2328819839263</v>
      </c>
      <c r="T58" s="31">
        <f t="shared" si="26"/>
        <v>1858.4268549029618</v>
      </c>
      <c r="U58" s="31">
        <f t="shared" si="26"/>
        <v>1969.9324661971395</v>
      </c>
      <c r="V58" s="31">
        <f t="shared" si="26"/>
        <v>2088.128414168968</v>
      </c>
      <c r="W58" s="31">
        <f t="shared" si="26"/>
        <v>2213.4161190191062</v>
      </c>
      <c r="X58" s="31">
        <f t="shared" si="26"/>
        <v>2346.2210861602525</v>
      </c>
      <c r="Y58" s="31">
        <f t="shared" si="26"/>
        <v>2486.9943513298676</v>
      </c>
      <c r="Z58" s="31">
        <f t="shared" si="26"/>
        <v>2636.21401240966</v>
      </c>
      <c r="AA58" s="31">
        <f t="shared" si="26"/>
        <v>2794.3868531542398</v>
      </c>
      <c r="AB58" s="31">
        <f t="shared" si="26"/>
        <v>2962.0500643434943</v>
      </c>
      <c r="AC58" s="31">
        <f t="shared" si="26"/>
        <v>3139.7730682041042</v>
      </c>
      <c r="AD58" s="31">
        <f t="shared" si="26"/>
        <v>3328.1594522963505</v>
      </c>
    </row>
    <row r="59" spans="1:30" s="29" customFormat="1" x14ac:dyDescent="0.25">
      <c r="A59" s="33"/>
      <c r="B59" t="s">
        <v>208</v>
      </c>
      <c r="C59" t="s">
        <v>436</v>
      </c>
      <c r="D59">
        <v>440</v>
      </c>
      <c r="E59">
        <v>65</v>
      </c>
      <c r="F59">
        <v>1544</v>
      </c>
      <c r="G59">
        <v>3858</v>
      </c>
      <c r="H59" s="15">
        <f>SUM(K59:Y59)*(1/($Y$37-$K$37))</f>
        <v>286.05125196675561</v>
      </c>
      <c r="I59">
        <v>200</v>
      </c>
      <c r="J59">
        <v>0.04</v>
      </c>
      <c r="K59" s="16">
        <f t="shared" si="25"/>
        <v>200</v>
      </c>
      <c r="L59" s="16">
        <f t="shared" ref="L59:AD59" si="27">K59*(1+$J59)</f>
        <v>208</v>
      </c>
      <c r="M59" s="16">
        <f t="shared" si="27"/>
        <v>216.32</v>
      </c>
      <c r="N59" s="16">
        <f t="shared" si="27"/>
        <v>224.97280000000001</v>
      </c>
      <c r="O59" s="16">
        <f t="shared" si="27"/>
        <v>233.97171200000003</v>
      </c>
      <c r="P59" s="16">
        <f t="shared" si="27"/>
        <v>243.33058048000004</v>
      </c>
      <c r="Q59" s="16">
        <f t="shared" si="27"/>
        <v>253.06380369920004</v>
      </c>
      <c r="R59" s="16">
        <f t="shared" si="27"/>
        <v>263.18635584716804</v>
      </c>
      <c r="S59" s="16">
        <f t="shared" si="27"/>
        <v>273.71381008105476</v>
      </c>
      <c r="T59" s="16">
        <f t="shared" si="27"/>
        <v>284.66236248429698</v>
      </c>
      <c r="U59" s="16">
        <f t="shared" si="27"/>
        <v>296.04885698366888</v>
      </c>
      <c r="V59" s="16">
        <f t="shared" si="27"/>
        <v>307.89081126301568</v>
      </c>
      <c r="W59" s="16">
        <f t="shared" si="27"/>
        <v>320.20644371353632</v>
      </c>
      <c r="X59" s="16">
        <f t="shared" si="27"/>
        <v>333.01470146207777</v>
      </c>
      <c r="Y59" s="16">
        <f t="shared" si="27"/>
        <v>346.33528952056088</v>
      </c>
      <c r="Z59" s="16">
        <f t="shared" si="27"/>
        <v>360.18870110138334</v>
      </c>
      <c r="AA59" s="16">
        <f t="shared" si="27"/>
        <v>374.59624914543872</v>
      </c>
      <c r="AB59" s="16">
        <f t="shared" si="27"/>
        <v>389.58009911125629</v>
      </c>
      <c r="AC59" s="16">
        <f t="shared" si="27"/>
        <v>405.16330307570655</v>
      </c>
      <c r="AD59" s="16">
        <f t="shared" si="27"/>
        <v>421.36983519873485</v>
      </c>
    </row>
    <row r="60" spans="1:30" x14ac:dyDescent="0.25">
      <c r="B60" t="s">
        <v>209</v>
      </c>
      <c r="C60" t="s">
        <v>437</v>
      </c>
      <c r="D60">
        <v>3347</v>
      </c>
      <c r="E60">
        <v>25</v>
      </c>
      <c r="F60">
        <v>594</v>
      </c>
      <c r="G60">
        <v>1484</v>
      </c>
      <c r="H60" s="15">
        <f>SUM(K60:Y60)*(1/($Y$37-$K$37))</f>
        <v>286.05125196675561</v>
      </c>
      <c r="I60">
        <v>200</v>
      </c>
      <c r="J60">
        <v>0.04</v>
      </c>
      <c r="K60" s="16">
        <f t="shared" si="25"/>
        <v>200</v>
      </c>
      <c r="L60" s="16">
        <f t="shared" ref="L60:AD60" si="28">K60*(1+$J60)</f>
        <v>208</v>
      </c>
      <c r="M60" s="16">
        <f t="shared" si="28"/>
        <v>216.32</v>
      </c>
      <c r="N60" s="16">
        <f t="shared" si="28"/>
        <v>224.97280000000001</v>
      </c>
      <c r="O60" s="16">
        <f t="shared" si="28"/>
        <v>233.97171200000003</v>
      </c>
      <c r="P60" s="16">
        <f t="shared" si="28"/>
        <v>243.33058048000004</v>
      </c>
      <c r="Q60" s="16">
        <f t="shared" si="28"/>
        <v>253.06380369920004</v>
      </c>
      <c r="R60" s="16">
        <f t="shared" si="28"/>
        <v>263.18635584716804</v>
      </c>
      <c r="S60" s="16">
        <f t="shared" si="28"/>
        <v>273.71381008105476</v>
      </c>
      <c r="T60" s="16">
        <f t="shared" si="28"/>
        <v>284.66236248429698</v>
      </c>
      <c r="U60" s="16">
        <f t="shared" si="28"/>
        <v>296.04885698366888</v>
      </c>
      <c r="V60" s="16">
        <f t="shared" si="28"/>
        <v>307.89081126301568</v>
      </c>
      <c r="W60" s="16">
        <f t="shared" si="28"/>
        <v>320.20644371353632</v>
      </c>
      <c r="X60" s="16">
        <f t="shared" si="28"/>
        <v>333.01470146207777</v>
      </c>
      <c r="Y60" s="16">
        <f t="shared" si="28"/>
        <v>346.33528952056088</v>
      </c>
      <c r="Z60" s="16">
        <f t="shared" si="28"/>
        <v>360.18870110138334</v>
      </c>
      <c r="AA60" s="16">
        <f t="shared" si="28"/>
        <v>374.59624914543872</v>
      </c>
      <c r="AB60" s="16">
        <f t="shared" si="28"/>
        <v>389.58009911125629</v>
      </c>
      <c r="AC60" s="16">
        <f t="shared" si="28"/>
        <v>405.16330307570655</v>
      </c>
      <c r="AD60" s="16">
        <f t="shared" si="28"/>
        <v>421.36983519873485</v>
      </c>
    </row>
    <row r="61" spans="1:30" x14ac:dyDescent="0.25">
      <c r="B61" s="29" t="s">
        <v>459</v>
      </c>
      <c r="C61" s="29" t="s">
        <v>460</v>
      </c>
      <c r="D61" s="29">
        <v>0</v>
      </c>
      <c r="E61" s="29"/>
      <c r="F61" s="29"/>
      <c r="G61" s="29">
        <f>29678-G60</f>
        <v>28194</v>
      </c>
      <c r="H61" s="30">
        <v>1350</v>
      </c>
      <c r="I61" s="29">
        <v>1100</v>
      </c>
      <c r="J61" s="29">
        <v>0.06</v>
      </c>
      <c r="K61" s="31">
        <f t="shared" si="25"/>
        <v>1100</v>
      </c>
      <c r="L61" s="31">
        <f t="shared" ref="L61:AD61" si="29">K61*(1+$J61)</f>
        <v>1166</v>
      </c>
      <c r="M61" s="31">
        <f t="shared" si="29"/>
        <v>1235.96</v>
      </c>
      <c r="N61" s="31">
        <f t="shared" si="29"/>
        <v>1310.1176</v>
      </c>
      <c r="O61" s="31">
        <f t="shared" si="29"/>
        <v>1388.7246560000001</v>
      </c>
      <c r="P61" s="31">
        <f t="shared" si="29"/>
        <v>1472.0481353600003</v>
      </c>
      <c r="Q61" s="31">
        <f t="shared" si="29"/>
        <v>1560.3710234816003</v>
      </c>
      <c r="R61" s="31">
        <f t="shared" si="29"/>
        <v>1653.9932848904964</v>
      </c>
      <c r="S61" s="31">
        <f t="shared" si="29"/>
        <v>1753.2328819839263</v>
      </c>
      <c r="T61" s="31">
        <f t="shared" si="29"/>
        <v>1858.4268549029618</v>
      </c>
      <c r="U61" s="31">
        <f t="shared" si="29"/>
        <v>1969.9324661971395</v>
      </c>
      <c r="V61" s="31">
        <f t="shared" si="29"/>
        <v>2088.128414168968</v>
      </c>
      <c r="W61" s="31">
        <f t="shared" si="29"/>
        <v>2213.4161190191062</v>
      </c>
      <c r="X61" s="31">
        <f t="shared" si="29"/>
        <v>2346.2210861602525</v>
      </c>
      <c r="Y61" s="31">
        <f t="shared" si="29"/>
        <v>2486.9943513298676</v>
      </c>
      <c r="Z61" s="31">
        <f t="shared" si="29"/>
        <v>2636.21401240966</v>
      </c>
      <c r="AA61" s="31">
        <f t="shared" si="29"/>
        <v>2794.3868531542398</v>
      </c>
      <c r="AB61" s="31">
        <f t="shared" si="29"/>
        <v>2962.0500643434943</v>
      </c>
      <c r="AC61" s="31">
        <f t="shared" si="29"/>
        <v>3139.7730682041042</v>
      </c>
      <c r="AD61" s="31">
        <f t="shared" si="29"/>
        <v>3328.1594522963505</v>
      </c>
    </row>
    <row r="62" spans="1:30" s="29" customFormat="1" x14ac:dyDescent="0.25">
      <c r="A62" s="33"/>
      <c r="B62" t="s">
        <v>210</v>
      </c>
      <c r="C62" t="s">
        <v>438</v>
      </c>
      <c r="D62">
        <v>3694</v>
      </c>
      <c r="E62">
        <v>400</v>
      </c>
      <c r="F62">
        <v>9504</v>
      </c>
      <c r="G62">
        <v>23743</v>
      </c>
      <c r="H62" s="15">
        <f>SUM(K62:Y62)*(1/($Y$37-$K$37))</f>
        <v>286.05125196675561</v>
      </c>
      <c r="I62">
        <v>200</v>
      </c>
      <c r="J62">
        <v>0.04</v>
      </c>
      <c r="K62" s="16">
        <f t="shared" si="25"/>
        <v>200</v>
      </c>
      <c r="L62" s="16">
        <f t="shared" ref="L62:AD62" si="30">K62*(1+$J62)</f>
        <v>208</v>
      </c>
      <c r="M62" s="16">
        <f t="shared" si="30"/>
        <v>216.32</v>
      </c>
      <c r="N62" s="16">
        <f t="shared" si="30"/>
        <v>224.97280000000001</v>
      </c>
      <c r="O62" s="16">
        <f t="shared" si="30"/>
        <v>233.97171200000003</v>
      </c>
      <c r="P62" s="16">
        <f t="shared" si="30"/>
        <v>243.33058048000004</v>
      </c>
      <c r="Q62" s="16">
        <f t="shared" si="30"/>
        <v>253.06380369920004</v>
      </c>
      <c r="R62" s="16">
        <f t="shared" si="30"/>
        <v>263.18635584716804</v>
      </c>
      <c r="S62" s="16">
        <f t="shared" si="30"/>
        <v>273.71381008105476</v>
      </c>
      <c r="T62" s="16">
        <f t="shared" si="30"/>
        <v>284.66236248429698</v>
      </c>
      <c r="U62" s="16">
        <f t="shared" si="30"/>
        <v>296.04885698366888</v>
      </c>
      <c r="V62" s="16">
        <f t="shared" si="30"/>
        <v>307.89081126301568</v>
      </c>
      <c r="W62" s="16">
        <f t="shared" si="30"/>
        <v>320.20644371353632</v>
      </c>
      <c r="X62" s="16">
        <f t="shared" si="30"/>
        <v>333.01470146207777</v>
      </c>
      <c r="Y62" s="16">
        <f t="shared" si="30"/>
        <v>346.33528952056088</v>
      </c>
      <c r="Z62" s="16">
        <f t="shared" si="30"/>
        <v>360.18870110138334</v>
      </c>
      <c r="AA62" s="16">
        <f t="shared" si="30"/>
        <v>374.59624914543872</v>
      </c>
      <c r="AB62" s="16">
        <f t="shared" si="30"/>
        <v>389.58009911125629</v>
      </c>
      <c r="AC62" s="16">
        <f t="shared" si="30"/>
        <v>405.16330307570655</v>
      </c>
      <c r="AD62" s="16">
        <f t="shared" si="30"/>
        <v>421.36983519873485</v>
      </c>
    </row>
    <row r="63" spans="1:30" x14ac:dyDescent="0.25">
      <c r="B63" t="s">
        <v>216</v>
      </c>
      <c r="C63" t="s">
        <v>446</v>
      </c>
      <c r="D63">
        <v>13</v>
      </c>
      <c r="E63">
        <v>12</v>
      </c>
      <c r="F63">
        <v>285</v>
      </c>
      <c r="G63">
        <v>712</v>
      </c>
      <c r="H63" s="15">
        <f>SUM(K63:Y63)*(1/($Y$37-$K$37))</f>
        <v>286.05125196675561</v>
      </c>
      <c r="I63">
        <v>200</v>
      </c>
      <c r="J63">
        <v>0.04</v>
      </c>
      <c r="K63" s="16">
        <f t="shared" si="25"/>
        <v>200</v>
      </c>
      <c r="L63" s="16">
        <f t="shared" ref="L63:AD63" si="31">K63*(1+$J63)</f>
        <v>208</v>
      </c>
      <c r="M63" s="16">
        <f t="shared" si="31"/>
        <v>216.32</v>
      </c>
      <c r="N63" s="16">
        <f t="shared" si="31"/>
        <v>224.97280000000001</v>
      </c>
      <c r="O63" s="16">
        <f t="shared" si="31"/>
        <v>233.97171200000003</v>
      </c>
      <c r="P63" s="16">
        <f t="shared" si="31"/>
        <v>243.33058048000004</v>
      </c>
      <c r="Q63" s="16">
        <f t="shared" si="31"/>
        <v>253.06380369920004</v>
      </c>
      <c r="R63" s="16">
        <f t="shared" si="31"/>
        <v>263.18635584716804</v>
      </c>
      <c r="S63" s="16">
        <f t="shared" si="31"/>
        <v>273.71381008105476</v>
      </c>
      <c r="T63" s="16">
        <f t="shared" si="31"/>
        <v>284.66236248429698</v>
      </c>
      <c r="U63" s="16">
        <f t="shared" si="31"/>
        <v>296.04885698366888</v>
      </c>
      <c r="V63" s="16">
        <f t="shared" si="31"/>
        <v>307.89081126301568</v>
      </c>
      <c r="W63" s="16">
        <f t="shared" si="31"/>
        <v>320.20644371353632</v>
      </c>
      <c r="X63" s="16">
        <f t="shared" si="31"/>
        <v>333.01470146207777</v>
      </c>
      <c r="Y63" s="16">
        <f t="shared" si="31"/>
        <v>346.33528952056088</v>
      </c>
      <c r="Z63" s="16">
        <f t="shared" si="31"/>
        <v>360.18870110138334</v>
      </c>
      <c r="AA63" s="16">
        <f t="shared" si="31"/>
        <v>374.59624914543872</v>
      </c>
      <c r="AB63" s="16">
        <f t="shared" si="31"/>
        <v>389.58009911125629</v>
      </c>
      <c r="AC63" s="16">
        <f t="shared" si="31"/>
        <v>405.16330307570655</v>
      </c>
      <c r="AD63" s="16">
        <f t="shared" si="31"/>
        <v>421.36983519873485</v>
      </c>
    </row>
    <row r="64" spans="1:30" x14ac:dyDescent="0.25">
      <c r="B64" t="s">
        <v>215</v>
      </c>
      <c r="C64" t="s">
        <v>445</v>
      </c>
      <c r="D64">
        <v>540</v>
      </c>
      <c r="E64">
        <v>400</v>
      </c>
      <c r="F64">
        <v>9504</v>
      </c>
      <c r="G64">
        <v>23743</v>
      </c>
      <c r="H64" s="15">
        <f>SUM(K64:Y64)*(1/($Y$37-$K$37))</f>
        <v>286.05125196675561</v>
      </c>
      <c r="I64">
        <v>200</v>
      </c>
      <c r="J64">
        <v>0.04</v>
      </c>
      <c r="K64" s="16">
        <f t="shared" si="25"/>
        <v>200</v>
      </c>
      <c r="L64" s="16">
        <f t="shared" ref="L64:AD64" si="32">K64*(1+$J64)</f>
        <v>208</v>
      </c>
      <c r="M64" s="16">
        <f t="shared" si="32"/>
        <v>216.32</v>
      </c>
      <c r="N64" s="16">
        <f t="shared" si="32"/>
        <v>224.97280000000001</v>
      </c>
      <c r="O64" s="16">
        <f t="shared" si="32"/>
        <v>233.97171200000003</v>
      </c>
      <c r="P64" s="16">
        <f t="shared" si="32"/>
        <v>243.33058048000004</v>
      </c>
      <c r="Q64" s="16">
        <f t="shared" si="32"/>
        <v>253.06380369920004</v>
      </c>
      <c r="R64" s="16">
        <f t="shared" si="32"/>
        <v>263.18635584716804</v>
      </c>
      <c r="S64" s="16">
        <f t="shared" si="32"/>
        <v>273.71381008105476</v>
      </c>
      <c r="T64" s="16">
        <f t="shared" si="32"/>
        <v>284.66236248429698</v>
      </c>
      <c r="U64" s="16">
        <f t="shared" si="32"/>
        <v>296.04885698366888</v>
      </c>
      <c r="V64" s="16">
        <f t="shared" si="32"/>
        <v>307.89081126301568</v>
      </c>
      <c r="W64" s="16">
        <f t="shared" si="32"/>
        <v>320.20644371353632</v>
      </c>
      <c r="X64" s="16">
        <f t="shared" si="32"/>
        <v>333.01470146207777</v>
      </c>
      <c r="Y64" s="16">
        <f t="shared" si="32"/>
        <v>346.33528952056088</v>
      </c>
      <c r="Z64" s="16">
        <f t="shared" si="32"/>
        <v>360.18870110138334</v>
      </c>
      <c r="AA64" s="16">
        <f t="shared" si="32"/>
        <v>374.59624914543872</v>
      </c>
      <c r="AB64" s="16">
        <f t="shared" si="32"/>
        <v>389.58009911125629</v>
      </c>
      <c r="AC64" s="16">
        <f t="shared" si="32"/>
        <v>405.16330307570655</v>
      </c>
      <c r="AD64" s="16">
        <f t="shared" si="32"/>
        <v>421.36983519873485</v>
      </c>
    </row>
    <row r="65" spans="1:30" x14ac:dyDescent="0.25">
      <c r="B65" s="29" t="s">
        <v>463</v>
      </c>
      <c r="C65" s="29" t="s">
        <v>464</v>
      </c>
      <c r="D65" s="29">
        <v>0</v>
      </c>
      <c r="E65" s="29"/>
      <c r="F65" s="29"/>
      <c r="G65" s="29">
        <v>26711</v>
      </c>
      <c r="H65" s="30">
        <v>1350</v>
      </c>
      <c r="I65" s="29">
        <v>1100</v>
      </c>
      <c r="J65" s="29">
        <v>0.06</v>
      </c>
      <c r="K65" s="31">
        <f t="shared" si="25"/>
        <v>1100</v>
      </c>
      <c r="L65" s="31">
        <f t="shared" ref="L65:AD65" si="33">K65*(1+$J65)</f>
        <v>1166</v>
      </c>
      <c r="M65" s="31">
        <f t="shared" si="33"/>
        <v>1235.96</v>
      </c>
      <c r="N65" s="31">
        <f t="shared" si="33"/>
        <v>1310.1176</v>
      </c>
      <c r="O65" s="31">
        <f t="shared" si="33"/>
        <v>1388.7246560000001</v>
      </c>
      <c r="P65" s="31">
        <f t="shared" si="33"/>
        <v>1472.0481353600003</v>
      </c>
      <c r="Q65" s="31">
        <f t="shared" si="33"/>
        <v>1560.3710234816003</v>
      </c>
      <c r="R65" s="31">
        <f t="shared" si="33"/>
        <v>1653.9932848904964</v>
      </c>
      <c r="S65" s="31">
        <f t="shared" si="33"/>
        <v>1753.2328819839263</v>
      </c>
      <c r="T65" s="31">
        <f t="shared" si="33"/>
        <v>1858.4268549029618</v>
      </c>
      <c r="U65" s="31">
        <f t="shared" si="33"/>
        <v>1969.9324661971395</v>
      </c>
      <c r="V65" s="31">
        <f t="shared" si="33"/>
        <v>2088.128414168968</v>
      </c>
      <c r="W65" s="31">
        <f t="shared" si="33"/>
        <v>2213.4161190191062</v>
      </c>
      <c r="X65" s="31">
        <f t="shared" si="33"/>
        <v>2346.2210861602525</v>
      </c>
      <c r="Y65" s="31">
        <f t="shared" si="33"/>
        <v>2486.9943513298676</v>
      </c>
      <c r="Z65" s="31">
        <f t="shared" si="33"/>
        <v>2636.21401240966</v>
      </c>
      <c r="AA65" s="31">
        <f t="shared" si="33"/>
        <v>2794.3868531542398</v>
      </c>
      <c r="AB65" s="31">
        <f t="shared" si="33"/>
        <v>2962.0500643434943</v>
      </c>
      <c r="AC65" s="31">
        <f t="shared" si="33"/>
        <v>3139.7730682041042</v>
      </c>
      <c r="AD65" s="31">
        <f t="shared" si="33"/>
        <v>3328.1594522963505</v>
      </c>
    </row>
    <row r="66" spans="1:30" x14ac:dyDescent="0.25">
      <c r="B66" t="s">
        <v>213</v>
      </c>
      <c r="C66" t="s">
        <v>443</v>
      </c>
      <c r="D66">
        <v>550</v>
      </c>
      <c r="E66">
        <v>75</v>
      </c>
      <c r="F66">
        <v>1782</v>
      </c>
      <c r="G66">
        <v>4452</v>
      </c>
      <c r="H66" s="15">
        <f>SUM(K66:Y66)*(1/($Y$37-$K$37))</f>
        <v>286.05125196675561</v>
      </c>
      <c r="I66">
        <v>200</v>
      </c>
      <c r="J66">
        <v>0.04</v>
      </c>
      <c r="K66" s="16">
        <f t="shared" si="25"/>
        <v>200</v>
      </c>
      <c r="L66" s="16">
        <f t="shared" ref="L66:AD66" si="34">K66*(1+$J66)</f>
        <v>208</v>
      </c>
      <c r="M66" s="16">
        <f t="shared" si="34"/>
        <v>216.32</v>
      </c>
      <c r="N66" s="16">
        <f t="shared" si="34"/>
        <v>224.97280000000001</v>
      </c>
      <c r="O66" s="16">
        <f t="shared" si="34"/>
        <v>233.97171200000003</v>
      </c>
      <c r="P66" s="16">
        <f t="shared" si="34"/>
        <v>243.33058048000004</v>
      </c>
      <c r="Q66" s="16">
        <f t="shared" si="34"/>
        <v>253.06380369920004</v>
      </c>
      <c r="R66" s="16">
        <f t="shared" si="34"/>
        <v>263.18635584716804</v>
      </c>
      <c r="S66" s="16">
        <f t="shared" si="34"/>
        <v>273.71381008105476</v>
      </c>
      <c r="T66" s="16">
        <f t="shared" si="34"/>
        <v>284.66236248429698</v>
      </c>
      <c r="U66" s="16">
        <f t="shared" si="34"/>
        <v>296.04885698366888</v>
      </c>
      <c r="V66" s="16">
        <f t="shared" si="34"/>
        <v>307.89081126301568</v>
      </c>
      <c r="W66" s="16">
        <f t="shared" si="34"/>
        <v>320.20644371353632</v>
      </c>
      <c r="X66" s="16">
        <f t="shared" si="34"/>
        <v>333.01470146207777</v>
      </c>
      <c r="Y66" s="16">
        <f t="shared" si="34"/>
        <v>346.33528952056088</v>
      </c>
      <c r="Z66" s="16">
        <f t="shared" si="34"/>
        <v>360.18870110138334</v>
      </c>
      <c r="AA66" s="16">
        <f t="shared" si="34"/>
        <v>374.59624914543872</v>
      </c>
      <c r="AB66" s="16">
        <f t="shared" si="34"/>
        <v>389.58009911125629</v>
      </c>
      <c r="AC66" s="16">
        <f t="shared" si="34"/>
        <v>405.16330307570655</v>
      </c>
      <c r="AD66" s="16">
        <f t="shared" si="34"/>
        <v>421.36983519873485</v>
      </c>
    </row>
    <row r="67" spans="1:30" x14ac:dyDescent="0.25">
      <c r="B67" t="s">
        <v>212</v>
      </c>
      <c r="C67" t="s">
        <v>442</v>
      </c>
      <c r="D67">
        <v>8170</v>
      </c>
      <c r="E67">
        <v>50</v>
      </c>
      <c r="F67">
        <v>1188</v>
      </c>
      <c r="G67">
        <v>2968</v>
      </c>
      <c r="H67" s="15">
        <f>SUM(K67:Y67)*(1/($Y$37-$K$37))</f>
        <v>286.05125196675561</v>
      </c>
      <c r="I67">
        <v>200</v>
      </c>
      <c r="J67">
        <v>0.04</v>
      </c>
      <c r="K67" s="16">
        <f t="shared" si="25"/>
        <v>200</v>
      </c>
      <c r="L67" s="16">
        <f t="shared" ref="L67:AD67" si="35">K67*(1+$J67)</f>
        <v>208</v>
      </c>
      <c r="M67" s="16">
        <f t="shared" si="35"/>
        <v>216.32</v>
      </c>
      <c r="N67" s="16">
        <f t="shared" si="35"/>
        <v>224.97280000000001</v>
      </c>
      <c r="O67" s="16">
        <f t="shared" si="35"/>
        <v>233.97171200000003</v>
      </c>
      <c r="P67" s="16">
        <f t="shared" si="35"/>
        <v>243.33058048000004</v>
      </c>
      <c r="Q67" s="16">
        <f t="shared" si="35"/>
        <v>253.06380369920004</v>
      </c>
      <c r="R67" s="16">
        <f t="shared" si="35"/>
        <v>263.18635584716804</v>
      </c>
      <c r="S67" s="16">
        <f t="shared" si="35"/>
        <v>273.71381008105476</v>
      </c>
      <c r="T67" s="16">
        <f t="shared" si="35"/>
        <v>284.66236248429698</v>
      </c>
      <c r="U67" s="16">
        <f t="shared" si="35"/>
        <v>296.04885698366888</v>
      </c>
      <c r="V67" s="16">
        <f t="shared" si="35"/>
        <v>307.89081126301568</v>
      </c>
      <c r="W67" s="16">
        <f t="shared" si="35"/>
        <v>320.20644371353632</v>
      </c>
      <c r="X67" s="16">
        <f t="shared" si="35"/>
        <v>333.01470146207777</v>
      </c>
      <c r="Y67" s="16">
        <f t="shared" si="35"/>
        <v>346.33528952056088</v>
      </c>
      <c r="Z67" s="16">
        <f t="shared" si="35"/>
        <v>360.18870110138334</v>
      </c>
      <c r="AA67" s="16">
        <f t="shared" si="35"/>
        <v>374.59624914543872</v>
      </c>
      <c r="AB67" s="16">
        <f t="shared" si="35"/>
        <v>389.58009911125629</v>
      </c>
      <c r="AC67" s="16">
        <f t="shared" si="35"/>
        <v>405.16330307570655</v>
      </c>
      <c r="AD67" s="16">
        <f t="shared" si="35"/>
        <v>421.36983519873485</v>
      </c>
    </row>
    <row r="68" spans="1:30" s="29" customFormat="1" x14ac:dyDescent="0.25">
      <c r="A68" s="33"/>
      <c r="B68" t="s">
        <v>217</v>
      </c>
      <c r="C68" t="s">
        <v>447</v>
      </c>
      <c r="D68">
        <v>30</v>
      </c>
      <c r="E68">
        <v>30</v>
      </c>
      <c r="F68">
        <v>713</v>
      </c>
      <c r="G68">
        <v>1781</v>
      </c>
      <c r="H68" s="15">
        <f>SUM(K68:Y68)*(1/($Y$37-$K$37))</f>
        <v>286.05125196675561</v>
      </c>
      <c r="I68">
        <v>200</v>
      </c>
      <c r="J68">
        <v>0.04</v>
      </c>
      <c r="K68" s="16">
        <f t="shared" si="25"/>
        <v>200</v>
      </c>
      <c r="L68" s="16">
        <f t="shared" ref="L68:AD68" si="36">K68*(1+$J68)</f>
        <v>208</v>
      </c>
      <c r="M68" s="16">
        <f t="shared" si="36"/>
        <v>216.32</v>
      </c>
      <c r="N68" s="16">
        <f t="shared" si="36"/>
        <v>224.97280000000001</v>
      </c>
      <c r="O68" s="16">
        <f t="shared" si="36"/>
        <v>233.97171200000003</v>
      </c>
      <c r="P68" s="16">
        <f t="shared" si="36"/>
        <v>243.33058048000004</v>
      </c>
      <c r="Q68" s="16">
        <f t="shared" si="36"/>
        <v>253.06380369920004</v>
      </c>
      <c r="R68" s="16">
        <f t="shared" si="36"/>
        <v>263.18635584716804</v>
      </c>
      <c r="S68" s="16">
        <f t="shared" si="36"/>
        <v>273.71381008105476</v>
      </c>
      <c r="T68" s="16">
        <f t="shared" si="36"/>
        <v>284.66236248429698</v>
      </c>
      <c r="U68" s="16">
        <f t="shared" si="36"/>
        <v>296.04885698366888</v>
      </c>
      <c r="V68" s="16">
        <f t="shared" si="36"/>
        <v>307.89081126301568</v>
      </c>
      <c r="W68" s="16">
        <f t="shared" si="36"/>
        <v>320.20644371353632</v>
      </c>
      <c r="X68" s="16">
        <f t="shared" si="36"/>
        <v>333.01470146207777</v>
      </c>
      <c r="Y68" s="16">
        <f t="shared" si="36"/>
        <v>346.33528952056088</v>
      </c>
      <c r="Z68" s="16">
        <f t="shared" si="36"/>
        <v>360.18870110138334</v>
      </c>
      <c r="AA68" s="16">
        <f t="shared" si="36"/>
        <v>374.59624914543872</v>
      </c>
      <c r="AB68" s="16">
        <f t="shared" si="36"/>
        <v>389.58009911125629</v>
      </c>
      <c r="AC68" s="16">
        <f t="shared" si="36"/>
        <v>405.16330307570655</v>
      </c>
      <c r="AD68" s="16">
        <f t="shared" si="36"/>
        <v>421.36983519873485</v>
      </c>
    </row>
    <row r="69" spans="1:30" s="29" customFormat="1" x14ac:dyDescent="0.25">
      <c r="A69" s="33"/>
      <c r="B69" t="s">
        <v>211</v>
      </c>
      <c r="C69" t="s">
        <v>439</v>
      </c>
      <c r="D69">
        <v>22</v>
      </c>
      <c r="E69">
        <v>12</v>
      </c>
      <c r="F69">
        <v>285</v>
      </c>
      <c r="G69">
        <v>712</v>
      </c>
      <c r="H69" s="15">
        <f>SUM(K69:Y69)*(1/($Y$37-$K$37))</f>
        <v>286.05125196675561</v>
      </c>
      <c r="I69">
        <v>200</v>
      </c>
      <c r="J69">
        <v>0.04</v>
      </c>
      <c r="K69" s="16">
        <f t="shared" si="25"/>
        <v>200</v>
      </c>
      <c r="L69" s="16">
        <f t="shared" ref="L69:AD69" si="37">K69*(1+$J69)</f>
        <v>208</v>
      </c>
      <c r="M69" s="16">
        <f t="shared" si="37"/>
        <v>216.32</v>
      </c>
      <c r="N69" s="16">
        <f t="shared" si="37"/>
        <v>224.97280000000001</v>
      </c>
      <c r="O69" s="16">
        <f t="shared" si="37"/>
        <v>233.97171200000003</v>
      </c>
      <c r="P69" s="16">
        <f t="shared" si="37"/>
        <v>243.33058048000004</v>
      </c>
      <c r="Q69" s="16">
        <f t="shared" si="37"/>
        <v>253.06380369920004</v>
      </c>
      <c r="R69" s="16">
        <f t="shared" si="37"/>
        <v>263.18635584716804</v>
      </c>
      <c r="S69" s="16">
        <f t="shared" si="37"/>
        <v>273.71381008105476</v>
      </c>
      <c r="T69" s="16">
        <f t="shared" si="37"/>
        <v>284.66236248429698</v>
      </c>
      <c r="U69" s="16">
        <f t="shared" si="37"/>
        <v>296.04885698366888</v>
      </c>
      <c r="V69" s="16">
        <f t="shared" si="37"/>
        <v>307.89081126301568</v>
      </c>
      <c r="W69" s="16">
        <f t="shared" si="37"/>
        <v>320.20644371353632</v>
      </c>
      <c r="X69" s="16">
        <f t="shared" si="37"/>
        <v>333.01470146207777</v>
      </c>
      <c r="Y69" s="16">
        <f t="shared" si="37"/>
        <v>346.33528952056088</v>
      </c>
      <c r="Z69" s="16">
        <f t="shared" si="37"/>
        <v>360.18870110138334</v>
      </c>
      <c r="AA69" s="16">
        <f t="shared" si="37"/>
        <v>374.59624914543872</v>
      </c>
      <c r="AB69" s="16">
        <f t="shared" si="37"/>
        <v>389.58009911125629</v>
      </c>
      <c r="AC69" s="16">
        <f t="shared" si="37"/>
        <v>405.16330307570655</v>
      </c>
      <c r="AD69" s="16">
        <f t="shared" si="37"/>
        <v>421.36983519873485</v>
      </c>
    </row>
    <row r="70" spans="1:30" s="29" customFormat="1" x14ac:dyDescent="0.25">
      <c r="A70" s="33"/>
      <c r="B70" s="29" t="s">
        <v>467</v>
      </c>
      <c r="C70" s="29" t="s">
        <v>468</v>
      </c>
      <c r="D70" s="29">
        <v>123</v>
      </c>
      <c r="E70" s="29">
        <v>10</v>
      </c>
      <c r="G70" s="32">
        <f>ROUND(E70*60*60*24*0.0000229*30,0)</f>
        <v>594</v>
      </c>
      <c r="H70" s="30">
        <v>755</v>
      </c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x14ac:dyDescent="0.25">
      <c r="B71" s="29" t="s">
        <v>461</v>
      </c>
      <c r="C71" s="29" t="s">
        <v>462</v>
      </c>
      <c r="D71" s="29">
        <v>406</v>
      </c>
      <c r="E71" s="29">
        <v>19</v>
      </c>
      <c r="F71" s="29"/>
      <c r="G71" s="32">
        <f>ROUND(E71*60*60*24*0.0000229*30,0)</f>
        <v>1128</v>
      </c>
      <c r="H71" s="30">
        <v>896</v>
      </c>
      <c r="I71" s="29"/>
      <c r="J71" s="29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x14ac:dyDescent="0.25">
      <c r="B72" s="29" t="s">
        <v>344</v>
      </c>
      <c r="C72" s="29" t="s">
        <v>469</v>
      </c>
      <c r="D72" s="29">
        <v>4292</v>
      </c>
      <c r="E72" s="29">
        <v>338</v>
      </c>
      <c r="F72" s="29"/>
      <c r="G72" s="32">
        <f>ROUND(E72*60*60*24*0.0000229*30,0)</f>
        <v>20063</v>
      </c>
      <c r="H72" s="30">
        <v>1749</v>
      </c>
      <c r="I72" s="29"/>
      <c r="J72" s="29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x14ac:dyDescent="0.25">
      <c r="B73" t="s">
        <v>218</v>
      </c>
      <c r="C73" t="s">
        <v>448</v>
      </c>
      <c r="D73">
        <v>170</v>
      </c>
      <c r="E73">
        <v>5</v>
      </c>
      <c r="F73">
        <v>119</v>
      </c>
      <c r="G73">
        <v>297</v>
      </c>
      <c r="H73" s="15">
        <f>SUM(K73:Y73)*(1/($Y$37-$K$37))</f>
        <v>286.05125196675561</v>
      </c>
      <c r="I73">
        <v>200</v>
      </c>
      <c r="J73">
        <v>0.04</v>
      </c>
      <c r="K73" s="16">
        <f>I73</f>
        <v>200</v>
      </c>
      <c r="L73" s="16">
        <f t="shared" ref="L73:AD73" si="38">K73*(1+$J73)</f>
        <v>208</v>
      </c>
      <c r="M73" s="16">
        <f t="shared" si="38"/>
        <v>216.32</v>
      </c>
      <c r="N73" s="16">
        <f t="shared" si="38"/>
        <v>224.97280000000001</v>
      </c>
      <c r="O73" s="16">
        <f t="shared" si="38"/>
        <v>233.97171200000003</v>
      </c>
      <c r="P73" s="16">
        <f t="shared" si="38"/>
        <v>243.33058048000004</v>
      </c>
      <c r="Q73" s="16">
        <f t="shared" si="38"/>
        <v>253.06380369920004</v>
      </c>
      <c r="R73" s="16">
        <f t="shared" si="38"/>
        <v>263.18635584716804</v>
      </c>
      <c r="S73" s="16">
        <f t="shared" si="38"/>
        <v>273.71381008105476</v>
      </c>
      <c r="T73" s="16">
        <f t="shared" si="38"/>
        <v>284.66236248429698</v>
      </c>
      <c r="U73" s="16">
        <f t="shared" si="38"/>
        <v>296.04885698366888</v>
      </c>
      <c r="V73" s="16">
        <f t="shared" si="38"/>
        <v>307.89081126301568</v>
      </c>
      <c r="W73" s="16">
        <f t="shared" si="38"/>
        <v>320.20644371353632</v>
      </c>
      <c r="X73" s="16">
        <f t="shared" si="38"/>
        <v>333.01470146207777</v>
      </c>
      <c r="Y73" s="16">
        <f t="shared" si="38"/>
        <v>346.33528952056088</v>
      </c>
      <c r="Z73" s="16">
        <f t="shared" si="38"/>
        <v>360.18870110138334</v>
      </c>
      <c r="AA73" s="16">
        <f t="shared" si="38"/>
        <v>374.59624914543872</v>
      </c>
      <c r="AB73" s="16">
        <f t="shared" si="38"/>
        <v>389.58009911125629</v>
      </c>
      <c r="AC73" s="16">
        <f t="shared" si="38"/>
        <v>405.16330307570655</v>
      </c>
      <c r="AD73" s="16">
        <f t="shared" si="38"/>
        <v>421.36983519873485</v>
      </c>
    </row>
    <row r="74" spans="1:30" x14ac:dyDescent="0.25">
      <c r="C74" t="s">
        <v>440</v>
      </c>
      <c r="D74">
        <v>913</v>
      </c>
      <c r="E74">
        <v>75</v>
      </c>
      <c r="F74">
        <v>1782</v>
      </c>
      <c r="G74">
        <v>4452</v>
      </c>
      <c r="H74" s="15">
        <f>SUM(K74:Y74)*(1/($Y$37-$K$37))</f>
        <v>286.05125196675561</v>
      </c>
      <c r="I74">
        <v>200</v>
      </c>
      <c r="J74">
        <v>0.04</v>
      </c>
      <c r="K74" s="16">
        <f>I74</f>
        <v>200</v>
      </c>
      <c r="L74" s="16">
        <f t="shared" ref="L74:AD74" si="39">K74*(1+$J74)</f>
        <v>208</v>
      </c>
      <c r="M74" s="16">
        <f t="shared" si="39"/>
        <v>216.32</v>
      </c>
      <c r="N74" s="16">
        <f t="shared" si="39"/>
        <v>224.97280000000001</v>
      </c>
      <c r="O74" s="16">
        <f t="shared" si="39"/>
        <v>233.97171200000003</v>
      </c>
      <c r="P74" s="16">
        <f t="shared" si="39"/>
        <v>243.33058048000004</v>
      </c>
      <c r="Q74" s="16">
        <f t="shared" si="39"/>
        <v>253.06380369920004</v>
      </c>
      <c r="R74" s="16">
        <f t="shared" si="39"/>
        <v>263.18635584716804</v>
      </c>
      <c r="S74" s="16">
        <f t="shared" si="39"/>
        <v>273.71381008105476</v>
      </c>
      <c r="T74" s="16">
        <f t="shared" si="39"/>
        <v>284.66236248429698</v>
      </c>
      <c r="U74" s="16">
        <f t="shared" si="39"/>
        <v>296.04885698366888</v>
      </c>
      <c r="V74" s="16">
        <f t="shared" si="39"/>
        <v>307.89081126301568</v>
      </c>
      <c r="W74" s="16">
        <f t="shared" si="39"/>
        <v>320.20644371353632</v>
      </c>
      <c r="X74" s="16">
        <f t="shared" si="39"/>
        <v>333.01470146207777</v>
      </c>
      <c r="Y74" s="16">
        <f t="shared" si="39"/>
        <v>346.33528952056088</v>
      </c>
      <c r="Z74" s="16">
        <f t="shared" si="39"/>
        <v>360.18870110138334</v>
      </c>
      <c r="AA74" s="16">
        <f t="shared" si="39"/>
        <v>374.59624914543872</v>
      </c>
      <c r="AB74" s="16">
        <f t="shared" si="39"/>
        <v>389.58009911125629</v>
      </c>
      <c r="AC74" s="16">
        <f t="shared" si="39"/>
        <v>405.16330307570655</v>
      </c>
      <c r="AD74" s="16">
        <f t="shared" si="39"/>
        <v>421.36983519873485</v>
      </c>
    </row>
    <row r="75" spans="1:30" x14ac:dyDescent="0.25">
      <c r="C75" t="s">
        <v>441</v>
      </c>
      <c r="D75">
        <v>1000000</v>
      </c>
      <c r="E75">
        <v>180</v>
      </c>
      <c r="F75">
        <v>4277</v>
      </c>
      <c r="G75">
        <v>10684</v>
      </c>
      <c r="H75" s="15">
        <f>SUM(K75:Y75)*(1/($Y$37-$K$37))</f>
        <v>286.05125196675561</v>
      </c>
      <c r="I75">
        <v>200</v>
      </c>
      <c r="J75">
        <v>0.04</v>
      </c>
      <c r="K75" s="16">
        <f>I75</f>
        <v>200</v>
      </c>
      <c r="L75" s="16">
        <f t="shared" ref="L75:AD75" si="40">K75*(1+$J75)</f>
        <v>208</v>
      </c>
      <c r="M75" s="16">
        <f t="shared" si="40"/>
        <v>216.32</v>
      </c>
      <c r="N75" s="16">
        <f t="shared" si="40"/>
        <v>224.97280000000001</v>
      </c>
      <c r="O75" s="16">
        <f t="shared" si="40"/>
        <v>233.97171200000003</v>
      </c>
      <c r="P75" s="16">
        <f t="shared" si="40"/>
        <v>243.33058048000004</v>
      </c>
      <c r="Q75" s="16">
        <f t="shared" si="40"/>
        <v>253.06380369920004</v>
      </c>
      <c r="R75" s="16">
        <f t="shared" si="40"/>
        <v>263.18635584716804</v>
      </c>
      <c r="S75" s="16">
        <f t="shared" si="40"/>
        <v>273.71381008105476</v>
      </c>
      <c r="T75" s="16">
        <f t="shared" si="40"/>
        <v>284.66236248429698</v>
      </c>
      <c r="U75" s="16">
        <f t="shared" si="40"/>
        <v>296.04885698366888</v>
      </c>
      <c r="V75" s="16">
        <f t="shared" si="40"/>
        <v>307.89081126301568</v>
      </c>
      <c r="W75" s="16">
        <f t="shared" si="40"/>
        <v>320.20644371353632</v>
      </c>
      <c r="X75" s="16">
        <f t="shared" si="40"/>
        <v>333.01470146207777</v>
      </c>
      <c r="Y75" s="16">
        <f t="shared" si="40"/>
        <v>346.33528952056088</v>
      </c>
      <c r="Z75" s="16">
        <f t="shared" si="40"/>
        <v>360.18870110138334</v>
      </c>
      <c r="AA75" s="16">
        <f t="shared" si="40"/>
        <v>374.59624914543872</v>
      </c>
      <c r="AB75" s="16">
        <f t="shared" si="40"/>
        <v>389.58009911125629</v>
      </c>
      <c r="AC75" s="16">
        <f t="shared" si="40"/>
        <v>405.16330307570655</v>
      </c>
      <c r="AD75" s="16">
        <f t="shared" si="40"/>
        <v>421.36983519873485</v>
      </c>
    </row>
    <row r="77" spans="1:30" x14ac:dyDescent="0.25">
      <c r="B77" t="s">
        <v>421</v>
      </c>
    </row>
    <row r="78" spans="1:30" x14ac:dyDescent="0.25">
      <c r="D78" t="s">
        <v>419</v>
      </c>
      <c r="E78" t="s">
        <v>479</v>
      </c>
      <c r="F78" t="s">
        <v>418</v>
      </c>
      <c r="G78" t="s">
        <v>450</v>
      </c>
      <c r="H78" t="s">
        <v>417</v>
      </c>
      <c r="I78" s="15" t="s">
        <v>452</v>
      </c>
      <c r="L78"/>
      <c r="P78" s="3"/>
      <c r="Q78" s="16"/>
    </row>
    <row r="79" spans="1:30" x14ac:dyDescent="0.25">
      <c r="B79" t="s">
        <v>194</v>
      </c>
      <c r="C79" t="s">
        <v>78</v>
      </c>
      <c r="D79">
        <v>168</v>
      </c>
      <c r="E79" s="27">
        <f>VLOOKUP(B79,$B$7:$F$33,5,0)</f>
        <v>23801.652892561982</v>
      </c>
      <c r="F79">
        <v>30</v>
      </c>
      <c r="G79">
        <v>713</v>
      </c>
      <c r="H79">
        <v>1781</v>
      </c>
      <c r="I79" s="15">
        <v>266</v>
      </c>
      <c r="L79"/>
      <c r="P79" s="3"/>
      <c r="Q79" s="16"/>
    </row>
    <row r="80" spans="1:30" x14ac:dyDescent="0.25">
      <c r="B80" t="s">
        <v>195</v>
      </c>
      <c r="C80" t="s">
        <v>78</v>
      </c>
      <c r="D80">
        <v>12</v>
      </c>
      <c r="E80" s="27">
        <f t="shared" ref="E80:E114" si="41">VLOOKUP(B80,$B$7:$F$33,5,0)</f>
        <v>2677.6859504132235</v>
      </c>
      <c r="F80">
        <v>12</v>
      </c>
      <c r="G80">
        <v>285</v>
      </c>
      <c r="H80">
        <v>712</v>
      </c>
      <c r="I80" s="15">
        <v>266</v>
      </c>
      <c r="L80"/>
      <c r="P80" s="3"/>
      <c r="Q80" s="16"/>
    </row>
    <row r="81" spans="2:17" x14ac:dyDescent="0.25">
      <c r="B81" t="s">
        <v>196</v>
      </c>
      <c r="C81" t="s">
        <v>154</v>
      </c>
      <c r="D81">
        <v>137</v>
      </c>
      <c r="E81" s="27">
        <f t="shared" si="41"/>
        <v>8152.0661157024797</v>
      </c>
      <c r="F81">
        <v>1</v>
      </c>
      <c r="G81">
        <v>24</v>
      </c>
      <c r="H81">
        <v>59</v>
      </c>
      <c r="I81" s="15">
        <v>266</v>
      </c>
      <c r="L81"/>
      <c r="P81" s="3"/>
      <c r="Q81" s="16"/>
    </row>
    <row r="82" spans="2:17" x14ac:dyDescent="0.25">
      <c r="B82" t="s">
        <v>473</v>
      </c>
      <c r="C82" t="s">
        <v>154</v>
      </c>
      <c r="D82">
        <v>25</v>
      </c>
      <c r="E82" s="27">
        <f>45/43560*3600*24*30</f>
        <v>2677.6859504132235</v>
      </c>
      <c r="F82">
        <v>11</v>
      </c>
      <c r="H82">
        <v>653</v>
      </c>
      <c r="I82" s="15">
        <v>1988</v>
      </c>
      <c r="L82"/>
      <c r="P82" s="3"/>
      <c r="Q82" s="16"/>
    </row>
    <row r="83" spans="2:17" x14ac:dyDescent="0.25">
      <c r="B83" t="s">
        <v>471</v>
      </c>
      <c r="C83" t="s">
        <v>154</v>
      </c>
      <c r="D83">
        <v>12</v>
      </c>
      <c r="E83" s="27">
        <f>21/43560*3600*24*30</f>
        <v>1249.5867768595042</v>
      </c>
      <c r="F83">
        <v>5</v>
      </c>
      <c r="H83">
        <v>297</v>
      </c>
      <c r="I83" s="15">
        <v>1082</v>
      </c>
      <c r="L83"/>
      <c r="P83" s="3"/>
      <c r="Q83" s="16"/>
    </row>
    <row r="84" spans="2:17" x14ac:dyDescent="0.25">
      <c r="B84" t="s">
        <v>197</v>
      </c>
      <c r="C84" t="s">
        <v>78</v>
      </c>
      <c r="D84">
        <v>177</v>
      </c>
      <c r="E84" s="27">
        <f t="shared" si="41"/>
        <v>10532.231404958677</v>
      </c>
      <c r="F84">
        <v>6</v>
      </c>
      <c r="G84">
        <v>143</v>
      </c>
      <c r="H84">
        <v>356</v>
      </c>
      <c r="I84" s="15">
        <v>266</v>
      </c>
      <c r="L84"/>
      <c r="P84" s="3"/>
      <c r="Q84" s="16"/>
    </row>
    <row r="85" spans="2:17" x14ac:dyDescent="0.25">
      <c r="B85" t="s">
        <v>198</v>
      </c>
      <c r="C85" t="s">
        <v>78</v>
      </c>
      <c r="D85">
        <v>80</v>
      </c>
      <c r="E85" s="27">
        <f t="shared" si="41"/>
        <v>14578.512396694214</v>
      </c>
      <c r="F85">
        <v>28</v>
      </c>
      <c r="G85">
        <v>665</v>
      </c>
      <c r="H85">
        <v>1662</v>
      </c>
      <c r="I85" s="15">
        <v>266</v>
      </c>
      <c r="L85"/>
      <c r="P85" s="3"/>
      <c r="Q85" s="16"/>
    </row>
    <row r="86" spans="2:17" x14ac:dyDescent="0.25">
      <c r="B86" t="s">
        <v>199</v>
      </c>
      <c r="C86" t="s">
        <v>163</v>
      </c>
      <c r="D86">
        <v>234</v>
      </c>
      <c r="E86" s="27">
        <f t="shared" si="41"/>
        <v>297.52066115702479</v>
      </c>
      <c r="F86">
        <v>1</v>
      </c>
      <c r="G86">
        <v>24</v>
      </c>
      <c r="H86">
        <v>59</v>
      </c>
      <c r="I86" s="15">
        <v>266</v>
      </c>
      <c r="L86"/>
      <c r="P86" s="3"/>
      <c r="Q86" s="16"/>
    </row>
    <row r="87" spans="2:17" x14ac:dyDescent="0.25">
      <c r="B87" t="s">
        <v>200</v>
      </c>
      <c r="C87" t="s">
        <v>146</v>
      </c>
      <c r="D87">
        <v>284</v>
      </c>
      <c r="E87" s="27">
        <f t="shared" si="41"/>
        <v>23801.652892561982</v>
      </c>
      <c r="F87">
        <v>20</v>
      </c>
      <c r="G87">
        <v>475</v>
      </c>
      <c r="H87">
        <v>1187</v>
      </c>
      <c r="I87" s="15">
        <v>266</v>
      </c>
      <c r="L87"/>
      <c r="P87" s="3"/>
      <c r="Q87" s="16"/>
    </row>
    <row r="88" spans="2:17" x14ac:dyDescent="0.25">
      <c r="B88" t="s">
        <v>201</v>
      </c>
      <c r="C88" t="s">
        <v>146</v>
      </c>
      <c r="D88">
        <v>525</v>
      </c>
      <c r="E88" s="27">
        <f t="shared" si="41"/>
        <v>11900.826446280991</v>
      </c>
      <c r="F88">
        <v>14</v>
      </c>
      <c r="G88">
        <v>333</v>
      </c>
      <c r="H88">
        <v>831</v>
      </c>
      <c r="I88" s="15">
        <v>266</v>
      </c>
      <c r="L88"/>
      <c r="P88" s="3"/>
      <c r="Q88" s="16"/>
    </row>
    <row r="89" spans="2:17" x14ac:dyDescent="0.25">
      <c r="B89" t="s">
        <v>202</v>
      </c>
      <c r="C89" t="s">
        <v>78</v>
      </c>
      <c r="D89">
        <v>87</v>
      </c>
      <c r="E89" s="27">
        <f t="shared" si="41"/>
        <v>5950.4132231404956</v>
      </c>
      <c r="F89">
        <v>5</v>
      </c>
      <c r="G89">
        <v>119</v>
      </c>
      <c r="H89">
        <v>297</v>
      </c>
      <c r="I89" s="15">
        <v>266</v>
      </c>
      <c r="L89"/>
      <c r="P89" s="3"/>
      <c r="Q89" s="16"/>
    </row>
    <row r="90" spans="2:17" x14ac:dyDescent="0.25">
      <c r="B90" t="s">
        <v>203</v>
      </c>
      <c r="C90" t="s">
        <v>154</v>
      </c>
      <c r="D90">
        <v>1409</v>
      </c>
      <c r="E90" s="27">
        <f t="shared" si="41"/>
        <v>35702.479338842975</v>
      </c>
      <c r="F90">
        <v>150</v>
      </c>
      <c r="G90">
        <v>3564</v>
      </c>
      <c r="H90">
        <v>8904</v>
      </c>
      <c r="I90" s="15">
        <v>266</v>
      </c>
      <c r="L90"/>
      <c r="P90" s="3"/>
      <c r="Q90" s="16"/>
    </row>
    <row r="91" spans="2:17" x14ac:dyDescent="0.25">
      <c r="B91" t="s">
        <v>454</v>
      </c>
      <c r="C91" t="s">
        <v>203</v>
      </c>
      <c r="D91">
        <v>927</v>
      </c>
      <c r="E91" s="27">
        <f>35702</f>
        <v>35702</v>
      </c>
      <c r="H91">
        <v>8904</v>
      </c>
      <c r="I91" s="15">
        <v>1828.8262052495943</v>
      </c>
      <c r="L91"/>
      <c r="P91" s="3"/>
      <c r="Q91" s="16"/>
    </row>
    <row r="92" spans="2:17" x14ac:dyDescent="0.25">
      <c r="B92" t="s">
        <v>204</v>
      </c>
      <c r="C92" t="s">
        <v>78</v>
      </c>
      <c r="D92">
        <v>1134</v>
      </c>
      <c r="E92" s="27">
        <f t="shared" si="41"/>
        <v>23801.652892561982</v>
      </c>
      <c r="F92">
        <v>60</v>
      </c>
      <c r="G92">
        <v>1426</v>
      </c>
      <c r="H92">
        <v>3561</v>
      </c>
      <c r="I92" s="15">
        <v>266</v>
      </c>
      <c r="L92"/>
      <c r="P92" s="3"/>
      <c r="Q92" s="16"/>
    </row>
    <row r="93" spans="2:17" x14ac:dyDescent="0.25">
      <c r="B93" t="s">
        <v>470</v>
      </c>
      <c r="C93" t="s">
        <v>79</v>
      </c>
      <c r="D93">
        <v>26</v>
      </c>
      <c r="E93" s="27">
        <f>48/43560*3600*24*30</f>
        <v>2856.1983471074377</v>
      </c>
      <c r="F93">
        <v>12</v>
      </c>
      <c r="H93">
        <v>712</v>
      </c>
      <c r="I93" s="15">
        <v>664</v>
      </c>
      <c r="L93"/>
      <c r="P93" s="3"/>
      <c r="Q93" s="16"/>
    </row>
    <row r="94" spans="2:17" x14ac:dyDescent="0.25">
      <c r="B94" t="s">
        <v>205</v>
      </c>
      <c r="C94" t="s">
        <v>78</v>
      </c>
      <c r="D94">
        <v>5</v>
      </c>
      <c r="E94" s="27">
        <f t="shared" si="41"/>
        <v>1190.0826446280992</v>
      </c>
      <c r="F94">
        <v>15</v>
      </c>
      <c r="G94">
        <v>356</v>
      </c>
      <c r="H94">
        <v>890</v>
      </c>
      <c r="I94" s="15">
        <v>266</v>
      </c>
      <c r="L94"/>
      <c r="P94" s="3"/>
      <c r="Q94" s="16"/>
    </row>
    <row r="95" spans="2:17" x14ac:dyDescent="0.25">
      <c r="B95" t="s">
        <v>206</v>
      </c>
      <c r="C95" t="s">
        <v>78</v>
      </c>
      <c r="D95">
        <v>12</v>
      </c>
      <c r="E95" s="27">
        <f t="shared" si="41"/>
        <v>892.56198347107454</v>
      </c>
      <c r="F95">
        <v>13</v>
      </c>
      <c r="G95">
        <v>309</v>
      </c>
      <c r="H95">
        <v>772</v>
      </c>
      <c r="I95" s="15">
        <v>266</v>
      </c>
      <c r="L95"/>
      <c r="P95" s="3"/>
      <c r="Q95" s="16"/>
    </row>
    <row r="96" spans="2:17" x14ac:dyDescent="0.25">
      <c r="B96" t="s">
        <v>207</v>
      </c>
      <c r="C96" t="s">
        <v>154</v>
      </c>
      <c r="D96">
        <v>24</v>
      </c>
      <c r="E96" s="27">
        <f t="shared" si="41"/>
        <v>1487.6033057851239</v>
      </c>
      <c r="F96">
        <v>15</v>
      </c>
      <c r="G96">
        <v>356</v>
      </c>
      <c r="H96">
        <v>890</v>
      </c>
      <c r="I96" s="15">
        <v>266</v>
      </c>
      <c r="L96"/>
      <c r="P96" s="3"/>
      <c r="Q96" s="16"/>
    </row>
    <row r="97" spans="2:17" x14ac:dyDescent="0.25">
      <c r="B97" t="s">
        <v>465</v>
      </c>
      <c r="C97" t="s">
        <v>78</v>
      </c>
      <c r="D97">
        <v>612</v>
      </c>
      <c r="E97" s="27">
        <f>120/43560*3600*24*30</f>
        <v>7140.4958677685963</v>
      </c>
      <c r="F97">
        <v>31</v>
      </c>
      <c r="H97">
        <v>1840</v>
      </c>
      <c r="I97" s="15">
        <v>371</v>
      </c>
      <c r="L97"/>
      <c r="P97" s="3"/>
      <c r="Q97" s="16"/>
    </row>
    <row r="98" spans="2:17" x14ac:dyDescent="0.25">
      <c r="B98" t="s">
        <v>208</v>
      </c>
      <c r="C98" t="s">
        <v>154</v>
      </c>
      <c r="D98">
        <v>440</v>
      </c>
      <c r="E98" s="27">
        <f t="shared" si="41"/>
        <v>35702.479338842975</v>
      </c>
      <c r="F98">
        <v>65</v>
      </c>
      <c r="G98">
        <v>1544</v>
      </c>
      <c r="H98">
        <v>3858</v>
      </c>
      <c r="I98" s="15">
        <v>266</v>
      </c>
      <c r="L98"/>
      <c r="P98" s="3"/>
      <c r="Q98" s="16"/>
    </row>
    <row r="99" spans="2:17" x14ac:dyDescent="0.25">
      <c r="B99" t="s">
        <v>456</v>
      </c>
      <c r="C99" t="s">
        <v>154</v>
      </c>
      <c r="D99">
        <v>800</v>
      </c>
      <c r="E99" s="27">
        <f>150/43560*3600*24*30</f>
        <v>8925.6198347107438</v>
      </c>
      <c r="F99">
        <v>75</v>
      </c>
      <c r="G99">
        <v>119</v>
      </c>
      <c r="H99">
        <v>297</v>
      </c>
      <c r="I99" s="15">
        <v>1828.8262052495943</v>
      </c>
      <c r="L99"/>
      <c r="P99" s="3"/>
      <c r="Q99" s="16"/>
    </row>
    <row r="100" spans="2:17" x14ac:dyDescent="0.25">
      <c r="B100" t="s">
        <v>209</v>
      </c>
      <c r="C100" t="s">
        <v>78</v>
      </c>
      <c r="D100">
        <v>3347</v>
      </c>
      <c r="E100" s="27">
        <f t="shared" si="41"/>
        <v>1791074.3801652892</v>
      </c>
      <c r="F100">
        <v>25</v>
      </c>
      <c r="G100">
        <v>594</v>
      </c>
      <c r="H100">
        <v>1484</v>
      </c>
      <c r="I100" s="15">
        <v>266</v>
      </c>
      <c r="L100"/>
      <c r="P100" s="3"/>
      <c r="Q100" s="16"/>
    </row>
    <row r="101" spans="2:17" x14ac:dyDescent="0.25">
      <c r="B101" t="s">
        <v>210</v>
      </c>
      <c r="C101" t="s">
        <v>79</v>
      </c>
      <c r="D101">
        <v>3694</v>
      </c>
      <c r="E101" s="27">
        <v>23743</v>
      </c>
      <c r="F101">
        <v>400</v>
      </c>
      <c r="G101">
        <v>9504</v>
      </c>
      <c r="H101">
        <v>23743</v>
      </c>
      <c r="I101" s="15">
        <v>266</v>
      </c>
      <c r="L101"/>
      <c r="P101" s="3"/>
      <c r="Q101" s="16"/>
    </row>
    <row r="102" spans="2:17" x14ac:dyDescent="0.25">
      <c r="B102" t="s">
        <v>459</v>
      </c>
      <c r="C102" t="s">
        <v>210</v>
      </c>
      <c r="D102">
        <v>0</v>
      </c>
      <c r="E102" s="27">
        <v>116033</v>
      </c>
      <c r="H102">
        <v>5935</v>
      </c>
      <c r="I102" s="15">
        <v>1350</v>
      </c>
      <c r="L102"/>
      <c r="P102" s="3"/>
      <c r="Q102" s="16"/>
    </row>
    <row r="103" spans="2:17" x14ac:dyDescent="0.25">
      <c r="B103" t="s">
        <v>211</v>
      </c>
      <c r="C103" t="s">
        <v>78</v>
      </c>
      <c r="D103">
        <v>22</v>
      </c>
      <c r="E103" s="27">
        <f t="shared" si="41"/>
        <v>1487.6033057851239</v>
      </c>
      <c r="F103">
        <v>12</v>
      </c>
      <c r="G103">
        <v>285</v>
      </c>
      <c r="H103">
        <v>712</v>
      </c>
      <c r="I103" s="15">
        <v>266</v>
      </c>
      <c r="L103"/>
      <c r="P103" s="3"/>
      <c r="Q103" s="16"/>
    </row>
    <row r="104" spans="2:17" x14ac:dyDescent="0.25">
      <c r="B104" t="s">
        <v>212</v>
      </c>
      <c r="C104" t="s">
        <v>78</v>
      </c>
      <c r="D104">
        <v>8170</v>
      </c>
      <c r="E104" s="27">
        <f t="shared" si="41"/>
        <v>8925.6198347107438</v>
      </c>
      <c r="F104">
        <v>50</v>
      </c>
      <c r="G104">
        <v>1188</v>
      </c>
      <c r="H104">
        <v>2968</v>
      </c>
      <c r="I104" s="15">
        <v>266</v>
      </c>
      <c r="L104"/>
      <c r="P104" s="3"/>
      <c r="Q104" s="16"/>
    </row>
    <row r="105" spans="2:17" x14ac:dyDescent="0.25">
      <c r="B105" t="s">
        <v>463</v>
      </c>
      <c r="C105" t="s">
        <v>79</v>
      </c>
      <c r="D105">
        <v>0</v>
      </c>
      <c r="E105" s="27">
        <v>26711</v>
      </c>
      <c r="H105">
        <v>26711</v>
      </c>
      <c r="I105" s="15">
        <v>1350</v>
      </c>
      <c r="L105"/>
      <c r="P105" s="3"/>
      <c r="Q105" s="16"/>
    </row>
    <row r="106" spans="2:17" x14ac:dyDescent="0.25">
      <c r="B106" t="s">
        <v>213</v>
      </c>
      <c r="C106" t="s">
        <v>79</v>
      </c>
      <c r="D106">
        <v>550</v>
      </c>
      <c r="E106" s="27">
        <f t="shared" si="41"/>
        <v>20826.446280991739</v>
      </c>
      <c r="F106">
        <v>75</v>
      </c>
      <c r="G106">
        <v>1782</v>
      </c>
      <c r="H106">
        <v>4452</v>
      </c>
      <c r="I106" s="15">
        <v>266</v>
      </c>
      <c r="L106"/>
      <c r="P106" s="3"/>
      <c r="Q106" s="16"/>
    </row>
    <row r="107" spans="2:17" x14ac:dyDescent="0.25">
      <c r="B107" t="s">
        <v>214</v>
      </c>
      <c r="C107" t="s">
        <v>146</v>
      </c>
      <c r="D107">
        <v>25</v>
      </c>
      <c r="E107" s="27">
        <f t="shared" si="41"/>
        <v>1190.0826446280992</v>
      </c>
      <c r="F107">
        <v>5</v>
      </c>
      <c r="G107">
        <v>119</v>
      </c>
      <c r="H107">
        <v>297</v>
      </c>
      <c r="I107" s="15">
        <v>266</v>
      </c>
      <c r="L107"/>
      <c r="P107" s="3"/>
      <c r="Q107" s="16"/>
    </row>
    <row r="108" spans="2:17" x14ac:dyDescent="0.25">
      <c r="B108" t="s">
        <v>215</v>
      </c>
      <c r="C108" t="s">
        <v>78</v>
      </c>
      <c r="D108">
        <v>540</v>
      </c>
      <c r="E108" s="27">
        <f t="shared" si="41"/>
        <v>35702.479338842975</v>
      </c>
      <c r="F108">
        <v>400</v>
      </c>
      <c r="G108">
        <v>9504</v>
      </c>
      <c r="H108">
        <v>23743</v>
      </c>
      <c r="I108" s="15">
        <v>266</v>
      </c>
      <c r="L108"/>
      <c r="P108" s="3"/>
      <c r="Q108" s="16"/>
    </row>
    <row r="109" spans="2:17" x14ac:dyDescent="0.25">
      <c r="B109" t="s">
        <v>216</v>
      </c>
      <c r="C109" t="s">
        <v>78</v>
      </c>
      <c r="D109">
        <v>13</v>
      </c>
      <c r="E109" s="27">
        <f t="shared" si="41"/>
        <v>1785.1239669421491</v>
      </c>
      <c r="F109">
        <v>12</v>
      </c>
      <c r="G109">
        <v>285</v>
      </c>
      <c r="H109">
        <v>712</v>
      </c>
      <c r="I109" s="15">
        <v>266</v>
      </c>
      <c r="L109"/>
      <c r="P109" s="3"/>
      <c r="Q109" s="16"/>
    </row>
    <row r="110" spans="2:17" x14ac:dyDescent="0.25">
      <c r="B110" t="s">
        <v>217</v>
      </c>
      <c r="C110" t="s">
        <v>146</v>
      </c>
      <c r="D110">
        <v>30</v>
      </c>
      <c r="E110" s="27">
        <v>1190</v>
      </c>
      <c r="F110">
        <v>30</v>
      </c>
      <c r="G110">
        <v>713</v>
      </c>
      <c r="H110">
        <v>1781</v>
      </c>
      <c r="I110" s="15">
        <v>266</v>
      </c>
      <c r="L110"/>
      <c r="P110" s="3"/>
      <c r="Q110" s="16"/>
    </row>
    <row r="111" spans="2:17" x14ac:dyDescent="0.25">
      <c r="B111" t="s">
        <v>461</v>
      </c>
      <c r="C111" t="s">
        <v>154</v>
      </c>
      <c r="D111">
        <v>406</v>
      </c>
      <c r="E111" s="27">
        <f>200/43560*3600*24*30</f>
        <v>11900.826446280991</v>
      </c>
      <c r="F111">
        <v>19</v>
      </c>
      <c r="H111">
        <v>1128</v>
      </c>
      <c r="I111" s="15">
        <v>896</v>
      </c>
      <c r="L111"/>
      <c r="P111" s="3"/>
      <c r="Q111" s="16"/>
    </row>
    <row r="112" spans="2:17" x14ac:dyDescent="0.25">
      <c r="B112" t="s">
        <v>467</v>
      </c>
      <c r="C112" t="s">
        <v>158</v>
      </c>
      <c r="D112">
        <v>123</v>
      </c>
      <c r="E112" s="27">
        <f>48/43560*3600*24*30</f>
        <v>2856.1983471074377</v>
      </c>
      <c r="F112">
        <v>10</v>
      </c>
      <c r="H112">
        <v>594</v>
      </c>
      <c r="I112" s="15">
        <v>755</v>
      </c>
      <c r="L112"/>
      <c r="P112" s="3"/>
      <c r="Q112" s="16"/>
    </row>
    <row r="113" spans="2:17" x14ac:dyDescent="0.25">
      <c r="B113" t="s">
        <v>344</v>
      </c>
      <c r="C113" t="s">
        <v>154</v>
      </c>
      <c r="D113">
        <v>4292</v>
      </c>
      <c r="E113" s="27">
        <f>1200/43560*3600*24*30</f>
        <v>71404.958677685951</v>
      </c>
      <c r="F113">
        <v>338</v>
      </c>
      <c r="H113">
        <v>20063</v>
      </c>
      <c r="I113" s="15">
        <v>1749</v>
      </c>
      <c r="L113"/>
      <c r="P113" s="3"/>
      <c r="Q113" s="16"/>
    </row>
    <row r="114" spans="2:17" x14ac:dyDescent="0.25">
      <c r="B114" t="s">
        <v>218</v>
      </c>
      <c r="C114" t="s">
        <v>78</v>
      </c>
      <c r="D114">
        <v>170</v>
      </c>
      <c r="E114" s="27">
        <f t="shared" si="41"/>
        <v>8925.6198347107438</v>
      </c>
      <c r="F114">
        <v>5</v>
      </c>
      <c r="G114">
        <v>119</v>
      </c>
      <c r="H114">
        <v>297</v>
      </c>
      <c r="I114" s="15">
        <v>266</v>
      </c>
      <c r="L114"/>
      <c r="P114" s="3"/>
      <c r="Q114" s="16"/>
    </row>
    <row r="116" spans="2:17" x14ac:dyDescent="0.25">
      <c r="B116" s="1" t="s">
        <v>489</v>
      </c>
      <c r="C116" s="1" t="s">
        <v>487</v>
      </c>
      <c r="D116" s="1" t="s">
        <v>497</v>
      </c>
      <c r="E116" s="1" t="s">
        <v>496</v>
      </c>
      <c r="F116" s="1" t="s">
        <v>495</v>
      </c>
      <c r="G116" s="1" t="s">
        <v>514</v>
      </c>
      <c r="H116" s="15" t="s">
        <v>515</v>
      </c>
    </row>
    <row r="117" spans="2:17" x14ac:dyDescent="0.25">
      <c r="B117" t="s">
        <v>480</v>
      </c>
      <c r="C117" t="s">
        <v>488</v>
      </c>
      <c r="D117" t="s">
        <v>499</v>
      </c>
      <c r="E117" t="s">
        <v>498</v>
      </c>
      <c r="F117" t="s">
        <v>461</v>
      </c>
      <c r="G117" s="27">
        <f>200/43560*3600*24*30</f>
        <v>11900.826446280991</v>
      </c>
      <c r="H117" s="34">
        <v>0</v>
      </c>
    </row>
    <row r="118" spans="2:17" x14ac:dyDescent="0.25">
      <c r="B118" t="s">
        <v>481</v>
      </c>
      <c r="C118" t="s">
        <v>466</v>
      </c>
      <c r="D118" t="s">
        <v>500</v>
      </c>
      <c r="E118" t="s">
        <v>303</v>
      </c>
      <c r="F118" t="s">
        <v>465</v>
      </c>
      <c r="G118" s="27">
        <f>120/43560*3600*24*30</f>
        <v>7140.4958677685963</v>
      </c>
      <c r="H118" s="34">
        <v>0</v>
      </c>
    </row>
    <row r="119" spans="2:17" x14ac:dyDescent="0.25">
      <c r="B119" t="s">
        <v>482</v>
      </c>
      <c r="C119" t="s">
        <v>490</v>
      </c>
      <c r="D119" t="s">
        <v>501</v>
      </c>
      <c r="E119" t="s">
        <v>338</v>
      </c>
      <c r="F119" t="s">
        <v>344</v>
      </c>
      <c r="G119" s="27">
        <f>1200/43560*3600*24*30</f>
        <v>71404.958677685951</v>
      </c>
      <c r="H119" s="34">
        <v>0</v>
      </c>
    </row>
    <row r="120" spans="2:17" x14ac:dyDescent="0.25">
      <c r="B120" t="s">
        <v>483</v>
      </c>
      <c r="C120" t="s">
        <v>491</v>
      </c>
      <c r="D120" t="s">
        <v>502</v>
      </c>
      <c r="E120" t="s">
        <v>274</v>
      </c>
      <c r="F120" t="s">
        <v>467</v>
      </c>
      <c r="G120" s="27">
        <f>48/43560*3600*24*30</f>
        <v>2856.1983471074377</v>
      </c>
      <c r="H120" s="34">
        <v>0</v>
      </c>
    </row>
    <row r="121" spans="2:17" x14ac:dyDescent="0.25">
      <c r="B121" t="s">
        <v>484</v>
      </c>
      <c r="C121" t="s">
        <v>492</v>
      </c>
      <c r="D121" t="s">
        <v>503</v>
      </c>
      <c r="E121" t="s">
        <v>326</v>
      </c>
      <c r="F121" t="s">
        <v>470</v>
      </c>
      <c r="G121" s="27">
        <f>48/43560*3600*24*30</f>
        <v>2856.1983471074377</v>
      </c>
      <c r="H121" s="34">
        <v>0</v>
      </c>
    </row>
    <row r="122" spans="2:17" x14ac:dyDescent="0.25">
      <c r="B122" t="s">
        <v>485</v>
      </c>
      <c r="C122" t="s">
        <v>493</v>
      </c>
      <c r="D122" t="s">
        <v>504</v>
      </c>
      <c r="E122" t="s">
        <v>333</v>
      </c>
      <c r="F122" t="s">
        <v>471</v>
      </c>
      <c r="G122">
        <v>8152</v>
      </c>
      <c r="H122" s="34">
        <v>0</v>
      </c>
    </row>
    <row r="123" spans="2:17" x14ac:dyDescent="0.25">
      <c r="B123" t="s">
        <v>486</v>
      </c>
      <c r="C123" t="s">
        <v>494</v>
      </c>
      <c r="D123" t="s">
        <v>505</v>
      </c>
      <c r="E123" t="s">
        <v>333</v>
      </c>
      <c r="F123" t="s">
        <v>471</v>
      </c>
      <c r="G123">
        <v>2678</v>
      </c>
      <c r="H123" s="34">
        <v>0</v>
      </c>
    </row>
    <row r="124" spans="2:17" x14ac:dyDescent="0.25">
      <c r="B124" t="s">
        <v>37</v>
      </c>
      <c r="C124" t="s">
        <v>506</v>
      </c>
      <c r="D124" t="s">
        <v>509</v>
      </c>
      <c r="E124" t="s">
        <v>343</v>
      </c>
      <c r="F124" t="s">
        <v>454</v>
      </c>
      <c r="G124">
        <v>35702</v>
      </c>
      <c r="H124" s="34">
        <v>0</v>
      </c>
    </row>
    <row r="125" spans="2:17" x14ac:dyDescent="0.25">
      <c r="B125" t="s">
        <v>37</v>
      </c>
      <c r="C125" t="s">
        <v>457</v>
      </c>
      <c r="D125" t="s">
        <v>510</v>
      </c>
      <c r="E125" t="s">
        <v>334</v>
      </c>
      <c r="F125" t="s">
        <v>456</v>
      </c>
      <c r="G125">
        <v>8926</v>
      </c>
      <c r="H125" s="34">
        <v>0</v>
      </c>
    </row>
    <row r="126" spans="2:17" x14ac:dyDescent="0.25">
      <c r="B126" t="s">
        <v>37</v>
      </c>
      <c r="C126" t="s">
        <v>507</v>
      </c>
      <c r="D126" t="s">
        <v>511</v>
      </c>
      <c r="E126" t="s">
        <v>512</v>
      </c>
      <c r="F126" t="s">
        <v>459</v>
      </c>
      <c r="G126">
        <v>116033</v>
      </c>
      <c r="H126" s="34">
        <v>0</v>
      </c>
    </row>
    <row r="127" spans="2:17" x14ac:dyDescent="0.25">
      <c r="B127" t="s">
        <v>37</v>
      </c>
      <c r="C127" t="s">
        <v>508</v>
      </c>
      <c r="D127" t="s">
        <v>513</v>
      </c>
      <c r="E127" t="s">
        <v>276</v>
      </c>
      <c r="F127" t="s">
        <v>463</v>
      </c>
      <c r="G127">
        <v>20826</v>
      </c>
      <c r="H127" s="34">
        <v>0</v>
      </c>
    </row>
  </sheetData>
  <sortState ref="B37:AD74">
    <sortCondition ref="B37:B74"/>
  </sortState>
  <mergeCells count="1">
    <mergeCell ref="K36:AD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workbookViewId="0">
      <selection activeCell="B2" sqref="B2"/>
    </sheetView>
  </sheetViews>
  <sheetFormatPr defaultColWidth="11" defaultRowHeight="15.75" x14ac:dyDescent="0.25"/>
  <cols>
    <col min="2" max="2" width="15.5" bestFit="1" customWidth="1"/>
    <col min="6" max="6" width="10.875" style="3"/>
    <col min="7" max="7" width="10.875" style="10"/>
    <col min="10" max="10" width="14.375" customWidth="1"/>
    <col min="13" max="13" width="10.875" style="8"/>
    <col min="14" max="15" width="10.875" style="3"/>
  </cols>
  <sheetData>
    <row r="1" spans="2:15" x14ac:dyDescent="0.25">
      <c r="B1" s="42" t="s">
        <v>525</v>
      </c>
      <c r="F1" s="37"/>
      <c r="N1" s="37"/>
      <c r="O1" s="37"/>
    </row>
    <row r="3" spans="2:15" x14ac:dyDescent="0.25">
      <c r="B3" s="1" t="s">
        <v>54</v>
      </c>
      <c r="C3" s="1" t="s">
        <v>53</v>
      </c>
      <c r="D3" s="1" t="s">
        <v>516</v>
      </c>
      <c r="F3" s="2" t="s">
        <v>63</v>
      </c>
      <c r="G3" s="9" t="s">
        <v>62</v>
      </c>
      <c r="M3" s="7" t="s">
        <v>67</v>
      </c>
    </row>
    <row r="4" spans="2:15" x14ac:dyDescent="0.25">
      <c r="B4" t="s">
        <v>52</v>
      </c>
      <c r="C4">
        <v>1200</v>
      </c>
      <c r="D4" t="s">
        <v>517</v>
      </c>
      <c r="F4" s="3">
        <v>1</v>
      </c>
      <c r="G4" s="10">
        <f>C4</f>
        <v>1200</v>
      </c>
      <c r="J4" t="s">
        <v>64</v>
      </c>
      <c r="K4" s="11">
        <f>SUM(G4:G13)/(F13-F4)</f>
        <v>1757.439325650786</v>
      </c>
      <c r="M4" s="7" t="s">
        <v>63</v>
      </c>
      <c r="N4" s="2" t="s">
        <v>69</v>
      </c>
      <c r="O4" s="2" t="s">
        <v>68</v>
      </c>
    </row>
    <row r="5" spans="2:15" x14ac:dyDescent="0.25">
      <c r="B5" t="s">
        <v>56</v>
      </c>
      <c r="C5">
        <v>0.05</v>
      </c>
      <c r="F5" s="3">
        <f>F4+1</f>
        <v>2</v>
      </c>
      <c r="G5" s="10">
        <f>G4*1.06</f>
        <v>1272</v>
      </c>
      <c r="J5" t="s">
        <v>65</v>
      </c>
      <c r="K5" s="11">
        <f>SUM(G4:G23)/(F23-F4)</f>
        <v>2323.3004970661541</v>
      </c>
      <c r="M5" s="8">
        <v>2003</v>
      </c>
      <c r="N5" s="3">
        <v>408</v>
      </c>
    </row>
    <row r="6" spans="2:15" x14ac:dyDescent="0.25">
      <c r="B6" t="s">
        <v>59</v>
      </c>
      <c r="C6">
        <v>0.02</v>
      </c>
      <c r="F6" s="3">
        <f t="shared" ref="F6:F33" si="0">F5+1</f>
        <v>3</v>
      </c>
      <c r="G6" s="10">
        <f t="shared" ref="G6:G33" si="1">G5*1.06</f>
        <v>1348.3200000000002</v>
      </c>
      <c r="J6" t="s">
        <v>66</v>
      </c>
      <c r="K6" s="11">
        <f>SUM(G4:G33)/(F33-F4)</f>
        <v>3271.3732226987972</v>
      </c>
      <c r="M6" s="8">
        <f>M5+1</f>
        <v>2004</v>
      </c>
      <c r="N6" s="3">
        <v>418</v>
      </c>
      <c r="O6" s="3">
        <f>ROUND(((N6-N5)/N5)*100,1)</f>
        <v>2.5</v>
      </c>
    </row>
    <row r="7" spans="2:15" x14ac:dyDescent="0.25">
      <c r="B7" t="s">
        <v>57</v>
      </c>
      <c r="C7">
        <v>0.03</v>
      </c>
      <c r="F7" s="3">
        <f t="shared" si="0"/>
        <v>4</v>
      </c>
      <c r="G7" s="10">
        <f t="shared" si="1"/>
        <v>1429.2192000000002</v>
      </c>
      <c r="M7" s="8">
        <f t="shared" ref="M7:M18" si="2">M6+1</f>
        <v>2005</v>
      </c>
      <c r="N7" s="3">
        <v>443</v>
      </c>
      <c r="O7" s="3">
        <f t="shared" ref="O7:O18" si="3">ROUND(((N7-N6)/N6)*100,1)</f>
        <v>6</v>
      </c>
    </row>
    <row r="8" spans="2:15" x14ac:dyDescent="0.25">
      <c r="B8" t="s">
        <v>58</v>
      </c>
      <c r="C8">
        <v>30</v>
      </c>
      <c r="F8" s="3">
        <f t="shared" si="0"/>
        <v>5</v>
      </c>
      <c r="G8" s="10">
        <f t="shared" si="1"/>
        <v>1514.9723520000002</v>
      </c>
      <c r="M8" s="8">
        <f t="shared" si="2"/>
        <v>2006</v>
      </c>
      <c r="N8" s="3">
        <v>453</v>
      </c>
      <c r="O8" s="3">
        <f t="shared" si="3"/>
        <v>2.2999999999999998</v>
      </c>
    </row>
    <row r="9" spans="2:15" x14ac:dyDescent="0.25">
      <c r="B9" s="1" t="s">
        <v>61</v>
      </c>
      <c r="D9" t="s">
        <v>55</v>
      </c>
      <c r="F9" s="3">
        <f t="shared" si="0"/>
        <v>6</v>
      </c>
      <c r="G9" s="10">
        <f t="shared" si="1"/>
        <v>1605.8706931200004</v>
      </c>
      <c r="M9" s="8">
        <f t="shared" si="2"/>
        <v>2007</v>
      </c>
      <c r="N9" s="3">
        <v>478</v>
      </c>
      <c r="O9" s="3">
        <f t="shared" si="3"/>
        <v>5.5</v>
      </c>
    </row>
    <row r="10" spans="2:15" x14ac:dyDescent="0.25">
      <c r="B10" t="s">
        <v>60</v>
      </c>
      <c r="C10">
        <f>C4*((((1+C6)/(1+C7))^C8)-1)/(C6-C7)</f>
        <v>30449.16127843918</v>
      </c>
      <c r="F10" s="3">
        <f t="shared" si="0"/>
        <v>7</v>
      </c>
      <c r="G10" s="10">
        <f t="shared" si="1"/>
        <v>1702.2229347072005</v>
      </c>
      <c r="M10" s="8">
        <f t="shared" si="2"/>
        <v>2008</v>
      </c>
      <c r="N10" s="3">
        <v>508</v>
      </c>
      <c r="O10" s="3">
        <f t="shared" si="3"/>
        <v>6.3</v>
      </c>
    </row>
    <row r="11" spans="2:15" x14ac:dyDescent="0.25">
      <c r="F11" s="3">
        <f t="shared" si="0"/>
        <v>8</v>
      </c>
      <c r="G11" s="10">
        <f t="shared" si="1"/>
        <v>1804.3563107896325</v>
      </c>
      <c r="M11" s="8">
        <f t="shared" si="2"/>
        <v>2009</v>
      </c>
      <c r="N11" s="3">
        <v>579</v>
      </c>
      <c r="O11" s="3">
        <f t="shared" si="3"/>
        <v>14</v>
      </c>
    </row>
    <row r="12" spans="2:15" x14ac:dyDescent="0.25">
      <c r="F12" s="3">
        <f t="shared" si="0"/>
        <v>9</v>
      </c>
      <c r="G12" s="10">
        <f t="shared" si="1"/>
        <v>1912.6176894370105</v>
      </c>
      <c r="M12" s="8">
        <f t="shared" si="2"/>
        <v>2010</v>
      </c>
      <c r="N12" s="3">
        <v>701</v>
      </c>
      <c r="O12" s="3">
        <f t="shared" si="3"/>
        <v>21.1</v>
      </c>
    </row>
    <row r="13" spans="2:15" x14ac:dyDescent="0.25">
      <c r="F13" s="3">
        <f t="shared" si="0"/>
        <v>10</v>
      </c>
      <c r="G13" s="10">
        <f t="shared" si="1"/>
        <v>2027.3747508032313</v>
      </c>
      <c r="M13" s="8">
        <f t="shared" si="2"/>
        <v>2011</v>
      </c>
      <c r="N13" s="3">
        <v>701</v>
      </c>
      <c r="O13" s="3">
        <f t="shared" si="3"/>
        <v>0</v>
      </c>
    </row>
    <row r="14" spans="2:15" x14ac:dyDescent="0.25">
      <c r="F14" s="3">
        <f t="shared" si="0"/>
        <v>11</v>
      </c>
      <c r="G14" s="10">
        <f t="shared" si="1"/>
        <v>2149.0172358514255</v>
      </c>
      <c r="M14" s="8">
        <f t="shared" si="2"/>
        <v>2012</v>
      </c>
      <c r="N14" s="3">
        <v>744</v>
      </c>
      <c r="O14" s="3">
        <f t="shared" si="3"/>
        <v>6.1</v>
      </c>
    </row>
    <row r="15" spans="2:15" x14ac:dyDescent="0.25">
      <c r="F15" s="3">
        <f t="shared" si="0"/>
        <v>12</v>
      </c>
      <c r="G15" s="10">
        <f t="shared" si="1"/>
        <v>2277.9582700025112</v>
      </c>
      <c r="M15" s="8">
        <f t="shared" si="2"/>
        <v>2013</v>
      </c>
      <c r="N15" s="3">
        <v>794</v>
      </c>
      <c r="O15" s="3">
        <f t="shared" si="3"/>
        <v>6.7</v>
      </c>
    </row>
    <row r="16" spans="2:15" x14ac:dyDescent="0.25">
      <c r="F16" s="3">
        <f t="shared" si="0"/>
        <v>13</v>
      </c>
      <c r="G16" s="10">
        <f t="shared" si="1"/>
        <v>2414.6357662026621</v>
      </c>
      <c r="M16" s="8">
        <f t="shared" si="2"/>
        <v>2014</v>
      </c>
      <c r="N16" s="3">
        <v>847</v>
      </c>
      <c r="O16" s="3">
        <f t="shared" si="3"/>
        <v>6.7</v>
      </c>
    </row>
    <row r="17" spans="6:15" x14ac:dyDescent="0.25">
      <c r="F17" s="3">
        <f t="shared" si="0"/>
        <v>14</v>
      </c>
      <c r="G17" s="10">
        <f t="shared" si="1"/>
        <v>2559.5139121748221</v>
      </c>
      <c r="M17" s="8">
        <f t="shared" si="2"/>
        <v>2015</v>
      </c>
      <c r="N17" s="3">
        <v>890</v>
      </c>
      <c r="O17" s="3">
        <f t="shared" si="3"/>
        <v>5.0999999999999996</v>
      </c>
    </row>
    <row r="18" spans="6:15" x14ac:dyDescent="0.25">
      <c r="F18" s="3">
        <f t="shared" si="0"/>
        <v>15</v>
      </c>
      <c r="G18" s="10">
        <f t="shared" si="1"/>
        <v>2713.0847469053115</v>
      </c>
      <c r="M18" s="8">
        <f t="shared" si="2"/>
        <v>2016</v>
      </c>
      <c r="N18" s="3">
        <v>923</v>
      </c>
      <c r="O18" s="3">
        <f t="shared" si="3"/>
        <v>3.7</v>
      </c>
    </row>
    <row r="19" spans="6:15" x14ac:dyDescent="0.25">
      <c r="F19" s="3">
        <f t="shared" si="0"/>
        <v>16</v>
      </c>
      <c r="G19" s="10">
        <f t="shared" si="1"/>
        <v>2875.8698317196304</v>
      </c>
    </row>
    <row r="20" spans="6:15" x14ac:dyDescent="0.25">
      <c r="F20" s="3">
        <f t="shared" si="0"/>
        <v>17</v>
      </c>
      <c r="G20" s="10">
        <f t="shared" si="1"/>
        <v>3048.4220216228082</v>
      </c>
    </row>
    <row r="21" spans="6:15" x14ac:dyDescent="0.25">
      <c r="F21" s="3">
        <f t="shared" si="0"/>
        <v>18</v>
      </c>
      <c r="G21" s="10">
        <f t="shared" si="1"/>
        <v>3231.3273429201768</v>
      </c>
    </row>
    <row r="22" spans="6:15" x14ac:dyDescent="0.25">
      <c r="F22" s="3">
        <f t="shared" si="0"/>
        <v>19</v>
      </c>
      <c r="G22" s="10">
        <f t="shared" si="1"/>
        <v>3425.2069834953877</v>
      </c>
    </row>
    <row r="23" spans="6:15" x14ac:dyDescent="0.25">
      <c r="F23" s="3">
        <f t="shared" si="0"/>
        <v>20</v>
      </c>
      <c r="G23" s="10">
        <f t="shared" si="1"/>
        <v>3630.7194025051112</v>
      </c>
    </row>
    <row r="24" spans="6:15" x14ac:dyDescent="0.25">
      <c r="F24" s="3">
        <f t="shared" si="0"/>
        <v>21</v>
      </c>
      <c r="G24" s="10">
        <f t="shared" si="1"/>
        <v>3848.5625666554183</v>
      </c>
    </row>
    <row r="25" spans="6:15" x14ac:dyDescent="0.25">
      <c r="F25" s="3">
        <f t="shared" si="0"/>
        <v>22</v>
      </c>
      <c r="G25" s="10">
        <f t="shared" si="1"/>
        <v>4079.4763206547436</v>
      </c>
    </row>
    <row r="26" spans="6:15" x14ac:dyDescent="0.25">
      <c r="F26" s="3">
        <f t="shared" si="0"/>
        <v>23</v>
      </c>
      <c r="G26" s="10">
        <f t="shared" si="1"/>
        <v>4324.2448998940281</v>
      </c>
    </row>
    <row r="27" spans="6:15" x14ac:dyDescent="0.25">
      <c r="F27" s="3">
        <f t="shared" si="0"/>
        <v>24</v>
      </c>
      <c r="G27" s="10">
        <f t="shared" si="1"/>
        <v>4583.6995938876698</v>
      </c>
    </row>
    <row r="28" spans="6:15" x14ac:dyDescent="0.25">
      <c r="F28" s="3">
        <f t="shared" si="0"/>
        <v>25</v>
      </c>
      <c r="G28" s="10">
        <f t="shared" si="1"/>
        <v>4858.7215695209306</v>
      </c>
    </row>
    <row r="29" spans="6:15" x14ac:dyDescent="0.25">
      <c r="F29" s="3">
        <f t="shared" si="0"/>
        <v>26</v>
      </c>
      <c r="G29" s="10">
        <f t="shared" si="1"/>
        <v>5150.2448636921863</v>
      </c>
    </row>
    <row r="30" spans="6:15" x14ac:dyDescent="0.25">
      <c r="F30" s="3">
        <f t="shared" si="0"/>
        <v>27</v>
      </c>
      <c r="G30" s="10">
        <f t="shared" si="1"/>
        <v>5459.2595555137177</v>
      </c>
    </row>
    <row r="31" spans="6:15" x14ac:dyDescent="0.25">
      <c r="F31" s="3">
        <f t="shared" si="0"/>
        <v>28</v>
      </c>
      <c r="G31" s="10">
        <f t="shared" si="1"/>
        <v>5786.8151288445415</v>
      </c>
    </row>
    <row r="32" spans="6:15" x14ac:dyDescent="0.25">
      <c r="F32" s="3">
        <f t="shared" si="0"/>
        <v>29</v>
      </c>
      <c r="G32" s="10">
        <f t="shared" si="1"/>
        <v>6134.0240365752143</v>
      </c>
    </row>
    <row r="33" spans="6:7" x14ac:dyDescent="0.25">
      <c r="F33" s="3">
        <f t="shared" si="0"/>
        <v>30</v>
      </c>
      <c r="G33" s="10">
        <f t="shared" si="1"/>
        <v>6502.0654787697276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3"/>
  <sheetViews>
    <sheetView workbookViewId="0">
      <selection activeCell="A6" sqref="A6:XFD6"/>
    </sheetView>
  </sheetViews>
  <sheetFormatPr defaultColWidth="11" defaultRowHeight="15.75" x14ac:dyDescent="0.25"/>
  <cols>
    <col min="2" max="2" width="21.5" bestFit="1" customWidth="1"/>
    <col min="3" max="3" width="18.625" style="3" customWidth="1"/>
    <col min="4" max="4" width="18.375" style="3" bestFit="1" customWidth="1"/>
    <col min="5" max="5" width="18.375" style="35" customWidth="1"/>
    <col min="6" max="25" width="10.875" style="3"/>
    <col min="26" max="27" width="15.875" style="16" bestFit="1" customWidth="1"/>
  </cols>
  <sheetData>
    <row r="1" spans="2:29" x14ac:dyDescent="0.25">
      <c r="F1" s="39" t="s">
        <v>408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 t="s">
        <v>519</v>
      </c>
      <c r="AA1" s="40"/>
      <c r="AB1" s="39" t="s">
        <v>520</v>
      </c>
      <c r="AC1" s="39"/>
    </row>
    <row r="2" spans="2:29" s="1" customFormat="1" x14ac:dyDescent="0.25">
      <c r="B2" s="1" t="s">
        <v>70</v>
      </c>
      <c r="C2" s="2" t="s">
        <v>402</v>
      </c>
      <c r="D2" s="2" t="s">
        <v>403</v>
      </c>
      <c r="E2" s="2" t="s">
        <v>518</v>
      </c>
      <c r="F2" s="2">
        <v>1</v>
      </c>
      <c r="G2" s="2">
        <f>F2+1</f>
        <v>2</v>
      </c>
      <c r="H2" s="2">
        <f t="shared" ref="H2:Y2" si="0">G2+1</f>
        <v>3</v>
      </c>
      <c r="I2" s="2">
        <f t="shared" si="0"/>
        <v>4</v>
      </c>
      <c r="J2" s="2">
        <f t="shared" si="0"/>
        <v>5</v>
      </c>
      <c r="K2" s="2">
        <f t="shared" si="0"/>
        <v>6</v>
      </c>
      <c r="L2" s="2">
        <f t="shared" si="0"/>
        <v>7</v>
      </c>
      <c r="M2" s="2">
        <f t="shared" si="0"/>
        <v>8</v>
      </c>
      <c r="N2" s="2">
        <f t="shared" si="0"/>
        <v>9</v>
      </c>
      <c r="O2" s="2">
        <f t="shared" si="0"/>
        <v>10</v>
      </c>
      <c r="P2" s="2">
        <f t="shared" si="0"/>
        <v>11</v>
      </c>
      <c r="Q2" s="2">
        <f t="shared" si="0"/>
        <v>12</v>
      </c>
      <c r="R2" s="2">
        <f t="shared" si="0"/>
        <v>13</v>
      </c>
      <c r="S2" s="2">
        <f t="shared" si="0"/>
        <v>14</v>
      </c>
      <c r="T2" s="2">
        <f t="shared" si="0"/>
        <v>15</v>
      </c>
      <c r="U2" s="2">
        <f t="shared" si="0"/>
        <v>16</v>
      </c>
      <c r="V2" s="2">
        <f t="shared" si="0"/>
        <v>17</v>
      </c>
      <c r="W2" s="2">
        <f t="shared" si="0"/>
        <v>18</v>
      </c>
      <c r="X2" s="2">
        <f t="shared" si="0"/>
        <v>19</v>
      </c>
      <c r="Y2" s="2">
        <f t="shared" si="0"/>
        <v>20</v>
      </c>
      <c r="Z2" s="17" t="s">
        <v>411</v>
      </c>
      <c r="AA2" s="17" t="s">
        <v>410</v>
      </c>
      <c r="AB2" s="17" t="s">
        <v>411</v>
      </c>
      <c r="AC2" s="17" t="s">
        <v>410</v>
      </c>
    </row>
    <row r="3" spans="2:29" x14ac:dyDescent="0.25">
      <c r="B3" t="s">
        <v>71</v>
      </c>
      <c r="C3" s="3">
        <v>1200</v>
      </c>
      <c r="D3" s="3">
        <v>0.06</v>
      </c>
      <c r="E3" s="35">
        <v>0.02</v>
      </c>
      <c r="F3" s="3">
        <f>C3</f>
        <v>1200</v>
      </c>
      <c r="G3" s="16">
        <f>F3*(1+$D3-$E$3)</f>
        <v>1248</v>
      </c>
      <c r="H3" s="16">
        <f t="shared" ref="H3:Y3" si="1">G3*(1+$D3-$E$3)</f>
        <v>1297.92</v>
      </c>
      <c r="I3" s="16">
        <f t="shared" si="1"/>
        <v>1349.8368</v>
      </c>
      <c r="J3" s="16">
        <f t="shared" si="1"/>
        <v>1403.8302720000002</v>
      </c>
      <c r="K3" s="16">
        <f t="shared" si="1"/>
        <v>1459.9834828800001</v>
      </c>
      <c r="L3" s="16">
        <f t="shared" si="1"/>
        <v>1518.3828221952001</v>
      </c>
      <c r="M3" s="16">
        <f t="shared" si="1"/>
        <v>1579.1181350830082</v>
      </c>
      <c r="N3" s="16">
        <f t="shared" si="1"/>
        <v>1642.2828604863284</v>
      </c>
      <c r="O3" s="16">
        <f t="shared" si="1"/>
        <v>1707.9741749057816</v>
      </c>
      <c r="P3" s="16">
        <f t="shared" si="1"/>
        <v>1776.2931419020131</v>
      </c>
      <c r="Q3" s="16">
        <f t="shared" si="1"/>
        <v>1847.3448675780937</v>
      </c>
      <c r="R3" s="16">
        <f t="shared" si="1"/>
        <v>1921.2386622812176</v>
      </c>
      <c r="S3" s="16">
        <f t="shared" si="1"/>
        <v>1998.0882087724663</v>
      </c>
      <c r="T3" s="16">
        <f t="shared" si="1"/>
        <v>2078.011737123365</v>
      </c>
      <c r="U3" s="16">
        <f t="shared" si="1"/>
        <v>2161.1322066082998</v>
      </c>
      <c r="V3" s="16">
        <f t="shared" si="1"/>
        <v>2247.5774948726321</v>
      </c>
      <c r="W3" s="16">
        <f t="shared" si="1"/>
        <v>2337.4805946675374</v>
      </c>
      <c r="X3" s="16">
        <f t="shared" si="1"/>
        <v>2430.9798184542392</v>
      </c>
      <c r="Y3" s="16">
        <f t="shared" si="1"/>
        <v>2528.2190111924087</v>
      </c>
      <c r="Z3" s="16">
        <f>SUM(D3:T3)*(1/($T$2-$F$2))</f>
        <v>1716.3132260862483</v>
      </c>
      <c r="AA3" s="16">
        <f>SUM(F3:Y3)*(1/($Y$2-$F$2))</f>
        <v>1880.720752158031</v>
      </c>
      <c r="AB3">
        <v>1995.0888472852721</v>
      </c>
      <c r="AC3">
        <v>2323.3004970661541</v>
      </c>
    </row>
    <row r="4" spans="2:29" s="33" customFormat="1" x14ac:dyDescent="0.25">
      <c r="B4" s="33" t="s">
        <v>72</v>
      </c>
      <c r="C4" s="4">
        <v>340</v>
      </c>
      <c r="D4" s="4">
        <v>7.0000000000000007E-2</v>
      </c>
      <c r="E4" s="4">
        <v>0.02</v>
      </c>
      <c r="F4" s="4">
        <f t="shared" ref="F4:F23" si="2">C4</f>
        <v>340</v>
      </c>
      <c r="G4" s="43">
        <f>F4*(1+$D4-$E$3)</f>
        <v>357</v>
      </c>
      <c r="H4" s="43">
        <f t="shared" ref="H4:Y4" si="3">G4*(1+$D4-$E$3)</f>
        <v>374.85</v>
      </c>
      <c r="I4" s="43">
        <f t="shared" si="3"/>
        <v>393.59250000000003</v>
      </c>
      <c r="J4" s="43">
        <f t="shared" si="3"/>
        <v>413.27212500000007</v>
      </c>
      <c r="K4" s="43">
        <f t="shared" si="3"/>
        <v>433.93573125000012</v>
      </c>
      <c r="L4" s="43">
        <f t="shared" si="3"/>
        <v>455.63251781250017</v>
      </c>
      <c r="M4" s="43">
        <f t="shared" si="3"/>
        <v>478.41414370312521</v>
      </c>
      <c r="N4" s="43">
        <f t="shared" si="3"/>
        <v>502.33485088828149</v>
      </c>
      <c r="O4" s="43">
        <f t="shared" si="3"/>
        <v>527.45159343269563</v>
      </c>
      <c r="P4" s="43">
        <f t="shared" si="3"/>
        <v>553.82417310433038</v>
      </c>
      <c r="Q4" s="43">
        <f t="shared" si="3"/>
        <v>581.51538175954693</v>
      </c>
      <c r="R4" s="43">
        <f t="shared" si="3"/>
        <v>610.59115084752432</v>
      </c>
      <c r="S4" s="43">
        <f t="shared" si="3"/>
        <v>641.12070838990053</v>
      </c>
      <c r="T4" s="43">
        <f t="shared" si="3"/>
        <v>673.17674380939559</v>
      </c>
      <c r="U4" s="43">
        <f t="shared" si="3"/>
        <v>706.83558099986544</v>
      </c>
      <c r="V4" s="43">
        <f t="shared" si="3"/>
        <v>742.17736004985875</v>
      </c>
      <c r="W4" s="43">
        <f t="shared" si="3"/>
        <v>779.2862280523517</v>
      </c>
      <c r="X4" s="43">
        <f t="shared" si="3"/>
        <v>818.25053945496927</v>
      </c>
      <c r="Y4" s="43">
        <f t="shared" si="3"/>
        <v>859.16306642771781</v>
      </c>
      <c r="Z4" s="43">
        <f t="shared" ref="Z4:Z23" si="4">SUM(D4:T4)*(1/($T$2-$F$2))</f>
        <v>524.05725857123582</v>
      </c>
      <c r="AA4" s="43">
        <f t="shared" ref="AA4:AA23" si="5">SUM(F4:Y4)*(1/($Y$2-$F$2))</f>
        <v>591.70654710431916</v>
      </c>
      <c r="AB4" s="33">
        <v>610.28267739103455</v>
      </c>
      <c r="AC4" s="33">
        <v>733.60354680097873</v>
      </c>
    </row>
    <row r="5" spans="2:29" x14ac:dyDescent="0.25">
      <c r="B5" t="s">
        <v>73</v>
      </c>
      <c r="E5" s="35">
        <v>0.02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2:29" s="33" customFormat="1" x14ac:dyDescent="0.25">
      <c r="B6" s="13" t="s">
        <v>0</v>
      </c>
      <c r="C6" s="44">
        <v>1100</v>
      </c>
      <c r="D6" s="4">
        <v>0.06</v>
      </c>
      <c r="E6" s="4">
        <v>0.02</v>
      </c>
      <c r="F6" s="4">
        <f t="shared" si="2"/>
        <v>1100</v>
      </c>
      <c r="G6" s="43">
        <f>F6*(1+$D6-$E$3)</f>
        <v>1144</v>
      </c>
      <c r="H6" s="43">
        <f t="shared" ref="H6:Y6" si="6">G6*(1+$D6-$E$3)</f>
        <v>1189.76</v>
      </c>
      <c r="I6" s="43">
        <f t="shared" si="6"/>
        <v>1237.3504</v>
      </c>
      <c r="J6" s="43">
        <f t="shared" si="6"/>
        <v>1286.8444160000001</v>
      </c>
      <c r="K6" s="43">
        <f t="shared" si="6"/>
        <v>1338.3181926400002</v>
      </c>
      <c r="L6" s="43">
        <f t="shared" si="6"/>
        <v>1391.8509203456003</v>
      </c>
      <c r="M6" s="43">
        <f t="shared" si="6"/>
        <v>1447.5249571594245</v>
      </c>
      <c r="N6" s="43">
        <f t="shared" si="6"/>
        <v>1505.4259554458015</v>
      </c>
      <c r="O6" s="43">
        <f t="shared" si="6"/>
        <v>1565.6429936636337</v>
      </c>
      <c r="P6" s="43">
        <f t="shared" si="6"/>
        <v>1628.2687134101791</v>
      </c>
      <c r="Q6" s="43">
        <f t="shared" si="6"/>
        <v>1693.3994619465864</v>
      </c>
      <c r="R6" s="43">
        <f t="shared" si="6"/>
        <v>1761.1354404244498</v>
      </c>
      <c r="S6" s="43">
        <f t="shared" si="6"/>
        <v>1831.580858041428</v>
      </c>
      <c r="T6" s="43">
        <f t="shared" si="6"/>
        <v>1904.8440923630851</v>
      </c>
      <c r="U6" s="43">
        <f t="shared" si="6"/>
        <v>1981.0378560576087</v>
      </c>
      <c r="V6" s="43">
        <f t="shared" si="6"/>
        <v>2060.2793702999129</v>
      </c>
      <c r="W6" s="43">
        <f t="shared" si="6"/>
        <v>2142.6905451119096</v>
      </c>
      <c r="X6" s="43">
        <f t="shared" si="6"/>
        <v>2228.3981669163859</v>
      </c>
      <c r="Y6" s="43">
        <f t="shared" si="6"/>
        <v>2317.5340935930412</v>
      </c>
      <c r="Z6" s="43">
        <f t="shared" si="4"/>
        <v>1573.2876001028703</v>
      </c>
      <c r="AA6" s="43">
        <f t="shared" si="5"/>
        <v>1723.9940228115283</v>
      </c>
      <c r="AB6" s="33">
        <v>1828.8319195353081</v>
      </c>
      <c r="AC6" s="33">
        <v>2129.6921223106406</v>
      </c>
    </row>
    <row r="7" spans="2:29" x14ac:dyDescent="0.25">
      <c r="B7" s="13" t="s">
        <v>1</v>
      </c>
      <c r="C7" s="6">
        <v>1100</v>
      </c>
      <c r="D7" s="3">
        <v>0.1</v>
      </c>
      <c r="E7" s="35">
        <v>0.02</v>
      </c>
      <c r="F7" s="3">
        <f t="shared" si="2"/>
        <v>1100</v>
      </c>
      <c r="G7" s="16">
        <f>F7*(1+$D7-$E$3)</f>
        <v>1188</v>
      </c>
      <c r="H7" s="16">
        <f t="shared" ref="H7:Y7" si="7">G7*(1+$D7-$E$3)</f>
        <v>1283.0400000000002</v>
      </c>
      <c r="I7" s="16">
        <f t="shared" si="7"/>
        <v>1385.6832000000004</v>
      </c>
      <c r="J7" s="16">
        <f t="shared" si="7"/>
        <v>1496.5378560000006</v>
      </c>
      <c r="K7" s="16">
        <f t="shared" si="7"/>
        <v>1616.2608844800009</v>
      </c>
      <c r="L7" s="16">
        <f t="shared" si="7"/>
        <v>1745.561755238401</v>
      </c>
      <c r="M7" s="16">
        <f t="shared" si="7"/>
        <v>1885.2066956574731</v>
      </c>
      <c r="N7" s="16">
        <f t="shared" si="7"/>
        <v>2036.0232313100712</v>
      </c>
      <c r="O7" s="16">
        <f t="shared" si="7"/>
        <v>2198.9050898148771</v>
      </c>
      <c r="P7" s="16">
        <f t="shared" si="7"/>
        <v>2374.8174970000673</v>
      </c>
      <c r="Q7" s="16">
        <f t="shared" si="7"/>
        <v>2564.8028967600731</v>
      </c>
      <c r="R7" s="16">
        <f t="shared" si="7"/>
        <v>2769.987128500879</v>
      </c>
      <c r="S7" s="16">
        <f t="shared" si="7"/>
        <v>2991.5860987809497</v>
      </c>
      <c r="T7" s="16">
        <f t="shared" si="7"/>
        <v>3230.912986683426</v>
      </c>
      <c r="U7" s="16">
        <f t="shared" si="7"/>
        <v>3489.3860256181001</v>
      </c>
      <c r="V7" s="16">
        <f t="shared" si="7"/>
        <v>3768.5369076675483</v>
      </c>
      <c r="W7" s="16">
        <f t="shared" si="7"/>
        <v>4070.0198602809523</v>
      </c>
      <c r="X7" s="16">
        <f t="shared" si="7"/>
        <v>4395.6214491034289</v>
      </c>
      <c r="Y7" s="16">
        <f t="shared" si="7"/>
        <v>4747.2711650317033</v>
      </c>
      <c r="Z7" s="16">
        <f t="shared" si="4"/>
        <v>2133.3889514447296</v>
      </c>
      <c r="AA7" s="16">
        <f t="shared" si="5"/>
        <v>2649.3768804172605</v>
      </c>
      <c r="AB7">
        <v>2496.4178473980123</v>
      </c>
      <c r="AC7">
        <v>3315.9210232937712</v>
      </c>
    </row>
    <row r="8" spans="2:29" x14ac:dyDescent="0.25">
      <c r="B8" s="13" t="s">
        <v>409</v>
      </c>
      <c r="C8" s="6">
        <v>900</v>
      </c>
      <c r="D8" s="3">
        <v>0.06</v>
      </c>
      <c r="E8" s="35">
        <v>0.02</v>
      </c>
      <c r="F8" s="3">
        <f t="shared" si="2"/>
        <v>900</v>
      </c>
      <c r="G8" s="16">
        <f>F8*(1+$D8-$E$3)</f>
        <v>936</v>
      </c>
      <c r="H8" s="16">
        <f t="shared" ref="H8:Y8" si="8">G8*(1+$D8-$E$3)</f>
        <v>973.44</v>
      </c>
      <c r="I8" s="16">
        <f t="shared" si="8"/>
        <v>1012.3776000000001</v>
      </c>
      <c r="J8" s="16">
        <f t="shared" si="8"/>
        <v>1052.8727040000001</v>
      </c>
      <c r="K8" s="16">
        <f t="shared" si="8"/>
        <v>1094.9876121600003</v>
      </c>
      <c r="L8" s="16">
        <f t="shared" si="8"/>
        <v>1138.7871166464004</v>
      </c>
      <c r="M8" s="16">
        <f t="shared" si="8"/>
        <v>1184.3386013122565</v>
      </c>
      <c r="N8" s="16">
        <f t="shared" si="8"/>
        <v>1231.7121453647469</v>
      </c>
      <c r="O8" s="16">
        <f t="shared" si="8"/>
        <v>1280.9806311793368</v>
      </c>
      <c r="P8" s="16">
        <f t="shared" si="8"/>
        <v>1332.2198564265102</v>
      </c>
      <c r="Q8" s="16">
        <f t="shared" si="8"/>
        <v>1385.5086506835707</v>
      </c>
      <c r="R8" s="16">
        <f t="shared" si="8"/>
        <v>1440.9289967109137</v>
      </c>
      <c r="S8" s="16">
        <f t="shared" si="8"/>
        <v>1498.5661565793503</v>
      </c>
      <c r="T8" s="16">
        <f t="shared" si="8"/>
        <v>1558.5088028425243</v>
      </c>
      <c r="U8" s="16">
        <f t="shared" si="8"/>
        <v>1620.8491549562254</v>
      </c>
      <c r="V8" s="16">
        <f t="shared" si="8"/>
        <v>1685.6831211544745</v>
      </c>
      <c r="W8" s="16">
        <f t="shared" si="8"/>
        <v>1753.1104460006536</v>
      </c>
      <c r="X8" s="16">
        <f t="shared" si="8"/>
        <v>1823.2348638406797</v>
      </c>
      <c r="Y8" s="16">
        <f t="shared" si="8"/>
        <v>1896.1642583943069</v>
      </c>
      <c r="Z8" s="16">
        <f t="shared" si="4"/>
        <v>1287.2363481361151</v>
      </c>
      <c r="AA8" s="16">
        <f t="shared" si="5"/>
        <v>1410.5405641185234</v>
      </c>
      <c r="AB8">
        <v>1496.3180640353823</v>
      </c>
      <c r="AC8">
        <v>1742.4753727996151</v>
      </c>
    </row>
    <row r="9" spans="2:29" x14ac:dyDescent="0.25">
      <c r="B9" s="13" t="s">
        <v>3</v>
      </c>
      <c r="C9" s="6"/>
      <c r="D9" s="3">
        <v>0.06</v>
      </c>
      <c r="E9" s="35">
        <v>0.02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2:29" x14ac:dyDescent="0.25">
      <c r="B10" s="13" t="s">
        <v>4</v>
      </c>
      <c r="C10" s="6"/>
      <c r="D10" s="3">
        <v>0.06</v>
      </c>
      <c r="E10" s="35">
        <v>0.02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2:29" x14ac:dyDescent="0.25">
      <c r="B11" s="13" t="s">
        <v>5</v>
      </c>
      <c r="C11" s="6" t="s">
        <v>404</v>
      </c>
      <c r="D11" s="3">
        <v>0.1</v>
      </c>
      <c r="E11" s="35">
        <v>0.02</v>
      </c>
      <c r="F11" s="3">
        <v>574</v>
      </c>
      <c r="G11" s="16">
        <f>F11*(1+$D11-$E$3)</f>
        <v>619.92000000000007</v>
      </c>
      <c r="H11" s="16">
        <f t="shared" ref="H11:Y11" si="9">G11*(1+$D11-$E$3)</f>
        <v>669.51360000000011</v>
      </c>
      <c r="I11" s="16">
        <f t="shared" si="9"/>
        <v>723.07468800000015</v>
      </c>
      <c r="J11" s="16">
        <f t="shared" si="9"/>
        <v>780.92066304000025</v>
      </c>
      <c r="K11" s="16">
        <f t="shared" si="9"/>
        <v>843.39431608320035</v>
      </c>
      <c r="L11" s="16">
        <f t="shared" si="9"/>
        <v>910.86586136985647</v>
      </c>
      <c r="M11" s="16">
        <f t="shared" si="9"/>
        <v>983.735130279445</v>
      </c>
      <c r="N11" s="16">
        <f t="shared" si="9"/>
        <v>1062.4339407018006</v>
      </c>
      <c r="O11" s="16">
        <f t="shared" si="9"/>
        <v>1147.4286559579448</v>
      </c>
      <c r="P11" s="16">
        <f t="shared" si="9"/>
        <v>1239.2229484345805</v>
      </c>
      <c r="Q11" s="16">
        <f t="shared" si="9"/>
        <v>1338.3607843093471</v>
      </c>
      <c r="R11" s="16">
        <f t="shared" si="9"/>
        <v>1445.4296470540949</v>
      </c>
      <c r="S11" s="16">
        <f t="shared" si="9"/>
        <v>1561.0640188184225</v>
      </c>
      <c r="T11" s="16">
        <f t="shared" si="9"/>
        <v>1685.9491403238965</v>
      </c>
      <c r="U11" s="16">
        <f t="shared" si="9"/>
        <v>1820.8250715498084</v>
      </c>
      <c r="V11" s="16">
        <f t="shared" si="9"/>
        <v>1966.4910772737933</v>
      </c>
      <c r="W11" s="16">
        <f t="shared" si="9"/>
        <v>2123.8103634556969</v>
      </c>
      <c r="X11" s="16">
        <f t="shared" si="9"/>
        <v>2293.7151925321527</v>
      </c>
      <c r="Y11" s="16">
        <f t="shared" si="9"/>
        <v>2477.212407934725</v>
      </c>
      <c r="Z11" s="16">
        <f t="shared" si="4"/>
        <v>1113.245242455185</v>
      </c>
      <c r="AA11" s="16">
        <f t="shared" si="5"/>
        <v>1382.493026690461</v>
      </c>
      <c r="AB11">
        <v>1302.6803208889892</v>
      </c>
      <c r="AC11">
        <v>1730.3078794278408</v>
      </c>
    </row>
    <row r="12" spans="2:29" x14ac:dyDescent="0.25">
      <c r="B12" s="13" t="s">
        <v>6</v>
      </c>
      <c r="C12" s="6" t="s">
        <v>405</v>
      </c>
      <c r="D12" s="3">
        <v>0.1</v>
      </c>
      <c r="E12" s="35">
        <v>0.02</v>
      </c>
      <c r="F12" s="3">
        <v>326</v>
      </c>
      <c r="G12" s="16">
        <f>F12*(1+$D12-$E$3)</f>
        <v>352.08000000000004</v>
      </c>
      <c r="H12" s="16">
        <f t="shared" ref="H12:Y12" si="10">G12*(1+$D12-$E$3)</f>
        <v>380.24640000000005</v>
      </c>
      <c r="I12" s="16">
        <f t="shared" si="10"/>
        <v>410.66611200000006</v>
      </c>
      <c r="J12" s="16">
        <f t="shared" si="10"/>
        <v>443.5194009600001</v>
      </c>
      <c r="K12" s="16">
        <f t="shared" si="10"/>
        <v>479.00095303680013</v>
      </c>
      <c r="L12" s="16">
        <f t="shared" si="10"/>
        <v>517.32102927974415</v>
      </c>
      <c r="M12" s="16">
        <f t="shared" si="10"/>
        <v>558.70671162212375</v>
      </c>
      <c r="N12" s="16">
        <f t="shared" si="10"/>
        <v>603.40324855189374</v>
      </c>
      <c r="O12" s="16">
        <f t="shared" si="10"/>
        <v>651.67550843604533</v>
      </c>
      <c r="P12" s="16">
        <f t="shared" si="10"/>
        <v>703.80954911092897</v>
      </c>
      <c r="Q12" s="16">
        <f t="shared" si="10"/>
        <v>760.11431303980339</v>
      </c>
      <c r="R12" s="16">
        <f t="shared" si="10"/>
        <v>820.92345808298774</v>
      </c>
      <c r="S12" s="16">
        <f t="shared" si="10"/>
        <v>886.59733472962682</v>
      </c>
      <c r="T12" s="16">
        <f t="shared" si="10"/>
        <v>957.52512150799703</v>
      </c>
      <c r="U12" s="16">
        <f t="shared" si="10"/>
        <v>1034.1271312286369</v>
      </c>
      <c r="V12" s="16">
        <f t="shared" si="10"/>
        <v>1116.857301726928</v>
      </c>
      <c r="W12" s="16">
        <f t="shared" si="10"/>
        <v>1206.2058858650823</v>
      </c>
      <c r="X12" s="16">
        <f t="shared" si="10"/>
        <v>1302.702356734289</v>
      </c>
      <c r="Y12" s="16">
        <f t="shared" si="10"/>
        <v>1406.9185452730321</v>
      </c>
      <c r="Z12" s="16">
        <f t="shared" si="4"/>
        <v>632.26493859699644</v>
      </c>
      <c r="AA12" s="16">
        <f t="shared" si="5"/>
        <v>785.17896637820627</v>
      </c>
      <c r="AB12">
        <v>739.85350230678773</v>
      </c>
      <c r="AC12">
        <v>982.71841235797217</v>
      </c>
    </row>
    <row r="13" spans="2:29" x14ac:dyDescent="0.25">
      <c r="B13" s="13" t="s">
        <v>7</v>
      </c>
      <c r="C13" s="6"/>
      <c r="D13" s="3">
        <v>0.06</v>
      </c>
      <c r="E13" s="35">
        <v>0.02</v>
      </c>
      <c r="F13" s="3">
        <v>1100</v>
      </c>
      <c r="G13" s="16">
        <f>F13*(1+$D13-$E$3)</f>
        <v>1144</v>
      </c>
      <c r="H13" s="16">
        <f t="shared" ref="H13:Y13" si="11">G13*(1+$D13-$E$3)</f>
        <v>1189.76</v>
      </c>
      <c r="I13" s="16">
        <f t="shared" si="11"/>
        <v>1237.3504</v>
      </c>
      <c r="J13" s="16">
        <f t="shared" si="11"/>
        <v>1286.8444160000001</v>
      </c>
      <c r="K13" s="16">
        <f t="shared" si="11"/>
        <v>1338.3181926400002</v>
      </c>
      <c r="L13" s="16">
        <f t="shared" si="11"/>
        <v>1391.8509203456003</v>
      </c>
      <c r="M13" s="16">
        <f t="shared" si="11"/>
        <v>1447.5249571594245</v>
      </c>
      <c r="N13" s="16">
        <f t="shared" si="11"/>
        <v>1505.4259554458015</v>
      </c>
      <c r="O13" s="16">
        <f t="shared" si="11"/>
        <v>1565.6429936636337</v>
      </c>
      <c r="P13" s="16">
        <f t="shared" si="11"/>
        <v>1628.2687134101791</v>
      </c>
      <c r="Q13" s="16">
        <f t="shared" si="11"/>
        <v>1693.3994619465864</v>
      </c>
      <c r="R13" s="16">
        <f t="shared" si="11"/>
        <v>1761.1354404244498</v>
      </c>
      <c r="S13" s="16">
        <f t="shared" si="11"/>
        <v>1831.580858041428</v>
      </c>
      <c r="T13" s="16">
        <f t="shared" si="11"/>
        <v>1904.8440923630851</v>
      </c>
      <c r="U13" s="16">
        <f t="shared" si="11"/>
        <v>1981.0378560576087</v>
      </c>
      <c r="V13" s="16">
        <f t="shared" si="11"/>
        <v>2060.2793702999129</v>
      </c>
      <c r="W13" s="16">
        <f t="shared" si="11"/>
        <v>2142.6905451119096</v>
      </c>
      <c r="X13" s="16">
        <f t="shared" si="11"/>
        <v>2228.3981669163859</v>
      </c>
      <c r="Y13" s="16">
        <f t="shared" si="11"/>
        <v>2317.5340935930412</v>
      </c>
      <c r="Z13" s="16">
        <f t="shared" ref="Z13" si="12">SUM(D13:T13)*(1/($T$2-$F$2))</f>
        <v>1573.2876001028703</v>
      </c>
      <c r="AA13" s="16">
        <f t="shared" ref="AA13" si="13">SUM(F13:Y13)*(1/($Y$2-$F$2))</f>
        <v>1723.9940228115283</v>
      </c>
      <c r="AB13">
        <v>1828.8319195353081</v>
      </c>
      <c r="AC13">
        <v>2129.6921223106406</v>
      </c>
    </row>
    <row r="14" spans="2:29" x14ac:dyDescent="0.25">
      <c r="B14" s="13" t="s">
        <v>8</v>
      </c>
      <c r="C14" s="6"/>
      <c r="D14" s="3">
        <v>0.06</v>
      </c>
      <c r="E14" s="35">
        <v>0.02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2:29" x14ac:dyDescent="0.25">
      <c r="B15" s="13" t="s">
        <v>9</v>
      </c>
      <c r="C15" s="6">
        <v>557</v>
      </c>
      <c r="D15" s="3">
        <v>0.1</v>
      </c>
      <c r="E15" s="35">
        <v>0.02</v>
      </c>
      <c r="F15" s="3">
        <f t="shared" si="2"/>
        <v>557</v>
      </c>
      <c r="G15" s="16">
        <f>F15*(1+$D15-$E$3)</f>
        <v>601.56000000000006</v>
      </c>
      <c r="H15" s="16">
        <f t="shared" ref="H15:Y15" si="14">G15*(1+$D15-$E$3)</f>
        <v>649.68480000000011</v>
      </c>
      <c r="I15" s="16">
        <f t="shared" si="14"/>
        <v>701.65958400000011</v>
      </c>
      <c r="J15" s="16">
        <f t="shared" si="14"/>
        <v>757.79235072000017</v>
      </c>
      <c r="K15" s="16">
        <f t="shared" si="14"/>
        <v>818.41573877760027</v>
      </c>
      <c r="L15" s="16">
        <f t="shared" si="14"/>
        <v>883.88899787980836</v>
      </c>
      <c r="M15" s="16">
        <f t="shared" si="14"/>
        <v>954.6001177101931</v>
      </c>
      <c r="N15" s="16">
        <f t="shared" si="14"/>
        <v>1030.9681271270085</v>
      </c>
      <c r="O15" s="16">
        <f t="shared" si="14"/>
        <v>1113.4455772971694</v>
      </c>
      <c r="P15" s="16">
        <f t="shared" si="14"/>
        <v>1202.521223480943</v>
      </c>
      <c r="Q15" s="16">
        <f t="shared" si="14"/>
        <v>1298.7229213594185</v>
      </c>
      <c r="R15" s="16">
        <f t="shared" si="14"/>
        <v>1402.620755068172</v>
      </c>
      <c r="S15" s="16">
        <f t="shared" si="14"/>
        <v>1514.8304154736259</v>
      </c>
      <c r="T15" s="16">
        <f t="shared" si="14"/>
        <v>1636.0168487115161</v>
      </c>
      <c r="U15" s="16">
        <f t="shared" si="14"/>
        <v>1766.8981966084375</v>
      </c>
      <c r="V15" s="16">
        <f t="shared" si="14"/>
        <v>1908.2500523371127</v>
      </c>
      <c r="W15" s="16">
        <f t="shared" si="14"/>
        <v>2060.9100565240819</v>
      </c>
      <c r="X15" s="16">
        <f t="shared" si="14"/>
        <v>2225.7828610460087</v>
      </c>
      <c r="Y15" s="16">
        <f t="shared" si="14"/>
        <v>2403.8454899296894</v>
      </c>
      <c r="Z15" s="16">
        <f t="shared" si="4"/>
        <v>1080.2748184003894</v>
      </c>
      <c r="AA15" s="16">
        <f t="shared" si="5"/>
        <v>1341.5481112658308</v>
      </c>
      <c r="AB15">
        <v>1264.0994502603705</v>
      </c>
      <c r="AC15">
        <v>1679.0618272496647</v>
      </c>
    </row>
    <row r="16" spans="2:29" x14ac:dyDescent="0.25">
      <c r="B16" s="13" t="s">
        <v>10</v>
      </c>
      <c r="C16" s="6" t="s">
        <v>406</v>
      </c>
      <c r="D16" s="3">
        <v>0.1</v>
      </c>
      <c r="E16" s="35">
        <v>0.02</v>
      </c>
      <c r="F16" s="3">
        <v>723</v>
      </c>
      <c r="G16" s="16">
        <f>F16*(1+$D16-$E$3)</f>
        <v>780.84</v>
      </c>
      <c r="H16" s="16">
        <f t="shared" ref="H16:Y16" si="15">G16*(1+$D16-$E$3)</f>
        <v>843.30720000000008</v>
      </c>
      <c r="I16" s="16">
        <f t="shared" si="15"/>
        <v>910.77177600000016</v>
      </c>
      <c r="J16" s="16">
        <f t="shared" si="15"/>
        <v>983.63351808000027</v>
      </c>
      <c r="K16" s="16">
        <f t="shared" si="15"/>
        <v>1062.3241995264004</v>
      </c>
      <c r="L16" s="16">
        <f t="shared" si="15"/>
        <v>1147.3101354885125</v>
      </c>
      <c r="M16" s="16">
        <f t="shared" si="15"/>
        <v>1239.0949463275936</v>
      </c>
      <c r="N16" s="16">
        <f t="shared" si="15"/>
        <v>1338.2225420338011</v>
      </c>
      <c r="O16" s="16">
        <f t="shared" si="15"/>
        <v>1445.2803453965053</v>
      </c>
      <c r="P16" s="16">
        <f t="shared" si="15"/>
        <v>1560.9027730282257</v>
      </c>
      <c r="Q16" s="16">
        <f t="shared" si="15"/>
        <v>1685.7749948704839</v>
      </c>
      <c r="R16" s="16">
        <f t="shared" si="15"/>
        <v>1820.6369944601227</v>
      </c>
      <c r="S16" s="16">
        <f t="shared" si="15"/>
        <v>1966.2879540169326</v>
      </c>
      <c r="T16" s="16">
        <f t="shared" si="15"/>
        <v>2123.5909903382876</v>
      </c>
      <c r="U16" s="16">
        <f t="shared" si="15"/>
        <v>2293.4782695653507</v>
      </c>
      <c r="V16" s="16">
        <f t="shared" si="15"/>
        <v>2476.9565311305792</v>
      </c>
      <c r="W16" s="16">
        <f t="shared" si="15"/>
        <v>2675.1130536210258</v>
      </c>
      <c r="X16" s="16">
        <f t="shared" si="15"/>
        <v>2889.1220979107079</v>
      </c>
      <c r="Y16" s="16">
        <f t="shared" si="15"/>
        <v>3120.2518657435648</v>
      </c>
      <c r="Z16" s="16">
        <f t="shared" si="4"/>
        <v>1402.2213121119191</v>
      </c>
      <c r="AA16" s="16">
        <f t="shared" si="5"/>
        <v>1741.3631677651626</v>
      </c>
      <c r="AB16">
        <v>1640.8303046339408</v>
      </c>
      <c r="AC16">
        <v>2179.4644544012699</v>
      </c>
    </row>
    <row r="17" spans="2:29" x14ac:dyDescent="0.25">
      <c r="B17" s="13" t="s">
        <v>11</v>
      </c>
      <c r="C17" s="6" t="s">
        <v>44</v>
      </c>
      <c r="D17" s="3">
        <v>0.06</v>
      </c>
      <c r="E17" s="35">
        <v>0.02</v>
      </c>
      <c r="F17" s="3" t="str">
        <f t="shared" si="2"/>
        <v>-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2:29" x14ac:dyDescent="0.25">
      <c r="B18" s="13" t="s">
        <v>12</v>
      </c>
      <c r="C18" s="6">
        <v>324</v>
      </c>
      <c r="D18" s="3">
        <v>0.06</v>
      </c>
      <c r="E18" s="35">
        <v>0.02</v>
      </c>
      <c r="F18" s="3">
        <f t="shared" si="2"/>
        <v>324</v>
      </c>
      <c r="G18" s="16">
        <f>F18*(1+$D18-$E$3)</f>
        <v>336.96000000000004</v>
      </c>
      <c r="H18" s="16">
        <f t="shared" ref="H18:Y18" si="16">G18*(1+$D18-$E$3)</f>
        <v>350.43840000000006</v>
      </c>
      <c r="I18" s="16">
        <f t="shared" si="16"/>
        <v>364.45593600000007</v>
      </c>
      <c r="J18" s="16">
        <f t="shared" si="16"/>
        <v>379.03417344000007</v>
      </c>
      <c r="K18" s="16">
        <f t="shared" si="16"/>
        <v>394.19554037760008</v>
      </c>
      <c r="L18" s="16">
        <f t="shared" si="16"/>
        <v>409.96336199270411</v>
      </c>
      <c r="M18" s="16">
        <f t="shared" si="16"/>
        <v>426.3618964724123</v>
      </c>
      <c r="N18" s="16">
        <f t="shared" si="16"/>
        <v>443.41637233130882</v>
      </c>
      <c r="O18" s="16">
        <f t="shared" si="16"/>
        <v>461.15302722456119</v>
      </c>
      <c r="P18" s="16">
        <f t="shared" si="16"/>
        <v>479.59914831354365</v>
      </c>
      <c r="Q18" s="16">
        <f t="shared" si="16"/>
        <v>498.7831142460854</v>
      </c>
      <c r="R18" s="16">
        <f t="shared" si="16"/>
        <v>518.7344388159288</v>
      </c>
      <c r="S18" s="16">
        <f t="shared" si="16"/>
        <v>539.48381636856595</v>
      </c>
      <c r="T18" s="16">
        <f t="shared" si="16"/>
        <v>561.06316902330866</v>
      </c>
      <c r="U18" s="16">
        <f t="shared" si="16"/>
        <v>583.50569578424097</v>
      </c>
      <c r="V18" s="16">
        <f t="shared" si="16"/>
        <v>606.84592361561067</v>
      </c>
      <c r="W18" s="16">
        <f t="shared" si="16"/>
        <v>631.11976056023514</v>
      </c>
      <c r="X18" s="16">
        <f t="shared" si="16"/>
        <v>656.36455098264457</v>
      </c>
      <c r="Y18" s="16">
        <f t="shared" si="16"/>
        <v>682.61913302195035</v>
      </c>
      <c r="Z18" s="16">
        <f t="shared" si="4"/>
        <v>463.40874247185849</v>
      </c>
      <c r="AA18" s="16">
        <f t="shared" si="5"/>
        <v>507.79460308266835</v>
      </c>
      <c r="AB18">
        <v>538.67816019559484</v>
      </c>
      <c r="AC18">
        <v>627.29113420786132</v>
      </c>
    </row>
    <row r="19" spans="2:29" x14ac:dyDescent="0.25">
      <c r="B19" s="13" t="s">
        <v>13</v>
      </c>
      <c r="C19" s="6"/>
      <c r="D19" s="3">
        <v>0.06</v>
      </c>
      <c r="E19" s="35">
        <v>0.02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2:29" x14ac:dyDescent="0.25">
      <c r="B20" s="13" t="s">
        <v>14</v>
      </c>
      <c r="C20" s="6"/>
      <c r="D20" s="3">
        <v>0.06</v>
      </c>
      <c r="E20" s="35">
        <v>0.02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2:29" x14ac:dyDescent="0.25">
      <c r="B21" s="13" t="s">
        <v>15</v>
      </c>
      <c r="C21" s="6"/>
      <c r="D21" s="3">
        <v>0.06</v>
      </c>
      <c r="E21" s="35">
        <v>0.02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2:29" x14ac:dyDescent="0.25">
      <c r="B22" s="13" t="s">
        <v>16</v>
      </c>
      <c r="C22" s="6" t="s">
        <v>407</v>
      </c>
      <c r="D22" s="3">
        <v>0.1</v>
      </c>
      <c r="E22" s="35">
        <v>0.02</v>
      </c>
      <c r="F22" s="3">
        <v>695</v>
      </c>
      <c r="G22" s="16">
        <f>F22*(1+$D22-$E$3)</f>
        <v>750.6</v>
      </c>
      <c r="H22" s="16">
        <f t="shared" ref="H22:Y22" si="17">G22*(1+$D22-$E$3)</f>
        <v>810.64800000000002</v>
      </c>
      <c r="I22" s="16">
        <f t="shared" si="17"/>
        <v>875.49984000000006</v>
      </c>
      <c r="J22" s="16">
        <f t="shared" si="17"/>
        <v>945.5398272000001</v>
      </c>
      <c r="K22" s="16">
        <f t="shared" si="17"/>
        <v>1021.1830133760002</v>
      </c>
      <c r="L22" s="16">
        <f t="shared" si="17"/>
        <v>1102.8776544460802</v>
      </c>
      <c r="M22" s="16">
        <f t="shared" si="17"/>
        <v>1191.1078668017667</v>
      </c>
      <c r="N22" s="16">
        <f t="shared" si="17"/>
        <v>1286.396496145908</v>
      </c>
      <c r="O22" s="16">
        <f t="shared" si="17"/>
        <v>1389.3082158375807</v>
      </c>
      <c r="P22" s="16">
        <f t="shared" si="17"/>
        <v>1500.4528731045873</v>
      </c>
      <c r="Q22" s="16">
        <f t="shared" si="17"/>
        <v>1620.4891029529545</v>
      </c>
      <c r="R22" s="16">
        <f t="shared" si="17"/>
        <v>1750.128231189191</v>
      </c>
      <c r="S22" s="16">
        <f t="shared" si="17"/>
        <v>1890.1384896843263</v>
      </c>
      <c r="T22" s="16">
        <f t="shared" si="17"/>
        <v>2041.3495688590724</v>
      </c>
      <c r="U22" s="16">
        <f t="shared" si="17"/>
        <v>2204.6575343677982</v>
      </c>
      <c r="V22" s="16">
        <f t="shared" si="17"/>
        <v>2381.0301371172222</v>
      </c>
      <c r="W22" s="16">
        <f t="shared" si="17"/>
        <v>2571.5125480866</v>
      </c>
      <c r="X22" s="16">
        <f t="shared" si="17"/>
        <v>2777.2335519335284</v>
      </c>
      <c r="Y22" s="16">
        <f t="shared" si="17"/>
        <v>2999.4122360882106</v>
      </c>
      <c r="Z22" s="16">
        <f t="shared" si="4"/>
        <v>1347.917084256962</v>
      </c>
      <c r="AA22" s="16">
        <f t="shared" si="5"/>
        <v>1673.9244835363593</v>
      </c>
      <c r="AB22">
        <v>1577.2853412456279</v>
      </c>
      <c r="AC22">
        <v>2095.0591919901563</v>
      </c>
    </row>
    <row r="23" spans="2:29" x14ac:dyDescent="0.25">
      <c r="B23" s="12" t="s">
        <v>74</v>
      </c>
      <c r="C23" s="3">
        <v>200</v>
      </c>
      <c r="D23" s="3">
        <v>0.03</v>
      </c>
      <c r="E23" s="35">
        <v>0.02</v>
      </c>
      <c r="F23" s="3">
        <f t="shared" si="2"/>
        <v>200</v>
      </c>
      <c r="G23" s="16">
        <f>F23*(1+$D23-$E$3)</f>
        <v>202</v>
      </c>
      <c r="H23" s="16">
        <f t="shared" ref="H23:Y23" si="18">G23*(1+$D23-$E$3)</f>
        <v>204.02</v>
      </c>
      <c r="I23" s="16">
        <f t="shared" si="18"/>
        <v>206.06020000000001</v>
      </c>
      <c r="J23" s="16">
        <f t="shared" si="18"/>
        <v>208.120802</v>
      </c>
      <c r="K23" s="16">
        <f t="shared" si="18"/>
        <v>210.20201001999999</v>
      </c>
      <c r="L23" s="16">
        <f t="shared" si="18"/>
        <v>212.3040301202</v>
      </c>
      <c r="M23" s="16">
        <f t="shared" si="18"/>
        <v>214.42707042140199</v>
      </c>
      <c r="N23" s="16">
        <f t="shared" si="18"/>
        <v>216.57134112561602</v>
      </c>
      <c r="O23" s="16">
        <f t="shared" si="18"/>
        <v>218.73705453687217</v>
      </c>
      <c r="P23" s="16">
        <f t="shared" si="18"/>
        <v>220.9244250822409</v>
      </c>
      <c r="Q23" s="16">
        <f t="shared" si="18"/>
        <v>223.13366933306332</v>
      </c>
      <c r="R23" s="16">
        <f t="shared" si="18"/>
        <v>225.36500602639396</v>
      </c>
      <c r="S23" s="16">
        <f t="shared" si="18"/>
        <v>227.61865608665789</v>
      </c>
      <c r="T23" s="16">
        <f t="shared" si="18"/>
        <v>229.89484264752448</v>
      </c>
      <c r="U23" s="16">
        <f t="shared" si="18"/>
        <v>232.19379107399973</v>
      </c>
      <c r="V23" s="16">
        <f t="shared" si="18"/>
        <v>234.51572898473972</v>
      </c>
      <c r="W23" s="16">
        <f t="shared" si="18"/>
        <v>236.86088627458713</v>
      </c>
      <c r="X23" s="16">
        <f t="shared" si="18"/>
        <v>239.229495137333</v>
      </c>
      <c r="Y23" s="16">
        <f t="shared" si="18"/>
        <v>241.62179008870635</v>
      </c>
      <c r="Z23" s="16">
        <f t="shared" si="4"/>
        <v>229.95922195714078</v>
      </c>
      <c r="AA23" s="16">
        <f t="shared" si="5"/>
        <v>231.77898941891246</v>
      </c>
      <c r="AB23">
        <v>265.70234123845933</v>
      </c>
      <c r="AC23">
        <v>282.84604725242588</v>
      </c>
    </row>
  </sheetData>
  <mergeCells count="3">
    <mergeCell ref="F1:Y1"/>
    <mergeCell ref="Z1:AA1"/>
    <mergeCell ref="AB1:A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76"/>
  <sheetViews>
    <sheetView workbookViewId="0">
      <selection sqref="A1:XFD1048576"/>
    </sheetView>
  </sheetViews>
  <sheetFormatPr defaultColWidth="11" defaultRowHeight="15.75" x14ac:dyDescent="0.25"/>
  <cols>
    <col min="5" max="5" width="19.125" bestFit="1" customWidth="1"/>
    <col min="6" max="8" width="19.5" customWidth="1"/>
    <col min="9" max="28" width="10.875" style="16"/>
  </cols>
  <sheetData>
    <row r="1" spans="2:31" x14ac:dyDescent="0.25">
      <c r="I1" s="41" t="s">
        <v>415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2:31" s="1" customFormat="1" x14ac:dyDescent="0.25">
      <c r="B2" s="18" t="s">
        <v>70</v>
      </c>
      <c r="C2" s="18" t="s">
        <v>412</v>
      </c>
      <c r="D2" s="18" t="s">
        <v>413</v>
      </c>
      <c r="E2" s="18" t="s">
        <v>414</v>
      </c>
      <c r="F2" s="18" t="s">
        <v>70</v>
      </c>
      <c r="G2" s="18" t="s">
        <v>403</v>
      </c>
      <c r="H2" s="18" t="s">
        <v>521</v>
      </c>
      <c r="I2" s="19">
        <v>1</v>
      </c>
      <c r="J2" s="19">
        <v>2</v>
      </c>
      <c r="K2" s="19">
        <v>3</v>
      </c>
      <c r="L2" s="19">
        <v>4</v>
      </c>
      <c r="M2" s="19">
        <v>5</v>
      </c>
      <c r="N2" s="19">
        <v>6</v>
      </c>
      <c r="O2" s="19">
        <v>7</v>
      </c>
      <c r="P2" s="19">
        <v>8</v>
      </c>
      <c r="Q2" s="19">
        <v>9</v>
      </c>
      <c r="R2" s="19">
        <v>10</v>
      </c>
      <c r="S2" s="19">
        <v>11</v>
      </c>
      <c r="T2" s="19">
        <v>12</v>
      </c>
      <c r="U2" s="19">
        <v>13</v>
      </c>
      <c r="V2" s="19">
        <v>14</v>
      </c>
      <c r="W2" s="19">
        <v>15</v>
      </c>
      <c r="X2" s="19">
        <v>16</v>
      </c>
      <c r="Y2" s="19">
        <v>17</v>
      </c>
      <c r="Z2" s="19">
        <v>18</v>
      </c>
      <c r="AA2" s="19">
        <v>19</v>
      </c>
      <c r="AB2" s="19">
        <v>20</v>
      </c>
      <c r="AC2" s="1" t="s">
        <v>411</v>
      </c>
      <c r="AD2" s="1" t="s">
        <v>410</v>
      </c>
      <c r="AE2" s="1" t="s">
        <v>522</v>
      </c>
    </row>
    <row r="3" spans="2:31" x14ac:dyDescent="0.25">
      <c r="B3" t="s">
        <v>75</v>
      </c>
      <c r="C3" t="s">
        <v>76</v>
      </c>
      <c r="D3">
        <v>15000</v>
      </c>
      <c r="E3">
        <v>1142</v>
      </c>
      <c r="G3">
        <v>0.06</v>
      </c>
      <c r="H3">
        <v>0.02</v>
      </c>
      <c r="I3" s="16">
        <f>E3</f>
        <v>1142</v>
      </c>
      <c r="J3" s="16">
        <f>I3*(1+$G3-$H$3)</f>
        <v>1187.68</v>
      </c>
      <c r="K3" s="16">
        <f t="shared" ref="K3:AB17" si="0">J3*(1+$G3-$H$3)</f>
        <v>1235.1872000000001</v>
      </c>
      <c r="L3" s="16">
        <f t="shared" si="0"/>
        <v>1284.5946880000001</v>
      </c>
      <c r="M3" s="16">
        <f t="shared" si="0"/>
        <v>1335.9784755200001</v>
      </c>
      <c r="N3" s="16">
        <f t="shared" si="0"/>
        <v>1389.4176145408001</v>
      </c>
      <c r="O3" s="16">
        <f t="shared" si="0"/>
        <v>1444.9943191224322</v>
      </c>
      <c r="P3" s="16">
        <f t="shared" si="0"/>
        <v>1502.7940918873296</v>
      </c>
      <c r="Q3" s="16">
        <f t="shared" si="0"/>
        <v>1562.9058555628228</v>
      </c>
      <c r="R3" s="16">
        <f t="shared" si="0"/>
        <v>1625.4220897853359</v>
      </c>
      <c r="S3" s="16">
        <f t="shared" si="0"/>
        <v>1690.4389733767493</v>
      </c>
      <c r="T3" s="16">
        <f t="shared" si="0"/>
        <v>1758.0565323118194</v>
      </c>
      <c r="U3" s="16">
        <f t="shared" si="0"/>
        <v>1828.3787936042922</v>
      </c>
      <c r="V3" s="16">
        <f t="shared" si="0"/>
        <v>1901.5139453484639</v>
      </c>
      <c r="W3" s="16">
        <f t="shared" si="0"/>
        <v>1977.5745031624026</v>
      </c>
      <c r="X3" s="16">
        <f t="shared" si="0"/>
        <v>2056.6774832888987</v>
      </c>
      <c r="Y3" s="16">
        <f t="shared" si="0"/>
        <v>2138.9445826204546</v>
      </c>
      <c r="Z3" s="16">
        <f t="shared" si="0"/>
        <v>2224.5023659252729</v>
      </c>
      <c r="AA3" s="16">
        <f t="shared" si="0"/>
        <v>2313.4824605622839</v>
      </c>
      <c r="AB3" s="16">
        <f t="shared" si="0"/>
        <v>2406.0217589847753</v>
      </c>
      <c r="AC3" s="16">
        <f>SUM(I3:W3)*(1/($W$2-$I$2))</f>
        <v>1633.3526487301751</v>
      </c>
      <c r="AD3" s="16">
        <f>SUM(I3:AB3)*(1/($AB$2-$I$2))</f>
        <v>1789.8192491370598</v>
      </c>
      <c r="AE3" s="36">
        <f>ROUND(AD3,0)</f>
        <v>1790</v>
      </c>
    </row>
    <row r="4" spans="2:31" x14ac:dyDescent="0.25">
      <c r="B4" t="s">
        <v>77</v>
      </c>
      <c r="C4" t="s">
        <v>78</v>
      </c>
      <c r="D4">
        <v>0</v>
      </c>
      <c r="E4">
        <v>1142</v>
      </c>
      <c r="G4">
        <v>0.06</v>
      </c>
      <c r="H4">
        <v>0.02</v>
      </c>
      <c r="I4" s="16">
        <f t="shared" ref="I4:I67" si="1">E4</f>
        <v>1142</v>
      </c>
      <c r="J4" s="16">
        <f t="shared" ref="J4:Y67" si="2">I4*(1+$G4-$H$3)</f>
        <v>1187.68</v>
      </c>
      <c r="K4" s="16">
        <f t="shared" si="2"/>
        <v>1235.1872000000001</v>
      </c>
      <c r="L4" s="16">
        <f t="shared" si="2"/>
        <v>1284.5946880000001</v>
      </c>
      <c r="M4" s="16">
        <f t="shared" si="2"/>
        <v>1335.9784755200001</v>
      </c>
      <c r="N4" s="16">
        <f t="shared" si="2"/>
        <v>1389.4176145408001</v>
      </c>
      <c r="O4" s="16">
        <f t="shared" si="2"/>
        <v>1444.9943191224322</v>
      </c>
      <c r="P4" s="16">
        <f t="shared" si="2"/>
        <v>1502.7940918873296</v>
      </c>
      <c r="Q4" s="16">
        <f t="shared" si="2"/>
        <v>1562.9058555628228</v>
      </c>
      <c r="R4" s="16">
        <f t="shared" si="2"/>
        <v>1625.4220897853359</v>
      </c>
      <c r="S4" s="16">
        <f t="shared" si="2"/>
        <v>1690.4389733767493</v>
      </c>
      <c r="T4" s="16">
        <f t="shared" si="2"/>
        <v>1758.0565323118194</v>
      </c>
      <c r="U4" s="16">
        <f t="shared" si="2"/>
        <v>1828.3787936042922</v>
      </c>
      <c r="V4" s="16">
        <f t="shared" si="2"/>
        <v>1901.5139453484639</v>
      </c>
      <c r="W4" s="16">
        <f t="shared" si="2"/>
        <v>1977.5745031624026</v>
      </c>
      <c r="X4" s="16">
        <f t="shared" si="2"/>
        <v>2056.6774832888987</v>
      </c>
      <c r="Y4" s="16">
        <f t="shared" si="2"/>
        <v>2138.9445826204546</v>
      </c>
      <c r="Z4" s="16">
        <f t="shared" si="0"/>
        <v>2224.5023659252729</v>
      </c>
      <c r="AA4" s="16">
        <f t="shared" si="0"/>
        <v>2313.4824605622839</v>
      </c>
      <c r="AB4" s="16">
        <f t="shared" si="0"/>
        <v>2406.0217589847753</v>
      </c>
      <c r="AC4" s="16">
        <f t="shared" ref="AC4:AC67" si="3">SUM(I4:W4)*(1/($W$2-$I$2))</f>
        <v>1633.3526487301751</v>
      </c>
      <c r="AD4" s="16">
        <f t="shared" ref="AD4:AD67" si="4">SUM(I4:AB4)*(1/($AB$2-$I$2))</f>
        <v>1789.8192491370598</v>
      </c>
      <c r="AE4" s="36">
        <f t="shared" ref="AE4:AE67" si="5">ROUND(AD4,0)</f>
        <v>1790</v>
      </c>
    </row>
    <row r="5" spans="2:31" x14ac:dyDescent="0.25">
      <c r="B5" t="s">
        <v>79</v>
      </c>
      <c r="C5" t="s">
        <v>80</v>
      </c>
      <c r="D5">
        <v>1268</v>
      </c>
      <c r="E5">
        <v>340</v>
      </c>
      <c r="G5">
        <v>7.0000000000000007E-2</v>
      </c>
      <c r="H5">
        <v>0.02</v>
      </c>
      <c r="I5" s="16">
        <f t="shared" si="1"/>
        <v>340</v>
      </c>
      <c r="J5" s="16">
        <f t="shared" si="2"/>
        <v>357</v>
      </c>
      <c r="K5" s="16">
        <f t="shared" si="0"/>
        <v>374.85</v>
      </c>
      <c r="L5" s="16">
        <f t="shared" si="0"/>
        <v>393.59250000000003</v>
      </c>
      <c r="M5" s="16">
        <f t="shared" si="0"/>
        <v>413.27212500000007</v>
      </c>
      <c r="N5" s="16">
        <f t="shared" si="0"/>
        <v>433.93573125000012</v>
      </c>
      <c r="O5" s="16">
        <f t="shared" si="0"/>
        <v>455.63251781250017</v>
      </c>
      <c r="P5" s="16">
        <f t="shared" si="0"/>
        <v>478.41414370312521</v>
      </c>
      <c r="Q5" s="16">
        <f t="shared" si="0"/>
        <v>502.33485088828149</v>
      </c>
      <c r="R5" s="16">
        <f t="shared" si="0"/>
        <v>527.45159343269563</v>
      </c>
      <c r="S5" s="16">
        <f t="shared" si="0"/>
        <v>553.82417310433038</v>
      </c>
      <c r="T5" s="16">
        <f t="shared" si="0"/>
        <v>581.51538175954693</v>
      </c>
      <c r="U5" s="16">
        <f t="shared" si="0"/>
        <v>610.59115084752432</v>
      </c>
      <c r="V5" s="16">
        <f t="shared" si="0"/>
        <v>641.12070838990053</v>
      </c>
      <c r="W5" s="16">
        <f t="shared" si="0"/>
        <v>673.17674380939559</v>
      </c>
      <c r="X5" s="16">
        <f t="shared" si="0"/>
        <v>706.83558099986544</v>
      </c>
      <c r="Y5" s="16">
        <f t="shared" si="0"/>
        <v>742.17736004985875</v>
      </c>
      <c r="Z5" s="16">
        <f t="shared" si="0"/>
        <v>779.2862280523517</v>
      </c>
      <c r="AA5" s="16">
        <f t="shared" si="0"/>
        <v>818.25053945496927</v>
      </c>
      <c r="AB5" s="16">
        <f t="shared" si="0"/>
        <v>859.16306642771781</v>
      </c>
      <c r="AC5" s="16">
        <f t="shared" si="3"/>
        <v>524.05082999980721</v>
      </c>
      <c r="AD5" s="16">
        <f t="shared" si="4"/>
        <v>591.70654710431916</v>
      </c>
      <c r="AE5" s="36">
        <f t="shared" si="5"/>
        <v>592</v>
      </c>
    </row>
    <row r="6" spans="2:31" x14ac:dyDescent="0.25">
      <c r="B6" t="s">
        <v>79</v>
      </c>
      <c r="C6" t="s">
        <v>81</v>
      </c>
      <c r="D6">
        <v>741</v>
      </c>
      <c r="E6">
        <v>340</v>
      </c>
      <c r="G6">
        <v>7.0000000000000007E-2</v>
      </c>
      <c r="H6">
        <v>0.02</v>
      </c>
      <c r="I6" s="16">
        <f t="shared" si="1"/>
        <v>340</v>
      </c>
      <c r="J6" s="16">
        <f t="shared" si="2"/>
        <v>357</v>
      </c>
      <c r="K6" s="16">
        <f t="shared" si="0"/>
        <v>374.85</v>
      </c>
      <c r="L6" s="16">
        <f t="shared" si="0"/>
        <v>393.59250000000003</v>
      </c>
      <c r="M6" s="16">
        <f t="shared" si="0"/>
        <v>413.27212500000007</v>
      </c>
      <c r="N6" s="16">
        <f t="shared" si="0"/>
        <v>433.93573125000012</v>
      </c>
      <c r="O6" s="16">
        <f t="shared" si="0"/>
        <v>455.63251781250017</v>
      </c>
      <c r="P6" s="16">
        <f t="shared" si="0"/>
        <v>478.41414370312521</v>
      </c>
      <c r="Q6" s="16">
        <f t="shared" si="0"/>
        <v>502.33485088828149</v>
      </c>
      <c r="R6" s="16">
        <f t="shared" si="0"/>
        <v>527.45159343269563</v>
      </c>
      <c r="S6" s="16">
        <f t="shared" si="0"/>
        <v>553.82417310433038</v>
      </c>
      <c r="T6" s="16">
        <f t="shared" si="0"/>
        <v>581.51538175954693</v>
      </c>
      <c r="U6" s="16">
        <f t="shared" si="0"/>
        <v>610.59115084752432</v>
      </c>
      <c r="V6" s="16">
        <f t="shared" si="0"/>
        <v>641.12070838990053</v>
      </c>
      <c r="W6" s="16">
        <f t="shared" si="0"/>
        <v>673.17674380939559</v>
      </c>
      <c r="X6" s="16">
        <f t="shared" si="0"/>
        <v>706.83558099986544</v>
      </c>
      <c r="Y6" s="16">
        <f t="shared" si="0"/>
        <v>742.17736004985875</v>
      </c>
      <c r="Z6" s="16">
        <f t="shared" si="0"/>
        <v>779.2862280523517</v>
      </c>
      <c r="AA6" s="16">
        <f t="shared" si="0"/>
        <v>818.25053945496927</v>
      </c>
      <c r="AB6" s="16">
        <f t="shared" si="0"/>
        <v>859.16306642771781</v>
      </c>
      <c r="AC6" s="16">
        <f t="shared" si="3"/>
        <v>524.05082999980721</v>
      </c>
      <c r="AD6" s="16">
        <f t="shared" si="4"/>
        <v>591.70654710431916</v>
      </c>
      <c r="AE6" s="36">
        <f t="shared" si="5"/>
        <v>592</v>
      </c>
    </row>
    <row r="7" spans="2:31" x14ac:dyDescent="0.25">
      <c r="B7" t="s">
        <v>79</v>
      </c>
      <c r="C7" t="s">
        <v>82</v>
      </c>
      <c r="D7">
        <v>806</v>
      </c>
      <c r="E7">
        <v>340</v>
      </c>
      <c r="G7">
        <v>7.0000000000000007E-2</v>
      </c>
      <c r="H7">
        <v>0.02</v>
      </c>
      <c r="I7" s="16">
        <f t="shared" si="1"/>
        <v>340</v>
      </c>
      <c r="J7" s="16">
        <f t="shared" si="2"/>
        <v>357</v>
      </c>
      <c r="K7" s="16">
        <f t="shared" si="0"/>
        <v>374.85</v>
      </c>
      <c r="L7" s="16">
        <f t="shared" si="0"/>
        <v>393.59250000000003</v>
      </c>
      <c r="M7" s="16">
        <f t="shared" si="0"/>
        <v>413.27212500000007</v>
      </c>
      <c r="N7" s="16">
        <f t="shared" si="0"/>
        <v>433.93573125000012</v>
      </c>
      <c r="O7" s="16">
        <f t="shared" si="0"/>
        <v>455.63251781250017</v>
      </c>
      <c r="P7" s="16">
        <f t="shared" si="0"/>
        <v>478.41414370312521</v>
      </c>
      <c r="Q7" s="16">
        <f t="shared" si="0"/>
        <v>502.33485088828149</v>
      </c>
      <c r="R7" s="16">
        <f t="shared" si="0"/>
        <v>527.45159343269563</v>
      </c>
      <c r="S7" s="16">
        <f t="shared" si="0"/>
        <v>553.82417310433038</v>
      </c>
      <c r="T7" s="16">
        <f t="shared" si="0"/>
        <v>581.51538175954693</v>
      </c>
      <c r="U7" s="16">
        <f t="shared" si="0"/>
        <v>610.59115084752432</v>
      </c>
      <c r="V7" s="16">
        <f t="shared" si="0"/>
        <v>641.12070838990053</v>
      </c>
      <c r="W7" s="16">
        <f t="shared" si="0"/>
        <v>673.17674380939559</v>
      </c>
      <c r="X7" s="16">
        <f t="shared" si="0"/>
        <v>706.83558099986544</v>
      </c>
      <c r="Y7" s="16">
        <f t="shared" si="0"/>
        <v>742.17736004985875</v>
      </c>
      <c r="Z7" s="16">
        <f t="shared" si="0"/>
        <v>779.2862280523517</v>
      </c>
      <c r="AA7" s="16">
        <f t="shared" si="0"/>
        <v>818.25053945496927</v>
      </c>
      <c r="AB7" s="16">
        <f t="shared" si="0"/>
        <v>859.16306642771781</v>
      </c>
      <c r="AC7" s="16">
        <f t="shared" si="3"/>
        <v>524.05082999980721</v>
      </c>
      <c r="AD7" s="16">
        <f t="shared" si="4"/>
        <v>591.70654710431916</v>
      </c>
      <c r="AE7" s="36">
        <f t="shared" si="5"/>
        <v>592</v>
      </c>
    </row>
    <row r="8" spans="2:31" x14ac:dyDescent="0.25">
      <c r="B8" t="s">
        <v>79</v>
      </c>
      <c r="C8" t="s">
        <v>83</v>
      </c>
      <c r="D8">
        <v>1126</v>
      </c>
      <c r="E8">
        <v>340</v>
      </c>
      <c r="G8">
        <v>7.0000000000000007E-2</v>
      </c>
      <c r="H8">
        <v>0.02</v>
      </c>
      <c r="I8" s="16">
        <f t="shared" si="1"/>
        <v>340</v>
      </c>
      <c r="J8" s="16">
        <f t="shared" si="2"/>
        <v>357</v>
      </c>
      <c r="K8" s="16">
        <f t="shared" si="0"/>
        <v>374.85</v>
      </c>
      <c r="L8" s="16">
        <f t="shared" si="0"/>
        <v>393.59250000000003</v>
      </c>
      <c r="M8" s="16">
        <f t="shared" si="0"/>
        <v>413.27212500000007</v>
      </c>
      <c r="N8" s="16">
        <f t="shared" si="0"/>
        <v>433.93573125000012</v>
      </c>
      <c r="O8" s="16">
        <f t="shared" si="0"/>
        <v>455.63251781250017</v>
      </c>
      <c r="P8" s="16">
        <f t="shared" si="0"/>
        <v>478.41414370312521</v>
      </c>
      <c r="Q8" s="16">
        <f t="shared" si="0"/>
        <v>502.33485088828149</v>
      </c>
      <c r="R8" s="16">
        <f t="shared" si="0"/>
        <v>527.45159343269563</v>
      </c>
      <c r="S8" s="16">
        <f t="shared" si="0"/>
        <v>553.82417310433038</v>
      </c>
      <c r="T8" s="16">
        <f t="shared" si="0"/>
        <v>581.51538175954693</v>
      </c>
      <c r="U8" s="16">
        <f t="shared" si="0"/>
        <v>610.59115084752432</v>
      </c>
      <c r="V8" s="16">
        <f t="shared" si="0"/>
        <v>641.12070838990053</v>
      </c>
      <c r="W8" s="16">
        <f t="shared" si="0"/>
        <v>673.17674380939559</v>
      </c>
      <c r="X8" s="16">
        <f t="shared" si="0"/>
        <v>706.83558099986544</v>
      </c>
      <c r="Y8" s="16">
        <f t="shared" si="0"/>
        <v>742.17736004985875</v>
      </c>
      <c r="Z8" s="16">
        <f t="shared" si="0"/>
        <v>779.2862280523517</v>
      </c>
      <c r="AA8" s="16">
        <f t="shared" si="0"/>
        <v>818.25053945496927</v>
      </c>
      <c r="AB8" s="16">
        <f t="shared" si="0"/>
        <v>859.16306642771781</v>
      </c>
      <c r="AC8" s="16">
        <f t="shared" si="3"/>
        <v>524.05082999980721</v>
      </c>
      <c r="AD8" s="16">
        <f t="shared" si="4"/>
        <v>591.70654710431916</v>
      </c>
      <c r="AE8" s="36">
        <f t="shared" si="5"/>
        <v>592</v>
      </c>
    </row>
    <row r="9" spans="2:31" x14ac:dyDescent="0.25">
      <c r="B9" t="s">
        <v>79</v>
      </c>
      <c r="C9" t="s">
        <v>84</v>
      </c>
      <c r="D9">
        <v>1380</v>
      </c>
      <c r="E9">
        <v>340</v>
      </c>
      <c r="G9">
        <v>7.0000000000000007E-2</v>
      </c>
      <c r="H9">
        <v>0.02</v>
      </c>
      <c r="I9" s="16">
        <f t="shared" si="1"/>
        <v>340</v>
      </c>
      <c r="J9" s="16">
        <f t="shared" si="2"/>
        <v>357</v>
      </c>
      <c r="K9" s="16">
        <f t="shared" si="0"/>
        <v>374.85</v>
      </c>
      <c r="L9" s="16">
        <f t="shared" si="0"/>
        <v>393.59250000000003</v>
      </c>
      <c r="M9" s="16">
        <f t="shared" si="0"/>
        <v>413.27212500000007</v>
      </c>
      <c r="N9" s="16">
        <f t="shared" si="0"/>
        <v>433.93573125000012</v>
      </c>
      <c r="O9" s="16">
        <f t="shared" si="0"/>
        <v>455.63251781250017</v>
      </c>
      <c r="P9" s="16">
        <f t="shared" si="0"/>
        <v>478.41414370312521</v>
      </c>
      <c r="Q9" s="16">
        <f t="shared" si="0"/>
        <v>502.33485088828149</v>
      </c>
      <c r="R9" s="16">
        <f t="shared" si="0"/>
        <v>527.45159343269563</v>
      </c>
      <c r="S9" s="16">
        <f t="shared" si="0"/>
        <v>553.82417310433038</v>
      </c>
      <c r="T9" s="16">
        <f t="shared" si="0"/>
        <v>581.51538175954693</v>
      </c>
      <c r="U9" s="16">
        <f t="shared" si="0"/>
        <v>610.59115084752432</v>
      </c>
      <c r="V9" s="16">
        <f t="shared" si="0"/>
        <v>641.12070838990053</v>
      </c>
      <c r="W9" s="16">
        <f t="shared" si="0"/>
        <v>673.17674380939559</v>
      </c>
      <c r="X9" s="16">
        <f t="shared" si="0"/>
        <v>706.83558099986544</v>
      </c>
      <c r="Y9" s="16">
        <f t="shared" si="0"/>
        <v>742.17736004985875</v>
      </c>
      <c r="Z9" s="16">
        <f t="shared" si="0"/>
        <v>779.2862280523517</v>
      </c>
      <c r="AA9" s="16">
        <f t="shared" si="0"/>
        <v>818.25053945496927</v>
      </c>
      <c r="AB9" s="16">
        <f t="shared" si="0"/>
        <v>859.16306642771781</v>
      </c>
      <c r="AC9" s="16">
        <f t="shared" si="3"/>
        <v>524.05082999980721</v>
      </c>
      <c r="AD9" s="16">
        <f t="shared" si="4"/>
        <v>591.70654710431916</v>
      </c>
      <c r="AE9" s="36">
        <f t="shared" si="5"/>
        <v>592</v>
      </c>
    </row>
    <row r="10" spans="2:31" x14ac:dyDescent="0.25">
      <c r="B10" t="s">
        <v>79</v>
      </c>
      <c r="C10" t="s">
        <v>85</v>
      </c>
      <c r="D10">
        <v>1694</v>
      </c>
      <c r="E10">
        <v>340</v>
      </c>
      <c r="G10">
        <v>7.0000000000000007E-2</v>
      </c>
      <c r="H10">
        <v>0.02</v>
      </c>
      <c r="I10" s="16">
        <f t="shared" si="1"/>
        <v>340</v>
      </c>
      <c r="J10" s="16">
        <f t="shared" si="2"/>
        <v>357</v>
      </c>
      <c r="K10" s="16">
        <f t="shared" si="0"/>
        <v>374.85</v>
      </c>
      <c r="L10" s="16">
        <f t="shared" si="0"/>
        <v>393.59250000000003</v>
      </c>
      <c r="M10" s="16">
        <f t="shared" si="0"/>
        <v>413.27212500000007</v>
      </c>
      <c r="N10" s="16">
        <f t="shared" si="0"/>
        <v>433.93573125000012</v>
      </c>
      <c r="O10" s="16">
        <f t="shared" si="0"/>
        <v>455.63251781250017</v>
      </c>
      <c r="P10" s="16">
        <f t="shared" si="0"/>
        <v>478.41414370312521</v>
      </c>
      <c r="Q10" s="16">
        <f t="shared" si="0"/>
        <v>502.33485088828149</v>
      </c>
      <c r="R10" s="16">
        <f t="shared" si="0"/>
        <v>527.45159343269563</v>
      </c>
      <c r="S10" s="16">
        <f t="shared" si="0"/>
        <v>553.82417310433038</v>
      </c>
      <c r="T10" s="16">
        <f t="shared" si="0"/>
        <v>581.51538175954693</v>
      </c>
      <c r="U10" s="16">
        <f t="shared" si="0"/>
        <v>610.59115084752432</v>
      </c>
      <c r="V10" s="16">
        <f t="shared" si="0"/>
        <v>641.12070838990053</v>
      </c>
      <c r="W10" s="16">
        <f t="shared" si="0"/>
        <v>673.17674380939559</v>
      </c>
      <c r="X10" s="16">
        <f t="shared" si="0"/>
        <v>706.83558099986544</v>
      </c>
      <c r="Y10" s="16">
        <f t="shared" si="0"/>
        <v>742.17736004985875</v>
      </c>
      <c r="Z10" s="16">
        <f t="shared" si="0"/>
        <v>779.2862280523517</v>
      </c>
      <c r="AA10" s="16">
        <f t="shared" si="0"/>
        <v>818.25053945496927</v>
      </c>
      <c r="AB10" s="16">
        <f t="shared" si="0"/>
        <v>859.16306642771781</v>
      </c>
      <c r="AC10" s="16">
        <f t="shared" si="3"/>
        <v>524.05082999980721</v>
      </c>
      <c r="AD10" s="16">
        <f t="shared" si="4"/>
        <v>591.70654710431916</v>
      </c>
      <c r="AE10" s="36">
        <f t="shared" si="5"/>
        <v>592</v>
      </c>
    </row>
    <row r="11" spans="2:31" x14ac:dyDescent="0.25">
      <c r="B11" t="s">
        <v>79</v>
      </c>
      <c r="C11" t="s">
        <v>86</v>
      </c>
      <c r="D11">
        <v>17236</v>
      </c>
      <c r="E11">
        <v>340</v>
      </c>
      <c r="G11">
        <v>7.0000000000000007E-2</v>
      </c>
      <c r="H11">
        <v>0.02</v>
      </c>
      <c r="I11" s="16">
        <f t="shared" si="1"/>
        <v>340</v>
      </c>
      <c r="J11" s="16">
        <f t="shared" si="2"/>
        <v>357</v>
      </c>
      <c r="K11" s="16">
        <f t="shared" si="0"/>
        <v>374.85</v>
      </c>
      <c r="L11" s="16">
        <f t="shared" si="0"/>
        <v>393.59250000000003</v>
      </c>
      <c r="M11" s="16">
        <f t="shared" si="0"/>
        <v>413.27212500000007</v>
      </c>
      <c r="N11" s="16">
        <f t="shared" si="0"/>
        <v>433.93573125000012</v>
      </c>
      <c r="O11" s="16">
        <f t="shared" si="0"/>
        <v>455.63251781250017</v>
      </c>
      <c r="P11" s="16">
        <f t="shared" si="0"/>
        <v>478.41414370312521</v>
      </c>
      <c r="Q11" s="16">
        <f t="shared" si="0"/>
        <v>502.33485088828149</v>
      </c>
      <c r="R11" s="16">
        <f t="shared" si="0"/>
        <v>527.45159343269563</v>
      </c>
      <c r="S11" s="16">
        <f t="shared" si="0"/>
        <v>553.82417310433038</v>
      </c>
      <c r="T11" s="16">
        <f t="shared" si="0"/>
        <v>581.51538175954693</v>
      </c>
      <c r="U11" s="16">
        <f t="shared" si="0"/>
        <v>610.59115084752432</v>
      </c>
      <c r="V11" s="16">
        <f t="shared" si="0"/>
        <v>641.12070838990053</v>
      </c>
      <c r="W11" s="16">
        <f t="shared" si="0"/>
        <v>673.17674380939559</v>
      </c>
      <c r="X11" s="16">
        <f t="shared" si="0"/>
        <v>706.83558099986544</v>
      </c>
      <c r="Y11" s="16">
        <f t="shared" si="0"/>
        <v>742.17736004985875</v>
      </c>
      <c r="Z11" s="16">
        <f t="shared" si="0"/>
        <v>779.2862280523517</v>
      </c>
      <c r="AA11" s="16">
        <f t="shared" si="0"/>
        <v>818.25053945496927</v>
      </c>
      <c r="AB11" s="16">
        <f t="shared" si="0"/>
        <v>859.16306642771781</v>
      </c>
      <c r="AC11" s="16">
        <f t="shared" si="3"/>
        <v>524.05082999980721</v>
      </c>
      <c r="AD11" s="16">
        <f t="shared" si="4"/>
        <v>591.70654710431916</v>
      </c>
      <c r="AE11" s="36">
        <f t="shared" si="5"/>
        <v>592</v>
      </c>
    </row>
    <row r="12" spans="2:31" x14ac:dyDescent="0.25">
      <c r="B12" t="s">
        <v>79</v>
      </c>
      <c r="C12" t="s">
        <v>87</v>
      </c>
      <c r="D12">
        <v>9432</v>
      </c>
      <c r="E12">
        <v>340</v>
      </c>
      <c r="G12">
        <v>7.0000000000000007E-2</v>
      </c>
      <c r="H12">
        <v>0.02</v>
      </c>
      <c r="I12" s="16">
        <f t="shared" si="1"/>
        <v>340</v>
      </c>
      <c r="J12" s="16">
        <f t="shared" si="2"/>
        <v>357</v>
      </c>
      <c r="K12" s="16">
        <f t="shared" si="0"/>
        <v>374.85</v>
      </c>
      <c r="L12" s="16">
        <f t="shared" si="0"/>
        <v>393.59250000000003</v>
      </c>
      <c r="M12" s="16">
        <f t="shared" si="0"/>
        <v>413.27212500000007</v>
      </c>
      <c r="N12" s="16">
        <f t="shared" si="0"/>
        <v>433.93573125000012</v>
      </c>
      <c r="O12" s="16">
        <f t="shared" si="0"/>
        <v>455.63251781250017</v>
      </c>
      <c r="P12" s="16">
        <f t="shared" si="0"/>
        <v>478.41414370312521</v>
      </c>
      <c r="Q12" s="16">
        <f t="shared" si="0"/>
        <v>502.33485088828149</v>
      </c>
      <c r="R12" s="16">
        <f t="shared" si="0"/>
        <v>527.45159343269563</v>
      </c>
      <c r="S12" s="16">
        <f t="shared" si="0"/>
        <v>553.82417310433038</v>
      </c>
      <c r="T12" s="16">
        <f t="shared" si="0"/>
        <v>581.51538175954693</v>
      </c>
      <c r="U12" s="16">
        <f t="shared" si="0"/>
        <v>610.59115084752432</v>
      </c>
      <c r="V12" s="16">
        <f t="shared" si="0"/>
        <v>641.12070838990053</v>
      </c>
      <c r="W12" s="16">
        <f t="shared" si="0"/>
        <v>673.17674380939559</v>
      </c>
      <c r="X12" s="16">
        <f t="shared" si="0"/>
        <v>706.83558099986544</v>
      </c>
      <c r="Y12" s="16">
        <f t="shared" si="0"/>
        <v>742.17736004985875</v>
      </c>
      <c r="Z12" s="16">
        <f t="shared" si="0"/>
        <v>779.2862280523517</v>
      </c>
      <c r="AA12" s="16">
        <f t="shared" si="0"/>
        <v>818.25053945496927</v>
      </c>
      <c r="AB12" s="16">
        <f t="shared" si="0"/>
        <v>859.16306642771781</v>
      </c>
      <c r="AC12" s="16">
        <f t="shared" si="3"/>
        <v>524.05082999980721</v>
      </c>
      <c r="AD12" s="16">
        <f t="shared" si="4"/>
        <v>591.70654710431916</v>
      </c>
      <c r="AE12" s="36">
        <f t="shared" si="5"/>
        <v>592</v>
      </c>
    </row>
    <row r="13" spans="2:31" x14ac:dyDescent="0.25">
      <c r="B13" t="s">
        <v>79</v>
      </c>
      <c r="C13" t="s">
        <v>88</v>
      </c>
      <c r="D13">
        <v>3853</v>
      </c>
      <c r="E13">
        <v>340</v>
      </c>
      <c r="G13">
        <v>7.0000000000000007E-2</v>
      </c>
      <c r="H13">
        <v>0.02</v>
      </c>
      <c r="I13" s="16">
        <f t="shared" si="1"/>
        <v>340</v>
      </c>
      <c r="J13" s="16">
        <f t="shared" si="2"/>
        <v>357</v>
      </c>
      <c r="K13" s="16">
        <f t="shared" si="0"/>
        <v>374.85</v>
      </c>
      <c r="L13" s="16">
        <f t="shared" si="0"/>
        <v>393.59250000000003</v>
      </c>
      <c r="M13" s="16">
        <f t="shared" si="0"/>
        <v>413.27212500000007</v>
      </c>
      <c r="N13" s="16">
        <f t="shared" si="0"/>
        <v>433.93573125000012</v>
      </c>
      <c r="O13" s="16">
        <f t="shared" si="0"/>
        <v>455.63251781250017</v>
      </c>
      <c r="P13" s="16">
        <f t="shared" si="0"/>
        <v>478.41414370312521</v>
      </c>
      <c r="Q13" s="16">
        <f t="shared" si="0"/>
        <v>502.33485088828149</v>
      </c>
      <c r="R13" s="16">
        <f t="shared" si="0"/>
        <v>527.45159343269563</v>
      </c>
      <c r="S13" s="16">
        <f t="shared" si="0"/>
        <v>553.82417310433038</v>
      </c>
      <c r="T13" s="16">
        <f t="shared" si="0"/>
        <v>581.51538175954693</v>
      </c>
      <c r="U13" s="16">
        <f t="shared" si="0"/>
        <v>610.59115084752432</v>
      </c>
      <c r="V13" s="16">
        <f t="shared" si="0"/>
        <v>641.12070838990053</v>
      </c>
      <c r="W13" s="16">
        <f t="shared" si="0"/>
        <v>673.17674380939559</v>
      </c>
      <c r="X13" s="16">
        <f t="shared" si="0"/>
        <v>706.83558099986544</v>
      </c>
      <c r="Y13" s="16">
        <f t="shared" si="0"/>
        <v>742.17736004985875</v>
      </c>
      <c r="Z13" s="16">
        <f t="shared" si="0"/>
        <v>779.2862280523517</v>
      </c>
      <c r="AA13" s="16">
        <f t="shared" si="0"/>
        <v>818.25053945496927</v>
      </c>
      <c r="AB13" s="16">
        <f t="shared" si="0"/>
        <v>859.16306642771781</v>
      </c>
      <c r="AC13" s="16">
        <f t="shared" si="3"/>
        <v>524.05082999980721</v>
      </c>
      <c r="AD13" s="16">
        <f t="shared" si="4"/>
        <v>591.70654710431916</v>
      </c>
      <c r="AE13" s="36">
        <f t="shared" si="5"/>
        <v>592</v>
      </c>
    </row>
    <row r="14" spans="2:31" x14ac:dyDescent="0.25">
      <c r="B14" t="s">
        <v>79</v>
      </c>
      <c r="C14" t="s">
        <v>89</v>
      </c>
      <c r="D14">
        <v>16553</v>
      </c>
      <c r="E14">
        <v>340</v>
      </c>
      <c r="G14">
        <v>7.0000000000000007E-2</v>
      </c>
      <c r="H14">
        <v>0.02</v>
      </c>
      <c r="I14" s="16">
        <f t="shared" si="1"/>
        <v>340</v>
      </c>
      <c r="J14" s="16">
        <f t="shared" si="2"/>
        <v>357</v>
      </c>
      <c r="K14" s="16">
        <f t="shared" si="0"/>
        <v>374.85</v>
      </c>
      <c r="L14" s="16">
        <f t="shared" si="0"/>
        <v>393.59250000000003</v>
      </c>
      <c r="M14" s="16">
        <f t="shared" si="0"/>
        <v>413.27212500000007</v>
      </c>
      <c r="N14" s="16">
        <f t="shared" si="0"/>
        <v>433.93573125000012</v>
      </c>
      <c r="O14" s="16">
        <f t="shared" si="0"/>
        <v>455.63251781250017</v>
      </c>
      <c r="P14" s="16">
        <f t="shared" si="0"/>
        <v>478.41414370312521</v>
      </c>
      <c r="Q14" s="16">
        <f t="shared" si="0"/>
        <v>502.33485088828149</v>
      </c>
      <c r="R14" s="16">
        <f t="shared" si="0"/>
        <v>527.45159343269563</v>
      </c>
      <c r="S14" s="16">
        <f t="shared" si="0"/>
        <v>553.82417310433038</v>
      </c>
      <c r="T14" s="16">
        <f t="shared" si="0"/>
        <v>581.51538175954693</v>
      </c>
      <c r="U14" s="16">
        <f t="shared" si="0"/>
        <v>610.59115084752432</v>
      </c>
      <c r="V14" s="16">
        <f t="shared" si="0"/>
        <v>641.12070838990053</v>
      </c>
      <c r="W14" s="16">
        <f t="shared" si="0"/>
        <v>673.17674380939559</v>
      </c>
      <c r="X14" s="16">
        <f t="shared" si="0"/>
        <v>706.83558099986544</v>
      </c>
      <c r="Y14" s="16">
        <f t="shared" si="0"/>
        <v>742.17736004985875</v>
      </c>
      <c r="Z14" s="16">
        <f t="shared" si="0"/>
        <v>779.2862280523517</v>
      </c>
      <c r="AA14" s="16">
        <f t="shared" si="0"/>
        <v>818.25053945496927</v>
      </c>
      <c r="AB14" s="16">
        <f t="shared" si="0"/>
        <v>859.16306642771781</v>
      </c>
      <c r="AC14" s="16">
        <f t="shared" si="3"/>
        <v>524.05082999980721</v>
      </c>
      <c r="AD14" s="16">
        <f t="shared" si="4"/>
        <v>591.70654710431916</v>
      </c>
      <c r="AE14" s="36">
        <f t="shared" si="5"/>
        <v>592</v>
      </c>
    </row>
    <row r="15" spans="2:31" x14ac:dyDescent="0.25">
      <c r="B15" t="s">
        <v>79</v>
      </c>
      <c r="C15" t="s">
        <v>90</v>
      </c>
      <c r="D15">
        <v>4680</v>
      </c>
      <c r="E15">
        <v>340</v>
      </c>
      <c r="G15">
        <v>7.0000000000000007E-2</v>
      </c>
      <c r="H15">
        <v>0.02</v>
      </c>
      <c r="I15" s="16">
        <f t="shared" si="1"/>
        <v>340</v>
      </c>
      <c r="J15" s="16">
        <f t="shared" si="2"/>
        <v>357</v>
      </c>
      <c r="K15" s="16">
        <f t="shared" si="0"/>
        <v>374.85</v>
      </c>
      <c r="L15" s="16">
        <f t="shared" si="0"/>
        <v>393.59250000000003</v>
      </c>
      <c r="M15" s="16">
        <f t="shared" si="0"/>
        <v>413.27212500000007</v>
      </c>
      <c r="N15" s="16">
        <f t="shared" si="0"/>
        <v>433.93573125000012</v>
      </c>
      <c r="O15" s="16">
        <f t="shared" si="0"/>
        <v>455.63251781250017</v>
      </c>
      <c r="P15" s="16">
        <f t="shared" si="0"/>
        <v>478.41414370312521</v>
      </c>
      <c r="Q15" s="16">
        <f t="shared" si="0"/>
        <v>502.33485088828149</v>
      </c>
      <c r="R15" s="16">
        <f t="shared" si="0"/>
        <v>527.45159343269563</v>
      </c>
      <c r="S15" s="16">
        <f t="shared" si="0"/>
        <v>553.82417310433038</v>
      </c>
      <c r="T15" s="16">
        <f t="shared" si="0"/>
        <v>581.51538175954693</v>
      </c>
      <c r="U15" s="16">
        <f t="shared" si="0"/>
        <v>610.59115084752432</v>
      </c>
      <c r="V15" s="16">
        <f t="shared" si="0"/>
        <v>641.12070838990053</v>
      </c>
      <c r="W15" s="16">
        <f t="shared" si="0"/>
        <v>673.17674380939559</v>
      </c>
      <c r="X15" s="16">
        <f t="shared" si="0"/>
        <v>706.83558099986544</v>
      </c>
      <c r="Y15" s="16">
        <f t="shared" si="0"/>
        <v>742.17736004985875</v>
      </c>
      <c r="Z15" s="16">
        <f t="shared" si="0"/>
        <v>779.2862280523517</v>
      </c>
      <c r="AA15" s="16">
        <f t="shared" si="0"/>
        <v>818.25053945496927</v>
      </c>
      <c r="AB15" s="16">
        <f t="shared" si="0"/>
        <v>859.16306642771781</v>
      </c>
      <c r="AC15" s="16">
        <f t="shared" si="3"/>
        <v>524.05082999980721</v>
      </c>
      <c r="AD15" s="16">
        <f t="shared" si="4"/>
        <v>591.70654710431916</v>
      </c>
      <c r="AE15" s="36">
        <f t="shared" si="5"/>
        <v>592</v>
      </c>
    </row>
    <row r="16" spans="2:31" x14ac:dyDescent="0.25">
      <c r="B16" t="s">
        <v>79</v>
      </c>
      <c r="C16" t="s">
        <v>91</v>
      </c>
      <c r="D16">
        <v>4312</v>
      </c>
      <c r="E16">
        <v>340</v>
      </c>
      <c r="G16">
        <v>7.0000000000000007E-2</v>
      </c>
      <c r="H16">
        <v>0.02</v>
      </c>
      <c r="I16" s="16">
        <f t="shared" si="1"/>
        <v>340</v>
      </c>
      <c r="J16" s="16">
        <f t="shared" si="2"/>
        <v>357</v>
      </c>
      <c r="K16" s="16">
        <f t="shared" si="0"/>
        <v>374.85</v>
      </c>
      <c r="L16" s="16">
        <f t="shared" si="0"/>
        <v>393.59250000000003</v>
      </c>
      <c r="M16" s="16">
        <f t="shared" si="0"/>
        <v>413.27212500000007</v>
      </c>
      <c r="N16" s="16">
        <f t="shared" si="0"/>
        <v>433.93573125000012</v>
      </c>
      <c r="O16" s="16">
        <f t="shared" si="0"/>
        <v>455.63251781250017</v>
      </c>
      <c r="P16" s="16">
        <f t="shared" si="0"/>
        <v>478.41414370312521</v>
      </c>
      <c r="Q16" s="16">
        <f t="shared" si="0"/>
        <v>502.33485088828149</v>
      </c>
      <c r="R16" s="16">
        <f t="shared" si="0"/>
        <v>527.45159343269563</v>
      </c>
      <c r="S16" s="16">
        <f t="shared" si="0"/>
        <v>553.82417310433038</v>
      </c>
      <c r="T16" s="16">
        <f t="shared" si="0"/>
        <v>581.51538175954693</v>
      </c>
      <c r="U16" s="16">
        <f t="shared" si="0"/>
        <v>610.59115084752432</v>
      </c>
      <c r="V16" s="16">
        <f t="shared" si="0"/>
        <v>641.12070838990053</v>
      </c>
      <c r="W16" s="16">
        <f t="shared" si="0"/>
        <v>673.17674380939559</v>
      </c>
      <c r="X16" s="16">
        <f t="shared" si="0"/>
        <v>706.83558099986544</v>
      </c>
      <c r="Y16" s="16">
        <f t="shared" si="0"/>
        <v>742.17736004985875</v>
      </c>
      <c r="Z16" s="16">
        <f t="shared" si="0"/>
        <v>779.2862280523517</v>
      </c>
      <c r="AA16" s="16">
        <f t="shared" si="0"/>
        <v>818.25053945496927</v>
      </c>
      <c r="AB16" s="16">
        <f t="shared" si="0"/>
        <v>859.16306642771781</v>
      </c>
      <c r="AC16" s="16">
        <f t="shared" si="3"/>
        <v>524.05082999980721</v>
      </c>
      <c r="AD16" s="16">
        <f t="shared" si="4"/>
        <v>591.70654710431916</v>
      </c>
      <c r="AE16" s="36">
        <f t="shared" si="5"/>
        <v>592</v>
      </c>
    </row>
    <row r="17" spans="2:31" x14ac:dyDescent="0.25">
      <c r="B17" t="s">
        <v>79</v>
      </c>
      <c r="C17" t="s">
        <v>92</v>
      </c>
      <c r="D17">
        <v>474</v>
      </c>
      <c r="E17">
        <v>340</v>
      </c>
      <c r="G17">
        <v>7.0000000000000007E-2</v>
      </c>
      <c r="H17">
        <v>0.02</v>
      </c>
      <c r="I17" s="16">
        <f t="shared" si="1"/>
        <v>340</v>
      </c>
      <c r="J17" s="16">
        <f t="shared" si="2"/>
        <v>357</v>
      </c>
      <c r="K17" s="16">
        <f t="shared" si="0"/>
        <v>374.85</v>
      </c>
      <c r="L17" s="16">
        <f t="shared" si="0"/>
        <v>393.59250000000003</v>
      </c>
      <c r="M17" s="16">
        <f t="shared" si="0"/>
        <v>413.27212500000007</v>
      </c>
      <c r="N17" s="16">
        <f t="shared" si="0"/>
        <v>433.93573125000012</v>
      </c>
      <c r="O17" s="16">
        <f t="shared" si="0"/>
        <v>455.63251781250017</v>
      </c>
      <c r="P17" s="16">
        <f t="shared" si="0"/>
        <v>478.41414370312521</v>
      </c>
      <c r="Q17" s="16">
        <f t="shared" si="0"/>
        <v>502.33485088828149</v>
      </c>
      <c r="R17" s="16">
        <f t="shared" si="0"/>
        <v>527.45159343269563</v>
      </c>
      <c r="S17" s="16">
        <f t="shared" si="0"/>
        <v>553.82417310433038</v>
      </c>
      <c r="T17" s="16">
        <f t="shared" si="0"/>
        <v>581.51538175954693</v>
      </c>
      <c r="U17" s="16">
        <f t="shared" si="0"/>
        <v>610.59115084752432</v>
      </c>
      <c r="V17" s="16">
        <f t="shared" si="0"/>
        <v>641.12070838990053</v>
      </c>
      <c r="W17" s="16">
        <f t="shared" si="0"/>
        <v>673.17674380939559</v>
      </c>
      <c r="X17" s="16">
        <f t="shared" si="0"/>
        <v>706.83558099986544</v>
      </c>
      <c r="Y17" s="16">
        <f t="shared" si="0"/>
        <v>742.17736004985875</v>
      </c>
      <c r="Z17" s="16">
        <f t="shared" si="0"/>
        <v>779.2862280523517</v>
      </c>
      <c r="AA17" s="16">
        <f t="shared" si="0"/>
        <v>818.25053945496927</v>
      </c>
      <c r="AB17" s="16">
        <f t="shared" si="0"/>
        <v>859.16306642771781</v>
      </c>
      <c r="AC17" s="16">
        <f t="shared" si="3"/>
        <v>524.05082999980721</v>
      </c>
      <c r="AD17" s="16">
        <f t="shared" si="4"/>
        <v>591.70654710431916</v>
      </c>
      <c r="AE17" s="36">
        <f t="shared" si="5"/>
        <v>592</v>
      </c>
    </row>
    <row r="18" spans="2:31" x14ac:dyDescent="0.25">
      <c r="B18" t="s">
        <v>79</v>
      </c>
      <c r="C18" t="s">
        <v>93</v>
      </c>
      <c r="D18">
        <v>3624</v>
      </c>
      <c r="E18">
        <v>340</v>
      </c>
      <c r="G18">
        <v>7.0000000000000007E-2</v>
      </c>
      <c r="H18">
        <v>0.02</v>
      </c>
      <c r="I18" s="16">
        <f t="shared" si="1"/>
        <v>340</v>
      </c>
      <c r="J18" s="16">
        <f t="shared" si="2"/>
        <v>357</v>
      </c>
      <c r="K18" s="16">
        <f t="shared" ref="K18:AB32" si="6">J18*(1+$G18-$H$3)</f>
        <v>374.85</v>
      </c>
      <c r="L18" s="16">
        <f t="shared" si="6"/>
        <v>393.59250000000003</v>
      </c>
      <c r="M18" s="16">
        <f t="shared" si="6"/>
        <v>413.27212500000007</v>
      </c>
      <c r="N18" s="16">
        <f t="shared" si="6"/>
        <v>433.93573125000012</v>
      </c>
      <c r="O18" s="16">
        <f t="shared" si="6"/>
        <v>455.63251781250017</v>
      </c>
      <c r="P18" s="16">
        <f t="shared" si="6"/>
        <v>478.41414370312521</v>
      </c>
      <c r="Q18" s="16">
        <f t="shared" si="6"/>
        <v>502.33485088828149</v>
      </c>
      <c r="R18" s="16">
        <f t="shared" si="6"/>
        <v>527.45159343269563</v>
      </c>
      <c r="S18" s="16">
        <f t="shared" si="6"/>
        <v>553.82417310433038</v>
      </c>
      <c r="T18" s="16">
        <f t="shared" si="6"/>
        <v>581.51538175954693</v>
      </c>
      <c r="U18" s="16">
        <f t="shared" si="6"/>
        <v>610.59115084752432</v>
      </c>
      <c r="V18" s="16">
        <f t="shared" si="6"/>
        <v>641.12070838990053</v>
      </c>
      <c r="W18" s="16">
        <f t="shared" si="6"/>
        <v>673.17674380939559</v>
      </c>
      <c r="X18" s="16">
        <f t="shared" si="6"/>
        <v>706.83558099986544</v>
      </c>
      <c r="Y18" s="16">
        <f t="shared" si="6"/>
        <v>742.17736004985875</v>
      </c>
      <c r="Z18" s="16">
        <f t="shared" si="6"/>
        <v>779.2862280523517</v>
      </c>
      <c r="AA18" s="16">
        <f t="shared" si="6"/>
        <v>818.25053945496927</v>
      </c>
      <c r="AB18" s="16">
        <f t="shared" si="6"/>
        <v>859.16306642771781</v>
      </c>
      <c r="AC18" s="16">
        <f t="shared" si="3"/>
        <v>524.05082999980721</v>
      </c>
      <c r="AD18" s="16">
        <f t="shared" si="4"/>
        <v>591.70654710431916</v>
      </c>
      <c r="AE18" s="36">
        <f t="shared" si="5"/>
        <v>592</v>
      </c>
    </row>
    <row r="19" spans="2:31" x14ac:dyDescent="0.25">
      <c r="B19" t="s">
        <v>79</v>
      </c>
      <c r="C19" t="s">
        <v>94</v>
      </c>
      <c r="D19">
        <v>1254</v>
      </c>
      <c r="E19">
        <v>340</v>
      </c>
      <c r="G19">
        <v>7.0000000000000007E-2</v>
      </c>
      <c r="H19">
        <v>0.02</v>
      </c>
      <c r="I19" s="16">
        <f t="shared" si="1"/>
        <v>340</v>
      </c>
      <c r="J19" s="16">
        <f t="shared" si="2"/>
        <v>357</v>
      </c>
      <c r="K19" s="16">
        <f t="shared" si="6"/>
        <v>374.85</v>
      </c>
      <c r="L19" s="16">
        <f t="shared" si="6"/>
        <v>393.59250000000003</v>
      </c>
      <c r="M19" s="16">
        <f t="shared" si="6"/>
        <v>413.27212500000007</v>
      </c>
      <c r="N19" s="16">
        <f t="shared" si="6"/>
        <v>433.93573125000012</v>
      </c>
      <c r="O19" s="16">
        <f t="shared" si="6"/>
        <v>455.63251781250017</v>
      </c>
      <c r="P19" s="16">
        <f t="shared" si="6"/>
        <v>478.41414370312521</v>
      </c>
      <c r="Q19" s="16">
        <f t="shared" si="6"/>
        <v>502.33485088828149</v>
      </c>
      <c r="R19" s="16">
        <f t="shared" si="6"/>
        <v>527.45159343269563</v>
      </c>
      <c r="S19" s="16">
        <f t="shared" si="6"/>
        <v>553.82417310433038</v>
      </c>
      <c r="T19" s="16">
        <f t="shared" si="6"/>
        <v>581.51538175954693</v>
      </c>
      <c r="U19" s="16">
        <f t="shared" si="6"/>
        <v>610.59115084752432</v>
      </c>
      <c r="V19" s="16">
        <f t="shared" si="6"/>
        <v>641.12070838990053</v>
      </c>
      <c r="W19" s="16">
        <f t="shared" si="6"/>
        <v>673.17674380939559</v>
      </c>
      <c r="X19" s="16">
        <f t="shared" si="6"/>
        <v>706.83558099986544</v>
      </c>
      <c r="Y19" s="16">
        <f t="shared" si="6"/>
        <v>742.17736004985875</v>
      </c>
      <c r="Z19" s="16">
        <f t="shared" si="6"/>
        <v>779.2862280523517</v>
      </c>
      <c r="AA19" s="16">
        <f t="shared" si="6"/>
        <v>818.25053945496927</v>
      </c>
      <c r="AB19" s="16">
        <f t="shared" si="6"/>
        <v>859.16306642771781</v>
      </c>
      <c r="AC19" s="16">
        <f t="shared" si="3"/>
        <v>524.05082999980721</v>
      </c>
      <c r="AD19" s="16">
        <f t="shared" si="4"/>
        <v>591.70654710431916</v>
      </c>
      <c r="AE19" s="36">
        <f t="shared" si="5"/>
        <v>592</v>
      </c>
    </row>
    <row r="20" spans="2:31" x14ac:dyDescent="0.25">
      <c r="B20" t="s">
        <v>79</v>
      </c>
      <c r="C20" t="s">
        <v>95</v>
      </c>
      <c r="D20">
        <v>2596</v>
      </c>
      <c r="E20">
        <v>340</v>
      </c>
      <c r="G20">
        <v>7.0000000000000007E-2</v>
      </c>
      <c r="H20">
        <v>0.02</v>
      </c>
      <c r="I20" s="16">
        <f t="shared" si="1"/>
        <v>340</v>
      </c>
      <c r="J20" s="16">
        <f t="shared" si="2"/>
        <v>357</v>
      </c>
      <c r="K20" s="16">
        <f t="shared" si="6"/>
        <v>374.85</v>
      </c>
      <c r="L20" s="16">
        <f t="shared" si="6"/>
        <v>393.59250000000003</v>
      </c>
      <c r="M20" s="16">
        <f t="shared" si="6"/>
        <v>413.27212500000007</v>
      </c>
      <c r="N20" s="16">
        <f t="shared" si="6"/>
        <v>433.93573125000012</v>
      </c>
      <c r="O20" s="16">
        <f t="shared" si="6"/>
        <v>455.63251781250017</v>
      </c>
      <c r="P20" s="16">
        <f t="shared" si="6"/>
        <v>478.41414370312521</v>
      </c>
      <c r="Q20" s="16">
        <f t="shared" si="6"/>
        <v>502.33485088828149</v>
      </c>
      <c r="R20" s="16">
        <f t="shared" si="6"/>
        <v>527.45159343269563</v>
      </c>
      <c r="S20" s="16">
        <f t="shared" si="6"/>
        <v>553.82417310433038</v>
      </c>
      <c r="T20" s="16">
        <f t="shared" si="6"/>
        <v>581.51538175954693</v>
      </c>
      <c r="U20" s="16">
        <f t="shared" si="6"/>
        <v>610.59115084752432</v>
      </c>
      <c r="V20" s="16">
        <f t="shared" si="6"/>
        <v>641.12070838990053</v>
      </c>
      <c r="W20" s="16">
        <f t="shared" si="6"/>
        <v>673.17674380939559</v>
      </c>
      <c r="X20" s="16">
        <f t="shared" si="6"/>
        <v>706.83558099986544</v>
      </c>
      <c r="Y20" s="16">
        <f t="shared" si="6"/>
        <v>742.17736004985875</v>
      </c>
      <c r="Z20" s="16">
        <f t="shared" si="6"/>
        <v>779.2862280523517</v>
      </c>
      <c r="AA20" s="16">
        <f t="shared" si="6"/>
        <v>818.25053945496927</v>
      </c>
      <c r="AB20" s="16">
        <f t="shared" si="6"/>
        <v>859.16306642771781</v>
      </c>
      <c r="AC20" s="16">
        <f t="shared" si="3"/>
        <v>524.05082999980721</v>
      </c>
      <c r="AD20" s="16">
        <f t="shared" si="4"/>
        <v>591.70654710431916</v>
      </c>
      <c r="AE20" s="36">
        <f t="shared" si="5"/>
        <v>592</v>
      </c>
    </row>
    <row r="21" spans="2:31" x14ac:dyDescent="0.25">
      <c r="B21" t="s">
        <v>79</v>
      </c>
      <c r="C21" t="s">
        <v>96</v>
      </c>
      <c r="D21">
        <v>2067</v>
      </c>
      <c r="E21">
        <v>340</v>
      </c>
      <c r="G21">
        <v>7.0000000000000007E-2</v>
      </c>
      <c r="H21">
        <v>0.02</v>
      </c>
      <c r="I21" s="16">
        <f t="shared" si="1"/>
        <v>340</v>
      </c>
      <c r="J21" s="16">
        <f t="shared" si="2"/>
        <v>357</v>
      </c>
      <c r="K21" s="16">
        <f t="shared" si="6"/>
        <v>374.85</v>
      </c>
      <c r="L21" s="16">
        <f t="shared" si="6"/>
        <v>393.59250000000003</v>
      </c>
      <c r="M21" s="16">
        <f t="shared" si="6"/>
        <v>413.27212500000007</v>
      </c>
      <c r="N21" s="16">
        <f t="shared" si="6"/>
        <v>433.93573125000012</v>
      </c>
      <c r="O21" s="16">
        <f t="shared" si="6"/>
        <v>455.63251781250017</v>
      </c>
      <c r="P21" s="16">
        <f t="shared" si="6"/>
        <v>478.41414370312521</v>
      </c>
      <c r="Q21" s="16">
        <f t="shared" si="6"/>
        <v>502.33485088828149</v>
      </c>
      <c r="R21" s="16">
        <f t="shared" si="6"/>
        <v>527.45159343269563</v>
      </c>
      <c r="S21" s="16">
        <f t="shared" si="6"/>
        <v>553.82417310433038</v>
      </c>
      <c r="T21" s="16">
        <f t="shared" si="6"/>
        <v>581.51538175954693</v>
      </c>
      <c r="U21" s="16">
        <f t="shared" si="6"/>
        <v>610.59115084752432</v>
      </c>
      <c r="V21" s="16">
        <f t="shared" si="6"/>
        <v>641.12070838990053</v>
      </c>
      <c r="W21" s="16">
        <f t="shared" si="6"/>
        <v>673.17674380939559</v>
      </c>
      <c r="X21" s="16">
        <f t="shared" si="6"/>
        <v>706.83558099986544</v>
      </c>
      <c r="Y21" s="16">
        <f t="shared" si="6"/>
        <v>742.17736004985875</v>
      </c>
      <c r="Z21" s="16">
        <f t="shared" si="6"/>
        <v>779.2862280523517</v>
      </c>
      <c r="AA21" s="16">
        <f t="shared" si="6"/>
        <v>818.25053945496927</v>
      </c>
      <c r="AB21" s="16">
        <f t="shared" si="6"/>
        <v>859.16306642771781</v>
      </c>
      <c r="AC21" s="16">
        <f t="shared" si="3"/>
        <v>524.05082999980721</v>
      </c>
      <c r="AD21" s="16">
        <f t="shared" si="4"/>
        <v>591.70654710431916</v>
      </c>
      <c r="AE21" s="36">
        <f t="shared" si="5"/>
        <v>592</v>
      </c>
    </row>
    <row r="22" spans="2:31" x14ac:dyDescent="0.25">
      <c r="B22" t="s">
        <v>79</v>
      </c>
      <c r="C22" t="s">
        <v>97</v>
      </c>
      <c r="D22">
        <v>18254</v>
      </c>
      <c r="E22">
        <v>340</v>
      </c>
      <c r="G22">
        <v>7.0000000000000007E-2</v>
      </c>
      <c r="H22">
        <v>0.02</v>
      </c>
      <c r="I22" s="16">
        <f t="shared" si="1"/>
        <v>340</v>
      </c>
      <c r="J22" s="16">
        <f t="shared" si="2"/>
        <v>357</v>
      </c>
      <c r="K22" s="16">
        <f t="shared" si="6"/>
        <v>374.85</v>
      </c>
      <c r="L22" s="16">
        <f t="shared" si="6"/>
        <v>393.59250000000003</v>
      </c>
      <c r="M22" s="16">
        <f t="shared" si="6"/>
        <v>413.27212500000007</v>
      </c>
      <c r="N22" s="16">
        <f t="shared" si="6"/>
        <v>433.93573125000012</v>
      </c>
      <c r="O22" s="16">
        <f t="shared" si="6"/>
        <v>455.63251781250017</v>
      </c>
      <c r="P22" s="16">
        <f t="shared" si="6"/>
        <v>478.41414370312521</v>
      </c>
      <c r="Q22" s="16">
        <f t="shared" si="6"/>
        <v>502.33485088828149</v>
      </c>
      <c r="R22" s="16">
        <f t="shared" si="6"/>
        <v>527.45159343269563</v>
      </c>
      <c r="S22" s="16">
        <f t="shared" si="6"/>
        <v>553.82417310433038</v>
      </c>
      <c r="T22" s="16">
        <f t="shared" si="6"/>
        <v>581.51538175954693</v>
      </c>
      <c r="U22" s="16">
        <f t="shared" si="6"/>
        <v>610.59115084752432</v>
      </c>
      <c r="V22" s="16">
        <f t="shared" si="6"/>
        <v>641.12070838990053</v>
      </c>
      <c r="W22" s="16">
        <f t="shared" si="6"/>
        <v>673.17674380939559</v>
      </c>
      <c r="X22" s="16">
        <f t="shared" si="6"/>
        <v>706.83558099986544</v>
      </c>
      <c r="Y22" s="16">
        <f t="shared" si="6"/>
        <v>742.17736004985875</v>
      </c>
      <c r="Z22" s="16">
        <f t="shared" si="6"/>
        <v>779.2862280523517</v>
      </c>
      <c r="AA22" s="16">
        <f t="shared" si="6"/>
        <v>818.25053945496927</v>
      </c>
      <c r="AB22" s="16">
        <f t="shared" si="6"/>
        <v>859.16306642771781</v>
      </c>
      <c r="AC22" s="16">
        <f t="shared" si="3"/>
        <v>524.05082999980721</v>
      </c>
      <c r="AD22" s="16">
        <f t="shared" si="4"/>
        <v>591.70654710431916</v>
      </c>
      <c r="AE22" s="36">
        <f t="shared" si="5"/>
        <v>592</v>
      </c>
    </row>
    <row r="23" spans="2:31" x14ac:dyDescent="0.25">
      <c r="B23" t="s">
        <v>79</v>
      </c>
      <c r="C23" t="s">
        <v>98</v>
      </c>
      <c r="D23">
        <v>2565</v>
      </c>
      <c r="E23">
        <v>340</v>
      </c>
      <c r="G23">
        <v>7.0000000000000007E-2</v>
      </c>
      <c r="H23">
        <v>0.02</v>
      </c>
      <c r="I23" s="16">
        <f t="shared" si="1"/>
        <v>340</v>
      </c>
      <c r="J23" s="16">
        <f t="shared" si="2"/>
        <v>357</v>
      </c>
      <c r="K23" s="16">
        <f t="shared" si="6"/>
        <v>374.85</v>
      </c>
      <c r="L23" s="16">
        <f t="shared" si="6"/>
        <v>393.59250000000003</v>
      </c>
      <c r="M23" s="16">
        <f t="shared" si="6"/>
        <v>413.27212500000007</v>
      </c>
      <c r="N23" s="16">
        <f t="shared" si="6"/>
        <v>433.93573125000012</v>
      </c>
      <c r="O23" s="16">
        <f t="shared" si="6"/>
        <v>455.63251781250017</v>
      </c>
      <c r="P23" s="16">
        <f t="shared" si="6"/>
        <v>478.41414370312521</v>
      </c>
      <c r="Q23" s="16">
        <f t="shared" si="6"/>
        <v>502.33485088828149</v>
      </c>
      <c r="R23" s="16">
        <f t="shared" si="6"/>
        <v>527.45159343269563</v>
      </c>
      <c r="S23" s="16">
        <f t="shared" si="6"/>
        <v>553.82417310433038</v>
      </c>
      <c r="T23" s="16">
        <f t="shared" si="6"/>
        <v>581.51538175954693</v>
      </c>
      <c r="U23" s="16">
        <f t="shared" si="6"/>
        <v>610.59115084752432</v>
      </c>
      <c r="V23" s="16">
        <f t="shared" si="6"/>
        <v>641.12070838990053</v>
      </c>
      <c r="W23" s="16">
        <f t="shared" si="6"/>
        <v>673.17674380939559</v>
      </c>
      <c r="X23" s="16">
        <f t="shared" si="6"/>
        <v>706.83558099986544</v>
      </c>
      <c r="Y23" s="16">
        <f t="shared" si="6"/>
        <v>742.17736004985875</v>
      </c>
      <c r="Z23" s="16">
        <f t="shared" si="6"/>
        <v>779.2862280523517</v>
      </c>
      <c r="AA23" s="16">
        <f t="shared" si="6"/>
        <v>818.25053945496927</v>
      </c>
      <c r="AB23" s="16">
        <f t="shared" si="6"/>
        <v>859.16306642771781</v>
      </c>
      <c r="AC23" s="16">
        <f t="shared" si="3"/>
        <v>524.05082999980721</v>
      </c>
      <c r="AD23" s="16">
        <f t="shared" si="4"/>
        <v>591.70654710431916</v>
      </c>
      <c r="AE23" s="36">
        <f t="shared" si="5"/>
        <v>592</v>
      </c>
    </row>
    <row r="24" spans="2:31" x14ac:dyDescent="0.25">
      <c r="B24" t="s">
        <v>79</v>
      </c>
      <c r="C24" t="s">
        <v>99</v>
      </c>
      <c r="D24">
        <v>3987</v>
      </c>
      <c r="E24">
        <v>340</v>
      </c>
      <c r="G24">
        <v>7.0000000000000007E-2</v>
      </c>
      <c r="H24">
        <v>0.02</v>
      </c>
      <c r="I24" s="16">
        <f t="shared" si="1"/>
        <v>340</v>
      </c>
      <c r="J24" s="16">
        <f t="shared" si="2"/>
        <v>357</v>
      </c>
      <c r="K24" s="16">
        <f t="shared" si="6"/>
        <v>374.85</v>
      </c>
      <c r="L24" s="16">
        <f t="shared" si="6"/>
        <v>393.59250000000003</v>
      </c>
      <c r="M24" s="16">
        <f t="shared" si="6"/>
        <v>413.27212500000007</v>
      </c>
      <c r="N24" s="16">
        <f t="shared" si="6"/>
        <v>433.93573125000012</v>
      </c>
      <c r="O24" s="16">
        <f t="shared" si="6"/>
        <v>455.63251781250017</v>
      </c>
      <c r="P24" s="16">
        <f t="shared" si="6"/>
        <v>478.41414370312521</v>
      </c>
      <c r="Q24" s="16">
        <f t="shared" si="6"/>
        <v>502.33485088828149</v>
      </c>
      <c r="R24" s="16">
        <f t="shared" si="6"/>
        <v>527.45159343269563</v>
      </c>
      <c r="S24" s="16">
        <f t="shared" si="6"/>
        <v>553.82417310433038</v>
      </c>
      <c r="T24" s="16">
        <f t="shared" si="6"/>
        <v>581.51538175954693</v>
      </c>
      <c r="U24" s="16">
        <f t="shared" si="6"/>
        <v>610.59115084752432</v>
      </c>
      <c r="V24" s="16">
        <f t="shared" si="6"/>
        <v>641.12070838990053</v>
      </c>
      <c r="W24" s="16">
        <f t="shared" si="6"/>
        <v>673.17674380939559</v>
      </c>
      <c r="X24" s="16">
        <f t="shared" si="6"/>
        <v>706.83558099986544</v>
      </c>
      <c r="Y24" s="16">
        <f t="shared" si="6"/>
        <v>742.17736004985875</v>
      </c>
      <c r="Z24" s="16">
        <f t="shared" si="6"/>
        <v>779.2862280523517</v>
      </c>
      <c r="AA24" s="16">
        <f t="shared" si="6"/>
        <v>818.25053945496927</v>
      </c>
      <c r="AB24" s="16">
        <f t="shared" si="6"/>
        <v>859.16306642771781</v>
      </c>
      <c r="AC24" s="16">
        <f t="shared" si="3"/>
        <v>524.05082999980721</v>
      </c>
      <c r="AD24" s="16">
        <f t="shared" si="4"/>
        <v>591.70654710431916</v>
      </c>
      <c r="AE24" s="36">
        <f t="shared" si="5"/>
        <v>592</v>
      </c>
    </row>
    <row r="25" spans="2:31" x14ac:dyDescent="0.25">
      <c r="B25" t="s">
        <v>79</v>
      </c>
      <c r="C25" t="s">
        <v>100</v>
      </c>
      <c r="D25">
        <v>306</v>
      </c>
      <c r="E25">
        <v>340</v>
      </c>
      <c r="G25">
        <v>7.0000000000000007E-2</v>
      </c>
      <c r="H25">
        <v>0.02</v>
      </c>
      <c r="I25" s="16">
        <f t="shared" si="1"/>
        <v>340</v>
      </c>
      <c r="J25" s="16">
        <f t="shared" si="2"/>
        <v>357</v>
      </c>
      <c r="K25" s="16">
        <f t="shared" si="6"/>
        <v>374.85</v>
      </c>
      <c r="L25" s="16">
        <f t="shared" si="6"/>
        <v>393.59250000000003</v>
      </c>
      <c r="M25" s="16">
        <f t="shared" si="6"/>
        <v>413.27212500000007</v>
      </c>
      <c r="N25" s="16">
        <f t="shared" si="6"/>
        <v>433.93573125000012</v>
      </c>
      <c r="O25" s="16">
        <f t="shared" si="6"/>
        <v>455.63251781250017</v>
      </c>
      <c r="P25" s="16">
        <f t="shared" si="6"/>
        <v>478.41414370312521</v>
      </c>
      <c r="Q25" s="16">
        <f t="shared" si="6"/>
        <v>502.33485088828149</v>
      </c>
      <c r="R25" s="16">
        <f t="shared" si="6"/>
        <v>527.45159343269563</v>
      </c>
      <c r="S25" s="16">
        <f t="shared" si="6"/>
        <v>553.82417310433038</v>
      </c>
      <c r="T25" s="16">
        <f t="shared" si="6"/>
        <v>581.51538175954693</v>
      </c>
      <c r="U25" s="16">
        <f t="shared" si="6"/>
        <v>610.59115084752432</v>
      </c>
      <c r="V25" s="16">
        <f t="shared" si="6"/>
        <v>641.12070838990053</v>
      </c>
      <c r="W25" s="16">
        <f t="shared" si="6"/>
        <v>673.17674380939559</v>
      </c>
      <c r="X25" s="16">
        <f t="shared" si="6"/>
        <v>706.83558099986544</v>
      </c>
      <c r="Y25" s="16">
        <f t="shared" si="6"/>
        <v>742.17736004985875</v>
      </c>
      <c r="Z25" s="16">
        <f t="shared" si="6"/>
        <v>779.2862280523517</v>
      </c>
      <c r="AA25" s="16">
        <f t="shared" si="6"/>
        <v>818.25053945496927</v>
      </c>
      <c r="AB25" s="16">
        <f t="shared" si="6"/>
        <v>859.16306642771781</v>
      </c>
      <c r="AC25" s="16">
        <f t="shared" si="3"/>
        <v>524.05082999980721</v>
      </c>
      <c r="AD25" s="16">
        <f t="shared" si="4"/>
        <v>591.70654710431916</v>
      </c>
      <c r="AE25" s="36">
        <f t="shared" si="5"/>
        <v>592</v>
      </c>
    </row>
    <row r="26" spans="2:31" x14ac:dyDescent="0.25">
      <c r="B26" t="s">
        <v>79</v>
      </c>
      <c r="C26" t="s">
        <v>101</v>
      </c>
      <c r="D26">
        <v>174000</v>
      </c>
      <c r="E26">
        <v>340</v>
      </c>
      <c r="G26">
        <v>7.0000000000000007E-2</v>
      </c>
      <c r="H26">
        <v>0.02</v>
      </c>
      <c r="I26" s="16">
        <f t="shared" si="1"/>
        <v>340</v>
      </c>
      <c r="J26" s="16">
        <f t="shared" si="2"/>
        <v>357</v>
      </c>
      <c r="K26" s="16">
        <f t="shared" si="6"/>
        <v>374.85</v>
      </c>
      <c r="L26" s="16">
        <f t="shared" si="6"/>
        <v>393.59250000000003</v>
      </c>
      <c r="M26" s="16">
        <f t="shared" si="6"/>
        <v>413.27212500000007</v>
      </c>
      <c r="N26" s="16">
        <f t="shared" si="6"/>
        <v>433.93573125000012</v>
      </c>
      <c r="O26" s="16">
        <f t="shared" si="6"/>
        <v>455.63251781250017</v>
      </c>
      <c r="P26" s="16">
        <f t="shared" si="6"/>
        <v>478.41414370312521</v>
      </c>
      <c r="Q26" s="16">
        <f t="shared" si="6"/>
        <v>502.33485088828149</v>
      </c>
      <c r="R26" s="16">
        <f t="shared" si="6"/>
        <v>527.45159343269563</v>
      </c>
      <c r="S26" s="16">
        <f t="shared" si="6"/>
        <v>553.82417310433038</v>
      </c>
      <c r="T26" s="16">
        <f t="shared" si="6"/>
        <v>581.51538175954693</v>
      </c>
      <c r="U26" s="16">
        <f t="shared" si="6"/>
        <v>610.59115084752432</v>
      </c>
      <c r="V26" s="16">
        <f t="shared" si="6"/>
        <v>641.12070838990053</v>
      </c>
      <c r="W26" s="16">
        <f t="shared" si="6"/>
        <v>673.17674380939559</v>
      </c>
      <c r="X26" s="16">
        <f t="shared" si="6"/>
        <v>706.83558099986544</v>
      </c>
      <c r="Y26" s="16">
        <f t="shared" si="6"/>
        <v>742.17736004985875</v>
      </c>
      <c r="Z26" s="16">
        <f t="shared" si="6"/>
        <v>779.2862280523517</v>
      </c>
      <c r="AA26" s="16">
        <f t="shared" si="6"/>
        <v>818.25053945496927</v>
      </c>
      <c r="AB26" s="16">
        <f t="shared" si="6"/>
        <v>859.16306642771781</v>
      </c>
      <c r="AC26" s="16">
        <f t="shared" si="3"/>
        <v>524.05082999980721</v>
      </c>
      <c r="AD26" s="16">
        <f t="shared" si="4"/>
        <v>591.70654710431916</v>
      </c>
      <c r="AE26" s="36">
        <f t="shared" si="5"/>
        <v>592</v>
      </c>
    </row>
    <row r="27" spans="2:31" x14ac:dyDescent="0.25">
      <c r="B27" t="s">
        <v>79</v>
      </c>
      <c r="C27" t="s">
        <v>102</v>
      </c>
      <c r="D27">
        <v>895</v>
      </c>
      <c r="E27">
        <v>340</v>
      </c>
      <c r="G27">
        <v>7.0000000000000007E-2</v>
      </c>
      <c r="H27">
        <v>0.02</v>
      </c>
      <c r="I27" s="16">
        <f t="shared" si="1"/>
        <v>340</v>
      </c>
      <c r="J27" s="16">
        <f t="shared" si="2"/>
        <v>357</v>
      </c>
      <c r="K27" s="16">
        <f t="shared" si="6"/>
        <v>374.85</v>
      </c>
      <c r="L27" s="16">
        <f t="shared" si="6"/>
        <v>393.59250000000003</v>
      </c>
      <c r="M27" s="16">
        <f t="shared" si="6"/>
        <v>413.27212500000007</v>
      </c>
      <c r="N27" s="16">
        <f t="shared" si="6"/>
        <v>433.93573125000012</v>
      </c>
      <c r="O27" s="16">
        <f t="shared" si="6"/>
        <v>455.63251781250017</v>
      </c>
      <c r="P27" s="16">
        <f t="shared" si="6"/>
        <v>478.41414370312521</v>
      </c>
      <c r="Q27" s="16">
        <f t="shared" si="6"/>
        <v>502.33485088828149</v>
      </c>
      <c r="R27" s="16">
        <f t="shared" si="6"/>
        <v>527.45159343269563</v>
      </c>
      <c r="S27" s="16">
        <f t="shared" si="6"/>
        <v>553.82417310433038</v>
      </c>
      <c r="T27" s="16">
        <f t="shared" si="6"/>
        <v>581.51538175954693</v>
      </c>
      <c r="U27" s="16">
        <f t="shared" si="6"/>
        <v>610.59115084752432</v>
      </c>
      <c r="V27" s="16">
        <f t="shared" si="6"/>
        <v>641.12070838990053</v>
      </c>
      <c r="W27" s="16">
        <f t="shared" si="6"/>
        <v>673.17674380939559</v>
      </c>
      <c r="X27" s="16">
        <f t="shared" si="6"/>
        <v>706.83558099986544</v>
      </c>
      <c r="Y27" s="16">
        <f t="shared" si="6"/>
        <v>742.17736004985875</v>
      </c>
      <c r="Z27" s="16">
        <f t="shared" si="6"/>
        <v>779.2862280523517</v>
      </c>
      <c r="AA27" s="16">
        <f t="shared" si="6"/>
        <v>818.25053945496927</v>
      </c>
      <c r="AB27" s="16">
        <f t="shared" si="6"/>
        <v>859.16306642771781</v>
      </c>
      <c r="AC27" s="16">
        <f t="shared" si="3"/>
        <v>524.05082999980721</v>
      </c>
      <c r="AD27" s="16">
        <f t="shared" si="4"/>
        <v>591.70654710431916</v>
      </c>
      <c r="AE27" s="36">
        <f t="shared" si="5"/>
        <v>592</v>
      </c>
    </row>
    <row r="28" spans="2:31" x14ac:dyDescent="0.25">
      <c r="B28" t="s">
        <v>79</v>
      </c>
      <c r="C28" t="s">
        <v>103</v>
      </c>
      <c r="D28">
        <v>7539</v>
      </c>
      <c r="E28">
        <v>340</v>
      </c>
      <c r="G28">
        <v>7.0000000000000007E-2</v>
      </c>
      <c r="H28">
        <v>0.02</v>
      </c>
      <c r="I28" s="16">
        <f t="shared" si="1"/>
        <v>340</v>
      </c>
      <c r="J28" s="16">
        <f t="shared" si="2"/>
        <v>357</v>
      </c>
      <c r="K28" s="16">
        <f t="shared" si="6"/>
        <v>374.85</v>
      </c>
      <c r="L28" s="16">
        <f t="shared" si="6"/>
        <v>393.59250000000003</v>
      </c>
      <c r="M28" s="16">
        <f t="shared" si="6"/>
        <v>413.27212500000007</v>
      </c>
      <c r="N28" s="16">
        <f t="shared" si="6"/>
        <v>433.93573125000012</v>
      </c>
      <c r="O28" s="16">
        <f t="shared" si="6"/>
        <v>455.63251781250017</v>
      </c>
      <c r="P28" s="16">
        <f t="shared" si="6"/>
        <v>478.41414370312521</v>
      </c>
      <c r="Q28" s="16">
        <f t="shared" si="6"/>
        <v>502.33485088828149</v>
      </c>
      <c r="R28" s="16">
        <f t="shared" si="6"/>
        <v>527.45159343269563</v>
      </c>
      <c r="S28" s="16">
        <f t="shared" si="6"/>
        <v>553.82417310433038</v>
      </c>
      <c r="T28" s="16">
        <f t="shared" si="6"/>
        <v>581.51538175954693</v>
      </c>
      <c r="U28" s="16">
        <f t="shared" si="6"/>
        <v>610.59115084752432</v>
      </c>
      <c r="V28" s="16">
        <f t="shared" si="6"/>
        <v>641.12070838990053</v>
      </c>
      <c r="W28" s="16">
        <f t="shared" si="6"/>
        <v>673.17674380939559</v>
      </c>
      <c r="X28" s="16">
        <f t="shared" si="6"/>
        <v>706.83558099986544</v>
      </c>
      <c r="Y28" s="16">
        <f t="shared" si="6"/>
        <v>742.17736004985875</v>
      </c>
      <c r="Z28" s="16">
        <f t="shared" si="6"/>
        <v>779.2862280523517</v>
      </c>
      <c r="AA28" s="16">
        <f t="shared" si="6"/>
        <v>818.25053945496927</v>
      </c>
      <c r="AB28" s="16">
        <f t="shared" si="6"/>
        <v>859.16306642771781</v>
      </c>
      <c r="AC28" s="16">
        <f t="shared" si="3"/>
        <v>524.05082999980721</v>
      </c>
      <c r="AD28" s="16">
        <f t="shared" si="4"/>
        <v>591.70654710431916</v>
      </c>
      <c r="AE28" s="36">
        <f t="shared" si="5"/>
        <v>592</v>
      </c>
    </row>
    <row r="29" spans="2:31" x14ac:dyDescent="0.25">
      <c r="B29" t="s">
        <v>79</v>
      </c>
      <c r="C29" t="s">
        <v>104</v>
      </c>
      <c r="D29">
        <v>11183</v>
      </c>
      <c r="E29">
        <v>340</v>
      </c>
      <c r="G29">
        <v>7.0000000000000007E-2</v>
      </c>
      <c r="H29">
        <v>0.02</v>
      </c>
      <c r="I29" s="16">
        <f t="shared" si="1"/>
        <v>340</v>
      </c>
      <c r="J29" s="16">
        <f t="shared" si="2"/>
        <v>357</v>
      </c>
      <c r="K29" s="16">
        <f t="shared" si="6"/>
        <v>374.85</v>
      </c>
      <c r="L29" s="16">
        <f t="shared" si="6"/>
        <v>393.59250000000003</v>
      </c>
      <c r="M29" s="16">
        <f t="shared" si="6"/>
        <v>413.27212500000007</v>
      </c>
      <c r="N29" s="16">
        <f t="shared" si="6"/>
        <v>433.93573125000012</v>
      </c>
      <c r="O29" s="16">
        <f t="shared" si="6"/>
        <v>455.63251781250017</v>
      </c>
      <c r="P29" s="16">
        <f t="shared" si="6"/>
        <v>478.41414370312521</v>
      </c>
      <c r="Q29" s="16">
        <f t="shared" si="6"/>
        <v>502.33485088828149</v>
      </c>
      <c r="R29" s="16">
        <f t="shared" si="6"/>
        <v>527.45159343269563</v>
      </c>
      <c r="S29" s="16">
        <f t="shared" si="6"/>
        <v>553.82417310433038</v>
      </c>
      <c r="T29" s="16">
        <f t="shared" si="6"/>
        <v>581.51538175954693</v>
      </c>
      <c r="U29" s="16">
        <f t="shared" si="6"/>
        <v>610.59115084752432</v>
      </c>
      <c r="V29" s="16">
        <f t="shared" si="6"/>
        <v>641.12070838990053</v>
      </c>
      <c r="W29" s="16">
        <f t="shared" si="6"/>
        <v>673.17674380939559</v>
      </c>
      <c r="X29" s="16">
        <f t="shared" si="6"/>
        <v>706.83558099986544</v>
      </c>
      <c r="Y29" s="16">
        <f t="shared" si="6"/>
        <v>742.17736004985875</v>
      </c>
      <c r="Z29" s="16">
        <f t="shared" si="6"/>
        <v>779.2862280523517</v>
      </c>
      <c r="AA29" s="16">
        <f t="shared" si="6"/>
        <v>818.25053945496927</v>
      </c>
      <c r="AB29" s="16">
        <f t="shared" si="6"/>
        <v>859.16306642771781</v>
      </c>
      <c r="AC29" s="16">
        <f t="shared" si="3"/>
        <v>524.05082999980721</v>
      </c>
      <c r="AD29" s="16">
        <f t="shared" si="4"/>
        <v>591.70654710431916</v>
      </c>
      <c r="AE29" s="36">
        <f t="shared" si="5"/>
        <v>592</v>
      </c>
    </row>
    <row r="30" spans="2:31" x14ac:dyDescent="0.25">
      <c r="B30" t="s">
        <v>79</v>
      </c>
      <c r="C30" t="s">
        <v>105</v>
      </c>
      <c r="D30">
        <v>2022</v>
      </c>
      <c r="E30">
        <v>340</v>
      </c>
      <c r="G30">
        <v>7.0000000000000007E-2</v>
      </c>
      <c r="H30">
        <v>0.02</v>
      </c>
      <c r="I30" s="16">
        <f t="shared" si="1"/>
        <v>340</v>
      </c>
      <c r="J30" s="16">
        <f t="shared" si="2"/>
        <v>357</v>
      </c>
      <c r="K30" s="16">
        <f t="shared" si="6"/>
        <v>374.85</v>
      </c>
      <c r="L30" s="16">
        <f t="shared" si="6"/>
        <v>393.59250000000003</v>
      </c>
      <c r="M30" s="16">
        <f t="shared" si="6"/>
        <v>413.27212500000007</v>
      </c>
      <c r="N30" s="16">
        <f t="shared" si="6"/>
        <v>433.93573125000012</v>
      </c>
      <c r="O30" s="16">
        <f t="shared" si="6"/>
        <v>455.63251781250017</v>
      </c>
      <c r="P30" s="16">
        <f t="shared" si="6"/>
        <v>478.41414370312521</v>
      </c>
      <c r="Q30" s="16">
        <f t="shared" si="6"/>
        <v>502.33485088828149</v>
      </c>
      <c r="R30" s="16">
        <f t="shared" si="6"/>
        <v>527.45159343269563</v>
      </c>
      <c r="S30" s="16">
        <f t="shared" si="6"/>
        <v>553.82417310433038</v>
      </c>
      <c r="T30" s="16">
        <f t="shared" si="6"/>
        <v>581.51538175954693</v>
      </c>
      <c r="U30" s="16">
        <f t="shared" si="6"/>
        <v>610.59115084752432</v>
      </c>
      <c r="V30" s="16">
        <f t="shared" si="6"/>
        <v>641.12070838990053</v>
      </c>
      <c r="W30" s="16">
        <f t="shared" si="6"/>
        <v>673.17674380939559</v>
      </c>
      <c r="X30" s="16">
        <f t="shared" si="6"/>
        <v>706.83558099986544</v>
      </c>
      <c r="Y30" s="16">
        <f t="shared" si="6"/>
        <v>742.17736004985875</v>
      </c>
      <c r="Z30" s="16">
        <f t="shared" si="6"/>
        <v>779.2862280523517</v>
      </c>
      <c r="AA30" s="16">
        <f t="shared" si="6"/>
        <v>818.25053945496927</v>
      </c>
      <c r="AB30" s="16">
        <f t="shared" si="6"/>
        <v>859.16306642771781</v>
      </c>
      <c r="AC30" s="16">
        <f t="shared" si="3"/>
        <v>524.05082999980721</v>
      </c>
      <c r="AD30" s="16">
        <f t="shared" si="4"/>
        <v>591.70654710431916</v>
      </c>
      <c r="AE30" s="36">
        <f t="shared" si="5"/>
        <v>592</v>
      </c>
    </row>
    <row r="31" spans="2:31" x14ac:dyDescent="0.25">
      <c r="B31" t="s">
        <v>79</v>
      </c>
      <c r="C31" t="s">
        <v>106</v>
      </c>
      <c r="D31">
        <v>5579</v>
      </c>
      <c r="E31">
        <v>340</v>
      </c>
      <c r="G31">
        <v>7.0000000000000007E-2</v>
      </c>
      <c r="H31">
        <v>0.02</v>
      </c>
      <c r="I31" s="16">
        <f t="shared" si="1"/>
        <v>340</v>
      </c>
      <c r="J31" s="16">
        <f t="shared" si="2"/>
        <v>357</v>
      </c>
      <c r="K31" s="16">
        <f t="shared" si="6"/>
        <v>374.85</v>
      </c>
      <c r="L31" s="16">
        <f t="shared" si="6"/>
        <v>393.59250000000003</v>
      </c>
      <c r="M31" s="16">
        <f t="shared" si="6"/>
        <v>413.27212500000007</v>
      </c>
      <c r="N31" s="16">
        <f t="shared" si="6"/>
        <v>433.93573125000012</v>
      </c>
      <c r="O31" s="16">
        <f t="shared" si="6"/>
        <v>455.63251781250017</v>
      </c>
      <c r="P31" s="16">
        <f t="shared" si="6"/>
        <v>478.41414370312521</v>
      </c>
      <c r="Q31" s="16">
        <f t="shared" si="6"/>
        <v>502.33485088828149</v>
      </c>
      <c r="R31" s="16">
        <f t="shared" si="6"/>
        <v>527.45159343269563</v>
      </c>
      <c r="S31" s="16">
        <f t="shared" si="6"/>
        <v>553.82417310433038</v>
      </c>
      <c r="T31" s="16">
        <f t="shared" si="6"/>
        <v>581.51538175954693</v>
      </c>
      <c r="U31" s="16">
        <f t="shared" si="6"/>
        <v>610.59115084752432</v>
      </c>
      <c r="V31" s="16">
        <f t="shared" si="6"/>
        <v>641.12070838990053</v>
      </c>
      <c r="W31" s="16">
        <f t="shared" si="6"/>
        <v>673.17674380939559</v>
      </c>
      <c r="X31" s="16">
        <f t="shared" si="6"/>
        <v>706.83558099986544</v>
      </c>
      <c r="Y31" s="16">
        <f t="shared" si="6"/>
        <v>742.17736004985875</v>
      </c>
      <c r="Z31" s="16">
        <f t="shared" si="6"/>
        <v>779.2862280523517</v>
      </c>
      <c r="AA31" s="16">
        <f t="shared" si="6"/>
        <v>818.25053945496927</v>
      </c>
      <c r="AB31" s="16">
        <f t="shared" si="6"/>
        <v>859.16306642771781</v>
      </c>
      <c r="AC31" s="16">
        <f t="shared" si="3"/>
        <v>524.05082999980721</v>
      </c>
      <c r="AD31" s="16">
        <f t="shared" si="4"/>
        <v>591.70654710431916</v>
      </c>
      <c r="AE31" s="36">
        <f t="shared" si="5"/>
        <v>592</v>
      </c>
    </row>
    <row r="32" spans="2:31" x14ac:dyDescent="0.25">
      <c r="B32" t="s">
        <v>79</v>
      </c>
      <c r="C32" t="s">
        <v>107</v>
      </c>
      <c r="D32">
        <v>5883</v>
      </c>
      <c r="E32">
        <v>340</v>
      </c>
      <c r="G32">
        <v>7.0000000000000007E-2</v>
      </c>
      <c r="H32">
        <v>0.02</v>
      </c>
      <c r="I32" s="16">
        <f t="shared" si="1"/>
        <v>340</v>
      </c>
      <c r="J32" s="16">
        <f t="shared" si="2"/>
        <v>357</v>
      </c>
      <c r="K32" s="16">
        <f t="shared" si="6"/>
        <v>374.85</v>
      </c>
      <c r="L32" s="16">
        <f t="shared" si="6"/>
        <v>393.59250000000003</v>
      </c>
      <c r="M32" s="16">
        <f t="shared" si="6"/>
        <v>413.27212500000007</v>
      </c>
      <c r="N32" s="16">
        <f t="shared" ref="K32:AB46" si="7">M32*(1+$G32-$H$3)</f>
        <v>433.93573125000012</v>
      </c>
      <c r="O32" s="16">
        <f t="shared" si="7"/>
        <v>455.63251781250017</v>
      </c>
      <c r="P32" s="16">
        <f t="shared" si="7"/>
        <v>478.41414370312521</v>
      </c>
      <c r="Q32" s="16">
        <f t="shared" si="7"/>
        <v>502.33485088828149</v>
      </c>
      <c r="R32" s="16">
        <f t="shared" si="7"/>
        <v>527.45159343269563</v>
      </c>
      <c r="S32" s="16">
        <f t="shared" si="7"/>
        <v>553.82417310433038</v>
      </c>
      <c r="T32" s="16">
        <f t="shared" si="7"/>
        <v>581.51538175954693</v>
      </c>
      <c r="U32" s="16">
        <f t="shared" si="7"/>
        <v>610.59115084752432</v>
      </c>
      <c r="V32" s="16">
        <f t="shared" si="7"/>
        <v>641.12070838990053</v>
      </c>
      <c r="W32" s="16">
        <f t="shared" si="7"/>
        <v>673.17674380939559</v>
      </c>
      <c r="X32" s="16">
        <f t="shared" si="7"/>
        <v>706.83558099986544</v>
      </c>
      <c r="Y32" s="16">
        <f t="shared" si="7"/>
        <v>742.17736004985875</v>
      </c>
      <c r="Z32" s="16">
        <f t="shared" si="7"/>
        <v>779.2862280523517</v>
      </c>
      <c r="AA32" s="16">
        <f t="shared" si="7"/>
        <v>818.25053945496927</v>
      </c>
      <c r="AB32" s="16">
        <f t="shared" si="7"/>
        <v>859.16306642771781</v>
      </c>
      <c r="AC32" s="16">
        <f t="shared" si="3"/>
        <v>524.05082999980721</v>
      </c>
      <c r="AD32" s="16">
        <f t="shared" si="4"/>
        <v>591.70654710431916</v>
      </c>
      <c r="AE32" s="36">
        <f t="shared" si="5"/>
        <v>592</v>
      </c>
    </row>
    <row r="33" spans="2:31" x14ac:dyDescent="0.25">
      <c r="B33" t="s">
        <v>79</v>
      </c>
      <c r="C33" t="s">
        <v>108</v>
      </c>
      <c r="D33">
        <v>4035</v>
      </c>
      <c r="E33">
        <v>340</v>
      </c>
      <c r="G33">
        <v>7.0000000000000007E-2</v>
      </c>
      <c r="H33">
        <v>0.02</v>
      </c>
      <c r="I33" s="16">
        <f t="shared" si="1"/>
        <v>340</v>
      </c>
      <c r="J33" s="16">
        <f t="shared" si="2"/>
        <v>357</v>
      </c>
      <c r="K33" s="16">
        <f t="shared" si="7"/>
        <v>374.85</v>
      </c>
      <c r="L33" s="16">
        <f t="shared" si="7"/>
        <v>393.59250000000003</v>
      </c>
      <c r="M33" s="16">
        <f t="shared" si="7"/>
        <v>413.27212500000007</v>
      </c>
      <c r="N33" s="16">
        <f t="shared" si="7"/>
        <v>433.93573125000012</v>
      </c>
      <c r="O33" s="16">
        <f t="shared" si="7"/>
        <v>455.63251781250017</v>
      </c>
      <c r="P33" s="16">
        <f t="shared" si="7"/>
        <v>478.41414370312521</v>
      </c>
      <c r="Q33" s="16">
        <f t="shared" si="7"/>
        <v>502.33485088828149</v>
      </c>
      <c r="R33" s="16">
        <f t="shared" si="7"/>
        <v>527.45159343269563</v>
      </c>
      <c r="S33" s="16">
        <f t="shared" si="7"/>
        <v>553.82417310433038</v>
      </c>
      <c r="T33" s="16">
        <f t="shared" si="7"/>
        <v>581.51538175954693</v>
      </c>
      <c r="U33" s="16">
        <f t="shared" si="7"/>
        <v>610.59115084752432</v>
      </c>
      <c r="V33" s="16">
        <f t="shared" si="7"/>
        <v>641.12070838990053</v>
      </c>
      <c r="W33" s="16">
        <f t="shared" si="7"/>
        <v>673.17674380939559</v>
      </c>
      <c r="X33" s="16">
        <f t="shared" si="7"/>
        <v>706.83558099986544</v>
      </c>
      <c r="Y33" s="16">
        <f t="shared" si="7"/>
        <v>742.17736004985875</v>
      </c>
      <c r="Z33" s="16">
        <f t="shared" si="7"/>
        <v>779.2862280523517</v>
      </c>
      <c r="AA33" s="16">
        <f t="shared" si="7"/>
        <v>818.25053945496927</v>
      </c>
      <c r="AB33" s="16">
        <f t="shared" si="7"/>
        <v>859.16306642771781</v>
      </c>
      <c r="AC33" s="16">
        <f t="shared" si="3"/>
        <v>524.05082999980721</v>
      </c>
      <c r="AD33" s="16">
        <f t="shared" si="4"/>
        <v>591.70654710431916</v>
      </c>
      <c r="AE33" s="36">
        <f t="shared" si="5"/>
        <v>592</v>
      </c>
    </row>
    <row r="34" spans="2:31" x14ac:dyDescent="0.25">
      <c r="B34" t="s">
        <v>79</v>
      </c>
      <c r="C34" t="s">
        <v>109</v>
      </c>
      <c r="D34">
        <v>2273</v>
      </c>
      <c r="E34">
        <v>340</v>
      </c>
      <c r="G34">
        <v>7.0000000000000007E-2</v>
      </c>
      <c r="H34">
        <v>0.02</v>
      </c>
      <c r="I34" s="16">
        <f t="shared" si="1"/>
        <v>340</v>
      </c>
      <c r="J34" s="16">
        <f t="shared" si="2"/>
        <v>357</v>
      </c>
      <c r="K34" s="16">
        <f t="shared" si="7"/>
        <v>374.85</v>
      </c>
      <c r="L34" s="16">
        <f t="shared" si="7"/>
        <v>393.59250000000003</v>
      </c>
      <c r="M34" s="16">
        <f t="shared" si="7"/>
        <v>413.27212500000007</v>
      </c>
      <c r="N34" s="16">
        <f t="shared" si="7"/>
        <v>433.93573125000012</v>
      </c>
      <c r="O34" s="16">
        <f t="shared" si="7"/>
        <v>455.63251781250017</v>
      </c>
      <c r="P34" s="16">
        <f t="shared" si="7"/>
        <v>478.41414370312521</v>
      </c>
      <c r="Q34" s="16">
        <f t="shared" si="7"/>
        <v>502.33485088828149</v>
      </c>
      <c r="R34" s="16">
        <f t="shared" si="7"/>
        <v>527.45159343269563</v>
      </c>
      <c r="S34" s="16">
        <f t="shared" si="7"/>
        <v>553.82417310433038</v>
      </c>
      <c r="T34" s="16">
        <f t="shared" si="7"/>
        <v>581.51538175954693</v>
      </c>
      <c r="U34" s="16">
        <f t="shared" si="7"/>
        <v>610.59115084752432</v>
      </c>
      <c r="V34" s="16">
        <f t="shared" si="7"/>
        <v>641.12070838990053</v>
      </c>
      <c r="W34" s="16">
        <f t="shared" si="7"/>
        <v>673.17674380939559</v>
      </c>
      <c r="X34" s="16">
        <f t="shared" si="7"/>
        <v>706.83558099986544</v>
      </c>
      <c r="Y34" s="16">
        <f t="shared" si="7"/>
        <v>742.17736004985875</v>
      </c>
      <c r="Z34" s="16">
        <f t="shared" si="7"/>
        <v>779.2862280523517</v>
      </c>
      <c r="AA34" s="16">
        <f t="shared" si="7"/>
        <v>818.25053945496927</v>
      </c>
      <c r="AB34" s="16">
        <f t="shared" si="7"/>
        <v>859.16306642771781</v>
      </c>
      <c r="AC34" s="16">
        <f t="shared" si="3"/>
        <v>524.05082999980721</v>
      </c>
      <c r="AD34" s="16">
        <f t="shared" si="4"/>
        <v>591.70654710431916</v>
      </c>
      <c r="AE34" s="36">
        <f t="shared" si="5"/>
        <v>592</v>
      </c>
    </row>
    <row r="35" spans="2:31" x14ac:dyDescent="0.25">
      <c r="B35" t="s">
        <v>79</v>
      </c>
      <c r="C35" t="s">
        <v>110</v>
      </c>
      <c r="D35">
        <v>5337</v>
      </c>
      <c r="E35">
        <v>340</v>
      </c>
      <c r="G35">
        <v>7.0000000000000007E-2</v>
      </c>
      <c r="H35">
        <v>0.02</v>
      </c>
      <c r="I35" s="16">
        <f t="shared" si="1"/>
        <v>340</v>
      </c>
      <c r="J35" s="16">
        <f t="shared" si="2"/>
        <v>357</v>
      </c>
      <c r="K35" s="16">
        <f t="shared" si="7"/>
        <v>374.85</v>
      </c>
      <c r="L35" s="16">
        <f t="shared" si="7"/>
        <v>393.59250000000003</v>
      </c>
      <c r="M35" s="16">
        <f t="shared" si="7"/>
        <v>413.27212500000007</v>
      </c>
      <c r="N35" s="16">
        <f t="shared" si="7"/>
        <v>433.93573125000012</v>
      </c>
      <c r="O35" s="16">
        <f t="shared" si="7"/>
        <v>455.63251781250017</v>
      </c>
      <c r="P35" s="16">
        <f t="shared" si="7"/>
        <v>478.41414370312521</v>
      </c>
      <c r="Q35" s="16">
        <f t="shared" si="7"/>
        <v>502.33485088828149</v>
      </c>
      <c r="R35" s="16">
        <f t="shared" si="7"/>
        <v>527.45159343269563</v>
      </c>
      <c r="S35" s="16">
        <f t="shared" si="7"/>
        <v>553.82417310433038</v>
      </c>
      <c r="T35" s="16">
        <f t="shared" si="7"/>
        <v>581.51538175954693</v>
      </c>
      <c r="U35" s="16">
        <f t="shared" si="7"/>
        <v>610.59115084752432</v>
      </c>
      <c r="V35" s="16">
        <f t="shared" si="7"/>
        <v>641.12070838990053</v>
      </c>
      <c r="W35" s="16">
        <f t="shared" si="7"/>
        <v>673.17674380939559</v>
      </c>
      <c r="X35" s="16">
        <f t="shared" si="7"/>
        <v>706.83558099986544</v>
      </c>
      <c r="Y35" s="16">
        <f t="shared" si="7"/>
        <v>742.17736004985875</v>
      </c>
      <c r="Z35" s="16">
        <f t="shared" si="7"/>
        <v>779.2862280523517</v>
      </c>
      <c r="AA35" s="16">
        <f t="shared" si="7"/>
        <v>818.25053945496927</v>
      </c>
      <c r="AB35" s="16">
        <f t="shared" si="7"/>
        <v>859.16306642771781</v>
      </c>
      <c r="AC35" s="16">
        <f t="shared" si="3"/>
        <v>524.05082999980721</v>
      </c>
      <c r="AD35" s="16">
        <f t="shared" si="4"/>
        <v>591.70654710431916</v>
      </c>
      <c r="AE35" s="36">
        <f t="shared" si="5"/>
        <v>592</v>
      </c>
    </row>
    <row r="36" spans="2:31" x14ac:dyDescent="0.25">
      <c r="B36" t="s">
        <v>79</v>
      </c>
      <c r="C36" t="s">
        <v>111</v>
      </c>
      <c r="D36">
        <v>2460</v>
      </c>
      <c r="E36">
        <v>340</v>
      </c>
      <c r="G36">
        <v>7.0000000000000007E-2</v>
      </c>
      <c r="H36">
        <v>0.02</v>
      </c>
      <c r="I36" s="16">
        <f t="shared" si="1"/>
        <v>340</v>
      </c>
      <c r="J36" s="16">
        <f t="shared" si="2"/>
        <v>357</v>
      </c>
      <c r="K36" s="16">
        <f t="shared" si="7"/>
        <v>374.85</v>
      </c>
      <c r="L36" s="16">
        <f t="shared" si="7"/>
        <v>393.59250000000003</v>
      </c>
      <c r="M36" s="16">
        <f t="shared" si="7"/>
        <v>413.27212500000007</v>
      </c>
      <c r="N36" s="16">
        <f t="shared" si="7"/>
        <v>433.93573125000012</v>
      </c>
      <c r="O36" s="16">
        <f t="shared" si="7"/>
        <v>455.63251781250017</v>
      </c>
      <c r="P36" s="16">
        <f t="shared" si="7"/>
        <v>478.41414370312521</v>
      </c>
      <c r="Q36" s="16">
        <f t="shared" si="7"/>
        <v>502.33485088828149</v>
      </c>
      <c r="R36" s="16">
        <f t="shared" si="7"/>
        <v>527.45159343269563</v>
      </c>
      <c r="S36" s="16">
        <f t="shared" si="7"/>
        <v>553.82417310433038</v>
      </c>
      <c r="T36" s="16">
        <f t="shared" si="7"/>
        <v>581.51538175954693</v>
      </c>
      <c r="U36" s="16">
        <f t="shared" si="7"/>
        <v>610.59115084752432</v>
      </c>
      <c r="V36" s="16">
        <f t="shared" si="7"/>
        <v>641.12070838990053</v>
      </c>
      <c r="W36" s="16">
        <f t="shared" si="7"/>
        <v>673.17674380939559</v>
      </c>
      <c r="X36" s="16">
        <f t="shared" si="7"/>
        <v>706.83558099986544</v>
      </c>
      <c r="Y36" s="16">
        <f t="shared" si="7"/>
        <v>742.17736004985875</v>
      </c>
      <c r="Z36" s="16">
        <f t="shared" si="7"/>
        <v>779.2862280523517</v>
      </c>
      <c r="AA36" s="16">
        <f t="shared" si="7"/>
        <v>818.25053945496927</v>
      </c>
      <c r="AB36" s="16">
        <f t="shared" si="7"/>
        <v>859.16306642771781</v>
      </c>
      <c r="AC36" s="16">
        <f t="shared" si="3"/>
        <v>524.05082999980721</v>
      </c>
      <c r="AD36" s="16">
        <f t="shared" si="4"/>
        <v>591.70654710431916</v>
      </c>
      <c r="AE36" s="36">
        <f t="shared" si="5"/>
        <v>592</v>
      </c>
    </row>
    <row r="37" spans="2:31" x14ac:dyDescent="0.25">
      <c r="B37" t="s">
        <v>79</v>
      </c>
      <c r="C37" t="s">
        <v>112</v>
      </c>
      <c r="D37">
        <v>32692</v>
      </c>
      <c r="E37">
        <v>340</v>
      </c>
      <c r="G37">
        <v>7.0000000000000007E-2</v>
      </c>
      <c r="H37">
        <v>0.02</v>
      </c>
      <c r="I37" s="16">
        <f t="shared" si="1"/>
        <v>340</v>
      </c>
      <c r="J37" s="16">
        <f t="shared" si="2"/>
        <v>357</v>
      </c>
      <c r="K37" s="16">
        <f t="shared" si="7"/>
        <v>374.85</v>
      </c>
      <c r="L37" s="16">
        <f t="shared" si="7"/>
        <v>393.59250000000003</v>
      </c>
      <c r="M37" s="16">
        <f t="shared" si="7"/>
        <v>413.27212500000007</v>
      </c>
      <c r="N37" s="16">
        <f t="shared" si="7"/>
        <v>433.93573125000012</v>
      </c>
      <c r="O37" s="16">
        <f t="shared" si="7"/>
        <v>455.63251781250017</v>
      </c>
      <c r="P37" s="16">
        <f t="shared" si="7"/>
        <v>478.41414370312521</v>
      </c>
      <c r="Q37" s="16">
        <f t="shared" si="7"/>
        <v>502.33485088828149</v>
      </c>
      <c r="R37" s="16">
        <f t="shared" si="7"/>
        <v>527.45159343269563</v>
      </c>
      <c r="S37" s="16">
        <f t="shared" si="7"/>
        <v>553.82417310433038</v>
      </c>
      <c r="T37" s="16">
        <f t="shared" si="7"/>
        <v>581.51538175954693</v>
      </c>
      <c r="U37" s="16">
        <f t="shared" si="7"/>
        <v>610.59115084752432</v>
      </c>
      <c r="V37" s="16">
        <f t="shared" si="7"/>
        <v>641.12070838990053</v>
      </c>
      <c r="W37" s="16">
        <f t="shared" si="7"/>
        <v>673.17674380939559</v>
      </c>
      <c r="X37" s="16">
        <f t="shared" si="7"/>
        <v>706.83558099986544</v>
      </c>
      <c r="Y37" s="16">
        <f t="shared" si="7"/>
        <v>742.17736004985875</v>
      </c>
      <c r="Z37" s="16">
        <f t="shared" si="7"/>
        <v>779.2862280523517</v>
      </c>
      <c r="AA37" s="16">
        <f t="shared" si="7"/>
        <v>818.25053945496927</v>
      </c>
      <c r="AB37" s="16">
        <f t="shared" si="7"/>
        <v>859.16306642771781</v>
      </c>
      <c r="AC37" s="16">
        <f t="shared" si="3"/>
        <v>524.05082999980721</v>
      </c>
      <c r="AD37" s="16">
        <f t="shared" si="4"/>
        <v>591.70654710431916</v>
      </c>
      <c r="AE37" s="36">
        <f t="shared" si="5"/>
        <v>592</v>
      </c>
    </row>
    <row r="38" spans="2:31" x14ac:dyDescent="0.25">
      <c r="B38" t="s">
        <v>79</v>
      </c>
      <c r="C38" t="s">
        <v>113</v>
      </c>
      <c r="D38">
        <v>5780</v>
      </c>
      <c r="E38">
        <v>340</v>
      </c>
      <c r="G38">
        <v>7.0000000000000007E-2</v>
      </c>
      <c r="H38">
        <v>0.02</v>
      </c>
      <c r="I38" s="16">
        <f t="shared" si="1"/>
        <v>340</v>
      </c>
      <c r="J38" s="16">
        <f t="shared" si="2"/>
        <v>357</v>
      </c>
      <c r="K38" s="16">
        <f t="shared" si="7"/>
        <v>374.85</v>
      </c>
      <c r="L38" s="16">
        <f t="shared" si="7"/>
        <v>393.59250000000003</v>
      </c>
      <c r="M38" s="16">
        <f t="shared" si="7"/>
        <v>413.27212500000007</v>
      </c>
      <c r="N38" s="16">
        <f t="shared" si="7"/>
        <v>433.93573125000012</v>
      </c>
      <c r="O38" s="16">
        <f t="shared" si="7"/>
        <v>455.63251781250017</v>
      </c>
      <c r="P38" s="16">
        <f t="shared" si="7"/>
        <v>478.41414370312521</v>
      </c>
      <c r="Q38" s="16">
        <f t="shared" si="7"/>
        <v>502.33485088828149</v>
      </c>
      <c r="R38" s="16">
        <f t="shared" si="7"/>
        <v>527.45159343269563</v>
      </c>
      <c r="S38" s="16">
        <f t="shared" si="7"/>
        <v>553.82417310433038</v>
      </c>
      <c r="T38" s="16">
        <f t="shared" si="7"/>
        <v>581.51538175954693</v>
      </c>
      <c r="U38" s="16">
        <f t="shared" si="7"/>
        <v>610.59115084752432</v>
      </c>
      <c r="V38" s="16">
        <f t="shared" si="7"/>
        <v>641.12070838990053</v>
      </c>
      <c r="W38" s="16">
        <f t="shared" si="7"/>
        <v>673.17674380939559</v>
      </c>
      <c r="X38" s="16">
        <f t="shared" si="7"/>
        <v>706.83558099986544</v>
      </c>
      <c r="Y38" s="16">
        <f t="shared" si="7"/>
        <v>742.17736004985875</v>
      </c>
      <c r="Z38" s="16">
        <f t="shared" si="7"/>
        <v>779.2862280523517</v>
      </c>
      <c r="AA38" s="16">
        <f t="shared" si="7"/>
        <v>818.25053945496927</v>
      </c>
      <c r="AB38" s="16">
        <f t="shared" si="7"/>
        <v>859.16306642771781</v>
      </c>
      <c r="AC38" s="16">
        <f t="shared" si="3"/>
        <v>524.05082999980721</v>
      </c>
      <c r="AD38" s="16">
        <f t="shared" si="4"/>
        <v>591.70654710431916</v>
      </c>
      <c r="AE38" s="36">
        <f t="shared" si="5"/>
        <v>592</v>
      </c>
    </row>
    <row r="39" spans="2:31" x14ac:dyDescent="0.25">
      <c r="B39" t="s">
        <v>79</v>
      </c>
      <c r="C39" t="s">
        <v>114</v>
      </c>
      <c r="D39">
        <v>16439</v>
      </c>
      <c r="E39">
        <v>340</v>
      </c>
      <c r="G39">
        <v>7.0000000000000007E-2</v>
      </c>
      <c r="H39">
        <v>0.02</v>
      </c>
      <c r="I39" s="16">
        <f t="shared" si="1"/>
        <v>340</v>
      </c>
      <c r="J39" s="16">
        <f t="shared" si="2"/>
        <v>357</v>
      </c>
      <c r="K39" s="16">
        <f t="shared" si="7"/>
        <v>374.85</v>
      </c>
      <c r="L39" s="16">
        <f t="shared" si="7"/>
        <v>393.59250000000003</v>
      </c>
      <c r="M39" s="16">
        <f t="shared" si="7"/>
        <v>413.27212500000007</v>
      </c>
      <c r="N39" s="16">
        <f t="shared" si="7"/>
        <v>433.93573125000012</v>
      </c>
      <c r="O39" s="16">
        <f t="shared" si="7"/>
        <v>455.63251781250017</v>
      </c>
      <c r="P39" s="16">
        <f t="shared" si="7"/>
        <v>478.41414370312521</v>
      </c>
      <c r="Q39" s="16">
        <f t="shared" si="7"/>
        <v>502.33485088828149</v>
      </c>
      <c r="R39" s="16">
        <f t="shared" si="7"/>
        <v>527.45159343269563</v>
      </c>
      <c r="S39" s="16">
        <f t="shared" si="7"/>
        <v>553.82417310433038</v>
      </c>
      <c r="T39" s="16">
        <f t="shared" si="7"/>
        <v>581.51538175954693</v>
      </c>
      <c r="U39" s="16">
        <f t="shared" si="7"/>
        <v>610.59115084752432</v>
      </c>
      <c r="V39" s="16">
        <f t="shared" si="7"/>
        <v>641.12070838990053</v>
      </c>
      <c r="W39" s="16">
        <f t="shared" si="7"/>
        <v>673.17674380939559</v>
      </c>
      <c r="X39" s="16">
        <f t="shared" si="7"/>
        <v>706.83558099986544</v>
      </c>
      <c r="Y39" s="16">
        <f t="shared" si="7"/>
        <v>742.17736004985875</v>
      </c>
      <c r="Z39" s="16">
        <f t="shared" si="7"/>
        <v>779.2862280523517</v>
      </c>
      <c r="AA39" s="16">
        <f t="shared" si="7"/>
        <v>818.25053945496927</v>
      </c>
      <c r="AB39" s="16">
        <f t="shared" si="7"/>
        <v>859.16306642771781</v>
      </c>
      <c r="AC39" s="16">
        <f t="shared" si="3"/>
        <v>524.05082999980721</v>
      </c>
      <c r="AD39" s="16">
        <f t="shared" si="4"/>
        <v>591.70654710431916</v>
      </c>
      <c r="AE39" s="36">
        <f t="shared" si="5"/>
        <v>592</v>
      </c>
    </row>
    <row r="40" spans="2:31" x14ac:dyDescent="0.25">
      <c r="B40" t="s">
        <v>115</v>
      </c>
      <c r="C40" t="s">
        <v>114</v>
      </c>
      <c r="D40">
        <v>411</v>
      </c>
      <c r="E40">
        <v>340</v>
      </c>
      <c r="G40">
        <v>7.0000000000000007E-2</v>
      </c>
      <c r="H40">
        <v>0.02</v>
      </c>
      <c r="I40" s="16">
        <f t="shared" si="1"/>
        <v>340</v>
      </c>
      <c r="J40" s="16">
        <f t="shared" si="2"/>
        <v>357</v>
      </c>
      <c r="K40" s="16">
        <f t="shared" si="7"/>
        <v>374.85</v>
      </c>
      <c r="L40" s="16">
        <f t="shared" si="7"/>
        <v>393.59250000000003</v>
      </c>
      <c r="M40" s="16">
        <f t="shared" si="7"/>
        <v>413.27212500000007</v>
      </c>
      <c r="N40" s="16">
        <f t="shared" si="7"/>
        <v>433.93573125000012</v>
      </c>
      <c r="O40" s="16">
        <f t="shared" si="7"/>
        <v>455.63251781250017</v>
      </c>
      <c r="P40" s="16">
        <f t="shared" si="7"/>
        <v>478.41414370312521</v>
      </c>
      <c r="Q40" s="16">
        <f t="shared" si="7"/>
        <v>502.33485088828149</v>
      </c>
      <c r="R40" s="16">
        <f t="shared" si="7"/>
        <v>527.45159343269563</v>
      </c>
      <c r="S40" s="16">
        <f t="shared" si="7"/>
        <v>553.82417310433038</v>
      </c>
      <c r="T40" s="16">
        <f t="shared" si="7"/>
        <v>581.51538175954693</v>
      </c>
      <c r="U40" s="16">
        <f t="shared" si="7"/>
        <v>610.59115084752432</v>
      </c>
      <c r="V40" s="16">
        <f t="shared" si="7"/>
        <v>641.12070838990053</v>
      </c>
      <c r="W40" s="16">
        <f t="shared" si="7"/>
        <v>673.17674380939559</v>
      </c>
      <c r="X40" s="16">
        <f t="shared" si="7"/>
        <v>706.83558099986544</v>
      </c>
      <c r="Y40" s="16">
        <f t="shared" si="7"/>
        <v>742.17736004985875</v>
      </c>
      <c r="Z40" s="16">
        <f t="shared" si="7"/>
        <v>779.2862280523517</v>
      </c>
      <c r="AA40" s="16">
        <f t="shared" si="7"/>
        <v>818.25053945496927</v>
      </c>
      <c r="AB40" s="16">
        <f t="shared" si="7"/>
        <v>859.16306642771781</v>
      </c>
      <c r="AC40" s="16">
        <f t="shared" si="3"/>
        <v>524.05082999980721</v>
      </c>
      <c r="AD40" s="16">
        <f t="shared" si="4"/>
        <v>591.70654710431916</v>
      </c>
      <c r="AE40" s="36">
        <f t="shared" si="5"/>
        <v>592</v>
      </c>
    </row>
    <row r="41" spans="2:31" x14ac:dyDescent="0.25">
      <c r="B41" t="s">
        <v>115</v>
      </c>
      <c r="C41" t="s">
        <v>116</v>
      </c>
      <c r="D41">
        <v>11215</v>
      </c>
      <c r="E41">
        <v>340</v>
      </c>
      <c r="G41">
        <v>7.0000000000000007E-2</v>
      </c>
      <c r="H41">
        <v>0.02</v>
      </c>
      <c r="I41" s="16">
        <f t="shared" si="1"/>
        <v>340</v>
      </c>
      <c r="J41" s="16">
        <f t="shared" si="2"/>
        <v>357</v>
      </c>
      <c r="K41" s="16">
        <f t="shared" si="7"/>
        <v>374.85</v>
      </c>
      <c r="L41" s="16">
        <f t="shared" si="7"/>
        <v>393.59250000000003</v>
      </c>
      <c r="M41" s="16">
        <f t="shared" si="7"/>
        <v>413.27212500000007</v>
      </c>
      <c r="N41" s="16">
        <f t="shared" si="7"/>
        <v>433.93573125000012</v>
      </c>
      <c r="O41" s="16">
        <f t="shared" si="7"/>
        <v>455.63251781250017</v>
      </c>
      <c r="P41" s="16">
        <f t="shared" si="7"/>
        <v>478.41414370312521</v>
      </c>
      <c r="Q41" s="16">
        <f t="shared" si="7"/>
        <v>502.33485088828149</v>
      </c>
      <c r="R41" s="16">
        <f t="shared" si="7"/>
        <v>527.45159343269563</v>
      </c>
      <c r="S41" s="16">
        <f t="shared" si="7"/>
        <v>553.82417310433038</v>
      </c>
      <c r="T41" s="16">
        <f t="shared" si="7"/>
        <v>581.51538175954693</v>
      </c>
      <c r="U41" s="16">
        <f t="shared" si="7"/>
        <v>610.59115084752432</v>
      </c>
      <c r="V41" s="16">
        <f t="shared" si="7"/>
        <v>641.12070838990053</v>
      </c>
      <c r="W41" s="16">
        <f t="shared" si="7"/>
        <v>673.17674380939559</v>
      </c>
      <c r="X41" s="16">
        <f t="shared" si="7"/>
        <v>706.83558099986544</v>
      </c>
      <c r="Y41" s="16">
        <f t="shared" si="7"/>
        <v>742.17736004985875</v>
      </c>
      <c r="Z41" s="16">
        <f t="shared" si="7"/>
        <v>779.2862280523517</v>
      </c>
      <c r="AA41" s="16">
        <f t="shared" si="7"/>
        <v>818.25053945496927</v>
      </c>
      <c r="AB41" s="16">
        <f t="shared" si="7"/>
        <v>859.16306642771781</v>
      </c>
      <c r="AC41" s="16">
        <f t="shared" si="3"/>
        <v>524.05082999980721</v>
      </c>
      <c r="AD41" s="16">
        <f t="shared" si="4"/>
        <v>591.70654710431916</v>
      </c>
      <c r="AE41" s="36">
        <f t="shared" si="5"/>
        <v>592</v>
      </c>
    </row>
    <row r="42" spans="2:31" x14ac:dyDescent="0.25">
      <c r="B42" t="s">
        <v>117</v>
      </c>
      <c r="C42" t="s">
        <v>118</v>
      </c>
      <c r="D42">
        <v>60</v>
      </c>
      <c r="E42">
        <v>500</v>
      </c>
      <c r="G42">
        <v>0.05</v>
      </c>
      <c r="H42">
        <v>0.02</v>
      </c>
      <c r="I42" s="16">
        <f t="shared" si="1"/>
        <v>500</v>
      </c>
      <c r="J42" s="16">
        <f t="shared" si="2"/>
        <v>515</v>
      </c>
      <c r="K42" s="16">
        <f t="shared" si="7"/>
        <v>530.45000000000005</v>
      </c>
      <c r="L42" s="16">
        <f t="shared" si="7"/>
        <v>546.36350000000004</v>
      </c>
      <c r="M42" s="16">
        <f t="shared" si="7"/>
        <v>562.75440500000002</v>
      </c>
      <c r="N42" s="16">
        <f t="shared" si="7"/>
        <v>579.63703715000008</v>
      </c>
      <c r="O42" s="16">
        <f t="shared" si="7"/>
        <v>597.02614826450008</v>
      </c>
      <c r="P42" s="16">
        <f t="shared" si="7"/>
        <v>614.93693271243512</v>
      </c>
      <c r="Q42" s="16">
        <f t="shared" si="7"/>
        <v>633.38504069380815</v>
      </c>
      <c r="R42" s="16">
        <f t="shared" si="7"/>
        <v>652.38659191462239</v>
      </c>
      <c r="S42" s="16">
        <f t="shared" si="7"/>
        <v>671.95818967206105</v>
      </c>
      <c r="T42" s="16">
        <f t="shared" si="7"/>
        <v>692.11693536222288</v>
      </c>
      <c r="U42" s="16">
        <f t="shared" si="7"/>
        <v>712.88044342308956</v>
      </c>
      <c r="V42" s="16">
        <f t="shared" si="7"/>
        <v>734.2668567257823</v>
      </c>
      <c r="W42" s="16">
        <f t="shared" si="7"/>
        <v>756.29486242755581</v>
      </c>
      <c r="X42" s="16">
        <f t="shared" si="7"/>
        <v>778.98370830038255</v>
      </c>
      <c r="Y42" s="16">
        <f t="shared" si="7"/>
        <v>802.353219549394</v>
      </c>
      <c r="Z42" s="16">
        <f t="shared" si="7"/>
        <v>826.42381613587588</v>
      </c>
      <c r="AA42" s="16">
        <f t="shared" si="7"/>
        <v>851.21653061995221</v>
      </c>
      <c r="AB42" s="16">
        <f t="shared" si="7"/>
        <v>876.75302653855078</v>
      </c>
      <c r="AC42" s="16">
        <f t="shared" si="3"/>
        <v>664.24692452471982</v>
      </c>
      <c r="AD42" s="16">
        <f t="shared" si="4"/>
        <v>707.11511813106483</v>
      </c>
      <c r="AE42" s="36">
        <f t="shared" si="5"/>
        <v>707</v>
      </c>
    </row>
    <row r="43" spans="2:31" x14ac:dyDescent="0.25">
      <c r="B43" t="s">
        <v>119</v>
      </c>
      <c r="C43" t="s">
        <v>120</v>
      </c>
      <c r="D43">
        <v>1311</v>
      </c>
      <c r="E43">
        <v>340</v>
      </c>
      <c r="G43">
        <v>7.0000000000000007E-2</v>
      </c>
      <c r="H43">
        <v>0.02</v>
      </c>
      <c r="I43" s="16">
        <f t="shared" si="1"/>
        <v>340</v>
      </c>
      <c r="J43" s="16">
        <f t="shared" si="2"/>
        <v>357</v>
      </c>
      <c r="K43" s="16">
        <f t="shared" si="7"/>
        <v>374.85</v>
      </c>
      <c r="L43" s="16">
        <f t="shared" si="7"/>
        <v>393.59250000000003</v>
      </c>
      <c r="M43" s="16">
        <f t="shared" si="7"/>
        <v>413.27212500000007</v>
      </c>
      <c r="N43" s="16">
        <f t="shared" si="7"/>
        <v>433.93573125000012</v>
      </c>
      <c r="O43" s="16">
        <f t="shared" si="7"/>
        <v>455.63251781250017</v>
      </c>
      <c r="P43" s="16">
        <f t="shared" si="7"/>
        <v>478.41414370312521</v>
      </c>
      <c r="Q43" s="16">
        <f t="shared" si="7"/>
        <v>502.33485088828149</v>
      </c>
      <c r="R43" s="16">
        <f t="shared" si="7"/>
        <v>527.45159343269563</v>
      </c>
      <c r="S43" s="16">
        <f t="shared" si="7"/>
        <v>553.82417310433038</v>
      </c>
      <c r="T43" s="16">
        <f t="shared" si="7"/>
        <v>581.51538175954693</v>
      </c>
      <c r="U43" s="16">
        <f t="shared" si="7"/>
        <v>610.59115084752432</v>
      </c>
      <c r="V43" s="16">
        <f t="shared" si="7"/>
        <v>641.12070838990053</v>
      </c>
      <c r="W43" s="16">
        <f t="shared" si="7"/>
        <v>673.17674380939559</v>
      </c>
      <c r="X43" s="16">
        <f t="shared" si="7"/>
        <v>706.83558099986544</v>
      </c>
      <c r="Y43" s="16">
        <f t="shared" si="7"/>
        <v>742.17736004985875</v>
      </c>
      <c r="Z43" s="16">
        <f t="shared" si="7"/>
        <v>779.2862280523517</v>
      </c>
      <c r="AA43" s="16">
        <f t="shared" si="7"/>
        <v>818.25053945496927</v>
      </c>
      <c r="AB43" s="16">
        <f t="shared" si="7"/>
        <v>859.16306642771781</v>
      </c>
      <c r="AC43" s="16">
        <f t="shared" si="3"/>
        <v>524.05082999980721</v>
      </c>
      <c r="AD43" s="16">
        <f t="shared" si="4"/>
        <v>591.70654710431916</v>
      </c>
      <c r="AE43" s="36">
        <f t="shared" si="5"/>
        <v>592</v>
      </c>
    </row>
    <row r="44" spans="2:31" x14ac:dyDescent="0.25">
      <c r="B44" t="s">
        <v>78</v>
      </c>
      <c r="C44" t="s">
        <v>121</v>
      </c>
      <c r="D44">
        <v>12069</v>
      </c>
      <c r="E44">
        <v>340</v>
      </c>
      <c r="G44">
        <v>7.0000000000000007E-2</v>
      </c>
      <c r="H44">
        <v>0.02</v>
      </c>
      <c r="I44" s="16">
        <f t="shared" si="1"/>
        <v>340</v>
      </c>
      <c r="J44" s="16">
        <f t="shared" si="2"/>
        <v>357</v>
      </c>
      <c r="K44" s="16">
        <f t="shared" si="7"/>
        <v>374.85</v>
      </c>
      <c r="L44" s="16">
        <f t="shared" si="7"/>
        <v>393.59250000000003</v>
      </c>
      <c r="M44" s="16">
        <f t="shared" si="7"/>
        <v>413.27212500000007</v>
      </c>
      <c r="N44" s="16">
        <f t="shared" si="7"/>
        <v>433.93573125000012</v>
      </c>
      <c r="O44" s="16">
        <f t="shared" si="7"/>
        <v>455.63251781250017</v>
      </c>
      <c r="P44" s="16">
        <f t="shared" si="7"/>
        <v>478.41414370312521</v>
      </c>
      <c r="Q44" s="16">
        <f t="shared" si="7"/>
        <v>502.33485088828149</v>
      </c>
      <c r="R44" s="16">
        <f t="shared" si="7"/>
        <v>527.45159343269563</v>
      </c>
      <c r="S44" s="16">
        <f t="shared" si="7"/>
        <v>553.82417310433038</v>
      </c>
      <c r="T44" s="16">
        <f t="shared" si="7"/>
        <v>581.51538175954693</v>
      </c>
      <c r="U44" s="16">
        <f t="shared" si="7"/>
        <v>610.59115084752432</v>
      </c>
      <c r="V44" s="16">
        <f t="shared" si="7"/>
        <v>641.12070838990053</v>
      </c>
      <c r="W44" s="16">
        <f t="shared" si="7"/>
        <v>673.17674380939559</v>
      </c>
      <c r="X44" s="16">
        <f t="shared" si="7"/>
        <v>706.83558099986544</v>
      </c>
      <c r="Y44" s="16">
        <f t="shared" si="7"/>
        <v>742.17736004985875</v>
      </c>
      <c r="Z44" s="16">
        <f t="shared" si="7"/>
        <v>779.2862280523517</v>
      </c>
      <c r="AA44" s="16">
        <f t="shared" si="7"/>
        <v>818.25053945496927</v>
      </c>
      <c r="AB44" s="16">
        <f t="shared" si="7"/>
        <v>859.16306642771781</v>
      </c>
      <c r="AC44" s="16">
        <f t="shared" si="3"/>
        <v>524.05082999980721</v>
      </c>
      <c r="AD44" s="16">
        <f t="shared" si="4"/>
        <v>591.70654710431916</v>
      </c>
      <c r="AE44" s="36">
        <f t="shared" si="5"/>
        <v>592</v>
      </c>
    </row>
    <row r="45" spans="2:31" x14ac:dyDescent="0.25">
      <c r="B45" t="s">
        <v>78</v>
      </c>
      <c r="C45" t="s">
        <v>111</v>
      </c>
      <c r="D45">
        <v>34219</v>
      </c>
      <c r="E45">
        <v>340</v>
      </c>
      <c r="G45">
        <v>7.0000000000000007E-2</v>
      </c>
      <c r="H45">
        <v>0.02</v>
      </c>
      <c r="I45" s="16">
        <f t="shared" si="1"/>
        <v>340</v>
      </c>
      <c r="J45" s="16">
        <f t="shared" si="2"/>
        <v>357</v>
      </c>
      <c r="K45" s="16">
        <f t="shared" si="7"/>
        <v>374.85</v>
      </c>
      <c r="L45" s="16">
        <f t="shared" si="7"/>
        <v>393.59250000000003</v>
      </c>
      <c r="M45" s="16">
        <f t="shared" si="7"/>
        <v>413.27212500000007</v>
      </c>
      <c r="N45" s="16">
        <f t="shared" si="7"/>
        <v>433.93573125000012</v>
      </c>
      <c r="O45" s="16">
        <f t="shared" si="7"/>
        <v>455.63251781250017</v>
      </c>
      <c r="P45" s="16">
        <f t="shared" si="7"/>
        <v>478.41414370312521</v>
      </c>
      <c r="Q45" s="16">
        <f t="shared" si="7"/>
        <v>502.33485088828149</v>
      </c>
      <c r="R45" s="16">
        <f t="shared" si="7"/>
        <v>527.45159343269563</v>
      </c>
      <c r="S45" s="16">
        <f t="shared" si="7"/>
        <v>553.82417310433038</v>
      </c>
      <c r="T45" s="16">
        <f t="shared" si="7"/>
        <v>581.51538175954693</v>
      </c>
      <c r="U45" s="16">
        <f t="shared" si="7"/>
        <v>610.59115084752432</v>
      </c>
      <c r="V45" s="16">
        <f t="shared" si="7"/>
        <v>641.12070838990053</v>
      </c>
      <c r="W45" s="16">
        <f t="shared" si="7"/>
        <v>673.17674380939559</v>
      </c>
      <c r="X45" s="16">
        <f t="shared" si="7"/>
        <v>706.83558099986544</v>
      </c>
      <c r="Y45" s="16">
        <f t="shared" si="7"/>
        <v>742.17736004985875</v>
      </c>
      <c r="Z45" s="16">
        <f t="shared" si="7"/>
        <v>779.2862280523517</v>
      </c>
      <c r="AA45" s="16">
        <f t="shared" si="7"/>
        <v>818.25053945496927</v>
      </c>
      <c r="AB45" s="16">
        <f t="shared" si="7"/>
        <v>859.16306642771781</v>
      </c>
      <c r="AC45" s="16">
        <f t="shared" si="3"/>
        <v>524.05082999980721</v>
      </c>
      <c r="AD45" s="16">
        <f t="shared" si="4"/>
        <v>591.70654710431916</v>
      </c>
      <c r="AE45" s="36">
        <f t="shared" si="5"/>
        <v>592</v>
      </c>
    </row>
    <row r="46" spans="2:31" x14ac:dyDescent="0.25">
      <c r="B46" t="s">
        <v>78</v>
      </c>
      <c r="C46" t="s">
        <v>96</v>
      </c>
      <c r="D46">
        <v>13188</v>
      </c>
      <c r="E46">
        <v>340</v>
      </c>
      <c r="G46">
        <v>7.0000000000000007E-2</v>
      </c>
      <c r="H46">
        <v>0.02</v>
      </c>
      <c r="I46" s="16">
        <f t="shared" si="1"/>
        <v>340</v>
      </c>
      <c r="J46" s="16">
        <f t="shared" si="2"/>
        <v>357</v>
      </c>
      <c r="K46" s="16">
        <f t="shared" si="7"/>
        <v>374.85</v>
      </c>
      <c r="L46" s="16">
        <f t="shared" si="7"/>
        <v>393.59250000000003</v>
      </c>
      <c r="M46" s="16">
        <f t="shared" si="7"/>
        <v>413.27212500000007</v>
      </c>
      <c r="N46" s="16">
        <f t="shared" si="7"/>
        <v>433.93573125000012</v>
      </c>
      <c r="O46" s="16">
        <f t="shared" si="7"/>
        <v>455.63251781250017</v>
      </c>
      <c r="P46" s="16">
        <f t="shared" si="7"/>
        <v>478.41414370312521</v>
      </c>
      <c r="Q46" s="16">
        <f t="shared" ref="K46:AB60" si="8">P46*(1+$G46-$H$3)</f>
        <v>502.33485088828149</v>
      </c>
      <c r="R46" s="16">
        <f t="shared" si="8"/>
        <v>527.45159343269563</v>
      </c>
      <c r="S46" s="16">
        <f t="shared" si="8"/>
        <v>553.82417310433038</v>
      </c>
      <c r="T46" s="16">
        <f t="shared" si="8"/>
        <v>581.51538175954693</v>
      </c>
      <c r="U46" s="16">
        <f t="shared" si="8"/>
        <v>610.59115084752432</v>
      </c>
      <c r="V46" s="16">
        <f t="shared" si="8"/>
        <v>641.12070838990053</v>
      </c>
      <c r="W46" s="16">
        <f t="shared" si="8"/>
        <v>673.17674380939559</v>
      </c>
      <c r="X46" s="16">
        <f t="shared" si="8"/>
        <v>706.83558099986544</v>
      </c>
      <c r="Y46" s="16">
        <f t="shared" si="8"/>
        <v>742.17736004985875</v>
      </c>
      <c r="Z46" s="16">
        <f t="shared" si="8"/>
        <v>779.2862280523517</v>
      </c>
      <c r="AA46" s="16">
        <f t="shared" si="8"/>
        <v>818.25053945496927</v>
      </c>
      <c r="AB46" s="16">
        <f t="shared" si="8"/>
        <v>859.16306642771781</v>
      </c>
      <c r="AC46" s="16">
        <f t="shared" si="3"/>
        <v>524.05082999980721</v>
      </c>
      <c r="AD46" s="16">
        <f t="shared" si="4"/>
        <v>591.70654710431916</v>
      </c>
      <c r="AE46" s="36">
        <f t="shared" si="5"/>
        <v>592</v>
      </c>
    </row>
    <row r="47" spans="2:31" x14ac:dyDescent="0.25">
      <c r="B47" t="s">
        <v>78</v>
      </c>
      <c r="C47" t="s">
        <v>122</v>
      </c>
      <c r="D47">
        <v>3567</v>
      </c>
      <c r="E47">
        <v>340</v>
      </c>
      <c r="G47">
        <v>7.0000000000000007E-2</v>
      </c>
      <c r="H47">
        <v>0.02</v>
      </c>
      <c r="I47" s="16">
        <f t="shared" si="1"/>
        <v>340</v>
      </c>
      <c r="J47" s="16">
        <f t="shared" si="2"/>
        <v>357</v>
      </c>
      <c r="K47" s="16">
        <f t="shared" si="8"/>
        <v>374.85</v>
      </c>
      <c r="L47" s="16">
        <f t="shared" si="8"/>
        <v>393.59250000000003</v>
      </c>
      <c r="M47" s="16">
        <f t="shared" si="8"/>
        <v>413.27212500000007</v>
      </c>
      <c r="N47" s="16">
        <f t="shared" si="8"/>
        <v>433.93573125000012</v>
      </c>
      <c r="O47" s="16">
        <f t="shared" si="8"/>
        <v>455.63251781250017</v>
      </c>
      <c r="P47" s="16">
        <f t="shared" si="8"/>
        <v>478.41414370312521</v>
      </c>
      <c r="Q47" s="16">
        <f t="shared" si="8"/>
        <v>502.33485088828149</v>
      </c>
      <c r="R47" s="16">
        <f t="shared" si="8"/>
        <v>527.45159343269563</v>
      </c>
      <c r="S47" s="16">
        <f t="shared" si="8"/>
        <v>553.82417310433038</v>
      </c>
      <c r="T47" s="16">
        <f t="shared" si="8"/>
        <v>581.51538175954693</v>
      </c>
      <c r="U47" s="16">
        <f t="shared" si="8"/>
        <v>610.59115084752432</v>
      </c>
      <c r="V47" s="16">
        <f t="shared" si="8"/>
        <v>641.12070838990053</v>
      </c>
      <c r="W47" s="16">
        <f t="shared" si="8"/>
        <v>673.17674380939559</v>
      </c>
      <c r="X47" s="16">
        <f t="shared" si="8"/>
        <v>706.83558099986544</v>
      </c>
      <c r="Y47" s="16">
        <f t="shared" si="8"/>
        <v>742.17736004985875</v>
      </c>
      <c r="Z47" s="16">
        <f t="shared" si="8"/>
        <v>779.2862280523517</v>
      </c>
      <c r="AA47" s="16">
        <f t="shared" si="8"/>
        <v>818.25053945496927</v>
      </c>
      <c r="AB47" s="16">
        <f t="shared" si="8"/>
        <v>859.16306642771781</v>
      </c>
      <c r="AC47" s="16">
        <f t="shared" si="3"/>
        <v>524.05082999980721</v>
      </c>
      <c r="AD47" s="16">
        <f t="shared" si="4"/>
        <v>591.70654710431916</v>
      </c>
      <c r="AE47" s="36">
        <f t="shared" si="5"/>
        <v>592</v>
      </c>
    </row>
    <row r="48" spans="2:31" x14ac:dyDescent="0.25">
      <c r="B48" t="s">
        <v>78</v>
      </c>
      <c r="C48" t="s">
        <v>123</v>
      </c>
      <c r="D48">
        <v>16487</v>
      </c>
      <c r="E48">
        <v>340</v>
      </c>
      <c r="G48">
        <v>7.0000000000000007E-2</v>
      </c>
      <c r="H48">
        <v>0.02</v>
      </c>
      <c r="I48" s="16">
        <f t="shared" si="1"/>
        <v>340</v>
      </c>
      <c r="J48" s="16">
        <f t="shared" si="2"/>
        <v>357</v>
      </c>
      <c r="K48" s="16">
        <f t="shared" si="8"/>
        <v>374.85</v>
      </c>
      <c r="L48" s="16">
        <f t="shared" si="8"/>
        <v>393.59250000000003</v>
      </c>
      <c r="M48" s="16">
        <f t="shared" si="8"/>
        <v>413.27212500000007</v>
      </c>
      <c r="N48" s="16">
        <f t="shared" si="8"/>
        <v>433.93573125000012</v>
      </c>
      <c r="O48" s="16">
        <f t="shared" si="8"/>
        <v>455.63251781250017</v>
      </c>
      <c r="P48" s="16">
        <f t="shared" si="8"/>
        <v>478.41414370312521</v>
      </c>
      <c r="Q48" s="16">
        <f t="shared" si="8"/>
        <v>502.33485088828149</v>
      </c>
      <c r="R48" s="16">
        <f t="shared" si="8"/>
        <v>527.45159343269563</v>
      </c>
      <c r="S48" s="16">
        <f t="shared" si="8"/>
        <v>553.82417310433038</v>
      </c>
      <c r="T48" s="16">
        <f t="shared" si="8"/>
        <v>581.51538175954693</v>
      </c>
      <c r="U48" s="16">
        <f t="shared" si="8"/>
        <v>610.59115084752432</v>
      </c>
      <c r="V48" s="16">
        <f t="shared" si="8"/>
        <v>641.12070838990053</v>
      </c>
      <c r="W48" s="16">
        <f t="shared" si="8"/>
        <v>673.17674380939559</v>
      </c>
      <c r="X48" s="16">
        <f t="shared" si="8"/>
        <v>706.83558099986544</v>
      </c>
      <c r="Y48" s="16">
        <f t="shared" si="8"/>
        <v>742.17736004985875</v>
      </c>
      <c r="Z48" s="16">
        <f t="shared" si="8"/>
        <v>779.2862280523517</v>
      </c>
      <c r="AA48" s="16">
        <f t="shared" si="8"/>
        <v>818.25053945496927</v>
      </c>
      <c r="AB48" s="16">
        <f t="shared" si="8"/>
        <v>859.16306642771781</v>
      </c>
      <c r="AC48" s="16">
        <f t="shared" si="3"/>
        <v>524.05082999980721</v>
      </c>
      <c r="AD48" s="16">
        <f t="shared" si="4"/>
        <v>591.70654710431916</v>
      </c>
      <c r="AE48" s="36">
        <f t="shared" si="5"/>
        <v>592</v>
      </c>
    </row>
    <row r="49" spans="2:31" x14ac:dyDescent="0.25">
      <c r="B49" t="s">
        <v>78</v>
      </c>
      <c r="C49" t="s">
        <v>124</v>
      </c>
      <c r="D49">
        <v>5959</v>
      </c>
      <c r="E49">
        <v>340</v>
      </c>
      <c r="G49">
        <v>7.0000000000000007E-2</v>
      </c>
      <c r="H49">
        <v>0.02</v>
      </c>
      <c r="I49" s="16">
        <f t="shared" si="1"/>
        <v>340</v>
      </c>
      <c r="J49" s="16">
        <f t="shared" si="2"/>
        <v>357</v>
      </c>
      <c r="K49" s="16">
        <f t="shared" si="8"/>
        <v>374.85</v>
      </c>
      <c r="L49" s="16">
        <f t="shared" si="8"/>
        <v>393.59250000000003</v>
      </c>
      <c r="M49" s="16">
        <f t="shared" si="8"/>
        <v>413.27212500000007</v>
      </c>
      <c r="N49" s="16">
        <f t="shared" si="8"/>
        <v>433.93573125000012</v>
      </c>
      <c r="O49" s="16">
        <f t="shared" si="8"/>
        <v>455.63251781250017</v>
      </c>
      <c r="P49" s="16">
        <f t="shared" si="8"/>
        <v>478.41414370312521</v>
      </c>
      <c r="Q49" s="16">
        <f t="shared" si="8"/>
        <v>502.33485088828149</v>
      </c>
      <c r="R49" s="16">
        <f t="shared" si="8"/>
        <v>527.45159343269563</v>
      </c>
      <c r="S49" s="16">
        <f t="shared" si="8"/>
        <v>553.82417310433038</v>
      </c>
      <c r="T49" s="16">
        <f t="shared" si="8"/>
        <v>581.51538175954693</v>
      </c>
      <c r="U49" s="16">
        <f t="shared" si="8"/>
        <v>610.59115084752432</v>
      </c>
      <c r="V49" s="16">
        <f t="shared" si="8"/>
        <v>641.12070838990053</v>
      </c>
      <c r="W49" s="16">
        <f t="shared" si="8"/>
        <v>673.17674380939559</v>
      </c>
      <c r="X49" s="16">
        <f t="shared" si="8"/>
        <v>706.83558099986544</v>
      </c>
      <c r="Y49" s="16">
        <f t="shared" si="8"/>
        <v>742.17736004985875</v>
      </c>
      <c r="Z49" s="16">
        <f t="shared" si="8"/>
        <v>779.2862280523517</v>
      </c>
      <c r="AA49" s="16">
        <f t="shared" si="8"/>
        <v>818.25053945496927</v>
      </c>
      <c r="AB49" s="16">
        <f t="shared" si="8"/>
        <v>859.16306642771781</v>
      </c>
      <c r="AC49" s="16">
        <f t="shared" si="3"/>
        <v>524.05082999980721</v>
      </c>
      <c r="AD49" s="16">
        <f t="shared" si="4"/>
        <v>591.70654710431916</v>
      </c>
      <c r="AE49" s="36">
        <f t="shared" si="5"/>
        <v>592</v>
      </c>
    </row>
    <row r="50" spans="2:31" x14ac:dyDescent="0.25">
      <c r="B50" t="s">
        <v>78</v>
      </c>
      <c r="C50" t="s">
        <v>98</v>
      </c>
      <c r="D50">
        <v>20070</v>
      </c>
      <c r="E50">
        <v>340</v>
      </c>
      <c r="G50">
        <v>7.0000000000000007E-2</v>
      </c>
      <c r="H50">
        <v>0.02</v>
      </c>
      <c r="I50" s="16">
        <f t="shared" si="1"/>
        <v>340</v>
      </c>
      <c r="J50" s="16">
        <f t="shared" si="2"/>
        <v>357</v>
      </c>
      <c r="K50" s="16">
        <f t="shared" si="8"/>
        <v>374.85</v>
      </c>
      <c r="L50" s="16">
        <f t="shared" si="8"/>
        <v>393.59250000000003</v>
      </c>
      <c r="M50" s="16">
        <f t="shared" si="8"/>
        <v>413.27212500000007</v>
      </c>
      <c r="N50" s="16">
        <f t="shared" si="8"/>
        <v>433.93573125000012</v>
      </c>
      <c r="O50" s="16">
        <f t="shared" si="8"/>
        <v>455.63251781250017</v>
      </c>
      <c r="P50" s="16">
        <f t="shared" si="8"/>
        <v>478.41414370312521</v>
      </c>
      <c r="Q50" s="16">
        <f t="shared" si="8"/>
        <v>502.33485088828149</v>
      </c>
      <c r="R50" s="16">
        <f t="shared" si="8"/>
        <v>527.45159343269563</v>
      </c>
      <c r="S50" s="16">
        <f t="shared" si="8"/>
        <v>553.82417310433038</v>
      </c>
      <c r="T50" s="16">
        <f t="shared" si="8"/>
        <v>581.51538175954693</v>
      </c>
      <c r="U50" s="16">
        <f t="shared" si="8"/>
        <v>610.59115084752432</v>
      </c>
      <c r="V50" s="16">
        <f t="shared" si="8"/>
        <v>641.12070838990053</v>
      </c>
      <c r="W50" s="16">
        <f t="shared" si="8"/>
        <v>673.17674380939559</v>
      </c>
      <c r="X50" s="16">
        <f t="shared" si="8"/>
        <v>706.83558099986544</v>
      </c>
      <c r="Y50" s="16">
        <f t="shared" si="8"/>
        <v>742.17736004985875</v>
      </c>
      <c r="Z50" s="16">
        <f t="shared" si="8"/>
        <v>779.2862280523517</v>
      </c>
      <c r="AA50" s="16">
        <f t="shared" si="8"/>
        <v>818.25053945496927</v>
      </c>
      <c r="AB50" s="16">
        <f t="shared" si="8"/>
        <v>859.16306642771781</v>
      </c>
      <c r="AC50" s="16">
        <f t="shared" si="3"/>
        <v>524.05082999980721</v>
      </c>
      <c r="AD50" s="16">
        <f t="shared" si="4"/>
        <v>591.70654710431916</v>
      </c>
      <c r="AE50" s="36">
        <f t="shared" si="5"/>
        <v>592</v>
      </c>
    </row>
    <row r="51" spans="2:31" x14ac:dyDescent="0.25">
      <c r="B51" t="s">
        <v>78</v>
      </c>
      <c r="C51" t="s">
        <v>125</v>
      </c>
      <c r="D51">
        <v>5395</v>
      </c>
      <c r="E51">
        <v>340</v>
      </c>
      <c r="G51">
        <v>7.0000000000000007E-2</v>
      </c>
      <c r="H51">
        <v>0.02</v>
      </c>
      <c r="I51" s="16">
        <f t="shared" si="1"/>
        <v>340</v>
      </c>
      <c r="J51" s="16">
        <f t="shared" si="2"/>
        <v>357</v>
      </c>
      <c r="K51" s="16">
        <f t="shared" si="8"/>
        <v>374.85</v>
      </c>
      <c r="L51" s="16">
        <f t="shared" si="8"/>
        <v>393.59250000000003</v>
      </c>
      <c r="M51" s="16">
        <f t="shared" si="8"/>
        <v>413.27212500000007</v>
      </c>
      <c r="N51" s="16">
        <f t="shared" si="8"/>
        <v>433.93573125000012</v>
      </c>
      <c r="O51" s="16">
        <f t="shared" si="8"/>
        <v>455.63251781250017</v>
      </c>
      <c r="P51" s="16">
        <f t="shared" si="8"/>
        <v>478.41414370312521</v>
      </c>
      <c r="Q51" s="16">
        <f t="shared" si="8"/>
        <v>502.33485088828149</v>
      </c>
      <c r="R51" s="16">
        <f t="shared" si="8"/>
        <v>527.45159343269563</v>
      </c>
      <c r="S51" s="16">
        <f t="shared" si="8"/>
        <v>553.82417310433038</v>
      </c>
      <c r="T51" s="16">
        <f t="shared" si="8"/>
        <v>581.51538175954693</v>
      </c>
      <c r="U51" s="16">
        <f t="shared" si="8"/>
        <v>610.59115084752432</v>
      </c>
      <c r="V51" s="16">
        <f t="shared" si="8"/>
        <v>641.12070838990053</v>
      </c>
      <c r="W51" s="16">
        <f t="shared" si="8"/>
        <v>673.17674380939559</v>
      </c>
      <c r="X51" s="16">
        <f t="shared" si="8"/>
        <v>706.83558099986544</v>
      </c>
      <c r="Y51" s="16">
        <f t="shared" si="8"/>
        <v>742.17736004985875</v>
      </c>
      <c r="Z51" s="16">
        <f t="shared" si="8"/>
        <v>779.2862280523517</v>
      </c>
      <c r="AA51" s="16">
        <f t="shared" si="8"/>
        <v>818.25053945496927</v>
      </c>
      <c r="AB51" s="16">
        <f t="shared" si="8"/>
        <v>859.16306642771781</v>
      </c>
      <c r="AC51" s="16">
        <f t="shared" si="3"/>
        <v>524.05082999980721</v>
      </c>
      <c r="AD51" s="16">
        <f t="shared" si="4"/>
        <v>591.70654710431916</v>
      </c>
      <c r="AE51" s="36">
        <f t="shared" si="5"/>
        <v>592</v>
      </c>
    </row>
    <row r="52" spans="2:31" x14ac:dyDescent="0.25">
      <c r="B52" t="s">
        <v>78</v>
      </c>
      <c r="C52" t="s">
        <v>126</v>
      </c>
      <c r="D52">
        <v>2784</v>
      </c>
      <c r="E52">
        <v>340</v>
      </c>
      <c r="G52">
        <v>7.0000000000000007E-2</v>
      </c>
      <c r="H52">
        <v>0.02</v>
      </c>
      <c r="I52" s="16">
        <f t="shared" si="1"/>
        <v>340</v>
      </c>
      <c r="J52" s="16">
        <f t="shared" si="2"/>
        <v>357</v>
      </c>
      <c r="K52" s="16">
        <f t="shared" si="8"/>
        <v>374.85</v>
      </c>
      <c r="L52" s="16">
        <f t="shared" si="8"/>
        <v>393.59250000000003</v>
      </c>
      <c r="M52" s="16">
        <f t="shared" si="8"/>
        <v>413.27212500000007</v>
      </c>
      <c r="N52" s="16">
        <f t="shared" si="8"/>
        <v>433.93573125000012</v>
      </c>
      <c r="O52" s="16">
        <f t="shared" si="8"/>
        <v>455.63251781250017</v>
      </c>
      <c r="P52" s="16">
        <f t="shared" si="8"/>
        <v>478.41414370312521</v>
      </c>
      <c r="Q52" s="16">
        <f t="shared" si="8"/>
        <v>502.33485088828149</v>
      </c>
      <c r="R52" s="16">
        <f t="shared" si="8"/>
        <v>527.45159343269563</v>
      </c>
      <c r="S52" s="16">
        <f t="shared" si="8"/>
        <v>553.82417310433038</v>
      </c>
      <c r="T52" s="16">
        <f t="shared" si="8"/>
        <v>581.51538175954693</v>
      </c>
      <c r="U52" s="16">
        <f t="shared" si="8"/>
        <v>610.59115084752432</v>
      </c>
      <c r="V52" s="16">
        <f t="shared" si="8"/>
        <v>641.12070838990053</v>
      </c>
      <c r="W52" s="16">
        <f t="shared" si="8"/>
        <v>673.17674380939559</v>
      </c>
      <c r="X52" s="16">
        <f t="shared" si="8"/>
        <v>706.83558099986544</v>
      </c>
      <c r="Y52" s="16">
        <f t="shared" si="8"/>
        <v>742.17736004985875</v>
      </c>
      <c r="Z52" s="16">
        <f t="shared" si="8"/>
        <v>779.2862280523517</v>
      </c>
      <c r="AA52" s="16">
        <f t="shared" si="8"/>
        <v>818.25053945496927</v>
      </c>
      <c r="AB52" s="16">
        <f t="shared" si="8"/>
        <v>859.16306642771781</v>
      </c>
      <c r="AC52" s="16">
        <f t="shared" si="3"/>
        <v>524.05082999980721</v>
      </c>
      <c r="AD52" s="16">
        <f t="shared" si="4"/>
        <v>591.70654710431916</v>
      </c>
      <c r="AE52" s="36">
        <f t="shared" si="5"/>
        <v>592</v>
      </c>
    </row>
    <row r="53" spans="2:31" x14ac:dyDescent="0.25">
      <c r="B53" t="s">
        <v>78</v>
      </c>
      <c r="C53" t="s">
        <v>127</v>
      </c>
      <c r="D53">
        <v>7214</v>
      </c>
      <c r="E53">
        <v>340</v>
      </c>
      <c r="G53">
        <v>7.0000000000000007E-2</v>
      </c>
      <c r="H53">
        <v>0.02</v>
      </c>
      <c r="I53" s="16">
        <f t="shared" si="1"/>
        <v>340</v>
      </c>
      <c r="J53" s="16">
        <f t="shared" si="2"/>
        <v>357</v>
      </c>
      <c r="K53" s="16">
        <f t="shared" si="8"/>
        <v>374.85</v>
      </c>
      <c r="L53" s="16">
        <f t="shared" si="8"/>
        <v>393.59250000000003</v>
      </c>
      <c r="M53" s="16">
        <f t="shared" si="8"/>
        <v>413.27212500000007</v>
      </c>
      <c r="N53" s="16">
        <f t="shared" si="8"/>
        <v>433.93573125000012</v>
      </c>
      <c r="O53" s="16">
        <f t="shared" si="8"/>
        <v>455.63251781250017</v>
      </c>
      <c r="P53" s="16">
        <f t="shared" si="8"/>
        <v>478.41414370312521</v>
      </c>
      <c r="Q53" s="16">
        <f t="shared" si="8"/>
        <v>502.33485088828149</v>
      </c>
      <c r="R53" s="16">
        <f t="shared" si="8"/>
        <v>527.45159343269563</v>
      </c>
      <c r="S53" s="16">
        <f t="shared" si="8"/>
        <v>553.82417310433038</v>
      </c>
      <c r="T53" s="16">
        <f t="shared" si="8"/>
        <v>581.51538175954693</v>
      </c>
      <c r="U53" s="16">
        <f t="shared" si="8"/>
        <v>610.59115084752432</v>
      </c>
      <c r="V53" s="16">
        <f t="shared" si="8"/>
        <v>641.12070838990053</v>
      </c>
      <c r="W53" s="16">
        <f t="shared" si="8"/>
        <v>673.17674380939559</v>
      </c>
      <c r="X53" s="16">
        <f t="shared" si="8"/>
        <v>706.83558099986544</v>
      </c>
      <c r="Y53" s="16">
        <f t="shared" si="8"/>
        <v>742.17736004985875</v>
      </c>
      <c r="Z53" s="16">
        <f t="shared" si="8"/>
        <v>779.2862280523517</v>
      </c>
      <c r="AA53" s="16">
        <f t="shared" si="8"/>
        <v>818.25053945496927</v>
      </c>
      <c r="AB53" s="16">
        <f t="shared" si="8"/>
        <v>859.16306642771781</v>
      </c>
      <c r="AC53" s="16">
        <f t="shared" si="3"/>
        <v>524.05082999980721</v>
      </c>
      <c r="AD53" s="16">
        <f t="shared" si="4"/>
        <v>591.70654710431916</v>
      </c>
      <c r="AE53" s="36">
        <f t="shared" si="5"/>
        <v>592</v>
      </c>
    </row>
    <row r="54" spans="2:31" x14ac:dyDescent="0.25">
      <c r="B54" t="s">
        <v>78</v>
      </c>
      <c r="C54" t="s">
        <v>128</v>
      </c>
      <c r="D54">
        <v>9428</v>
      </c>
      <c r="E54">
        <v>340</v>
      </c>
      <c r="G54">
        <v>7.0000000000000007E-2</v>
      </c>
      <c r="H54">
        <v>0.02</v>
      </c>
      <c r="I54" s="16">
        <f t="shared" si="1"/>
        <v>340</v>
      </c>
      <c r="J54" s="16">
        <f t="shared" si="2"/>
        <v>357</v>
      </c>
      <c r="K54" s="16">
        <f t="shared" si="8"/>
        <v>374.85</v>
      </c>
      <c r="L54" s="16">
        <f t="shared" si="8"/>
        <v>393.59250000000003</v>
      </c>
      <c r="M54" s="16">
        <f t="shared" si="8"/>
        <v>413.27212500000007</v>
      </c>
      <c r="N54" s="16">
        <f t="shared" si="8"/>
        <v>433.93573125000012</v>
      </c>
      <c r="O54" s="16">
        <f t="shared" si="8"/>
        <v>455.63251781250017</v>
      </c>
      <c r="P54" s="16">
        <f t="shared" si="8"/>
        <v>478.41414370312521</v>
      </c>
      <c r="Q54" s="16">
        <f t="shared" si="8"/>
        <v>502.33485088828149</v>
      </c>
      <c r="R54" s="16">
        <f t="shared" si="8"/>
        <v>527.45159343269563</v>
      </c>
      <c r="S54" s="16">
        <f t="shared" si="8"/>
        <v>553.82417310433038</v>
      </c>
      <c r="T54" s="16">
        <f t="shared" si="8"/>
        <v>581.51538175954693</v>
      </c>
      <c r="U54" s="16">
        <f t="shared" si="8"/>
        <v>610.59115084752432</v>
      </c>
      <c r="V54" s="16">
        <f t="shared" si="8"/>
        <v>641.12070838990053</v>
      </c>
      <c r="W54" s="16">
        <f t="shared" si="8"/>
        <v>673.17674380939559</v>
      </c>
      <c r="X54" s="16">
        <f t="shared" si="8"/>
        <v>706.83558099986544</v>
      </c>
      <c r="Y54" s="16">
        <f t="shared" si="8"/>
        <v>742.17736004985875</v>
      </c>
      <c r="Z54" s="16">
        <f t="shared" si="8"/>
        <v>779.2862280523517</v>
      </c>
      <c r="AA54" s="16">
        <f t="shared" si="8"/>
        <v>818.25053945496927</v>
      </c>
      <c r="AB54" s="16">
        <f t="shared" si="8"/>
        <v>859.16306642771781</v>
      </c>
      <c r="AC54" s="16">
        <f t="shared" si="3"/>
        <v>524.05082999980721</v>
      </c>
      <c r="AD54" s="16">
        <f t="shared" si="4"/>
        <v>591.70654710431916</v>
      </c>
      <c r="AE54" s="36">
        <f t="shared" si="5"/>
        <v>592</v>
      </c>
    </row>
    <row r="55" spans="2:31" x14ac:dyDescent="0.25">
      <c r="B55" t="s">
        <v>78</v>
      </c>
      <c r="C55" t="s">
        <v>129</v>
      </c>
      <c r="D55">
        <v>8361</v>
      </c>
      <c r="E55">
        <v>340</v>
      </c>
      <c r="G55">
        <v>7.0000000000000007E-2</v>
      </c>
      <c r="H55">
        <v>0.02</v>
      </c>
      <c r="I55" s="16">
        <f t="shared" si="1"/>
        <v>340</v>
      </c>
      <c r="J55" s="16">
        <f t="shared" si="2"/>
        <v>357</v>
      </c>
      <c r="K55" s="16">
        <f t="shared" si="8"/>
        <v>374.85</v>
      </c>
      <c r="L55" s="16">
        <f t="shared" si="8"/>
        <v>393.59250000000003</v>
      </c>
      <c r="M55" s="16">
        <f t="shared" si="8"/>
        <v>413.27212500000007</v>
      </c>
      <c r="N55" s="16">
        <f t="shared" si="8"/>
        <v>433.93573125000012</v>
      </c>
      <c r="O55" s="16">
        <f t="shared" si="8"/>
        <v>455.63251781250017</v>
      </c>
      <c r="P55" s="16">
        <f t="shared" si="8"/>
        <v>478.41414370312521</v>
      </c>
      <c r="Q55" s="16">
        <f t="shared" si="8"/>
        <v>502.33485088828149</v>
      </c>
      <c r="R55" s="16">
        <f t="shared" si="8"/>
        <v>527.45159343269563</v>
      </c>
      <c r="S55" s="16">
        <f t="shared" si="8"/>
        <v>553.82417310433038</v>
      </c>
      <c r="T55" s="16">
        <f t="shared" si="8"/>
        <v>581.51538175954693</v>
      </c>
      <c r="U55" s="16">
        <f t="shared" si="8"/>
        <v>610.59115084752432</v>
      </c>
      <c r="V55" s="16">
        <f t="shared" si="8"/>
        <v>641.12070838990053</v>
      </c>
      <c r="W55" s="16">
        <f t="shared" si="8"/>
        <v>673.17674380939559</v>
      </c>
      <c r="X55" s="16">
        <f t="shared" si="8"/>
        <v>706.83558099986544</v>
      </c>
      <c r="Y55" s="16">
        <f t="shared" si="8"/>
        <v>742.17736004985875</v>
      </c>
      <c r="Z55" s="16">
        <f t="shared" si="8"/>
        <v>779.2862280523517</v>
      </c>
      <c r="AA55" s="16">
        <f t="shared" si="8"/>
        <v>818.25053945496927</v>
      </c>
      <c r="AB55" s="16">
        <f t="shared" si="8"/>
        <v>859.16306642771781</v>
      </c>
      <c r="AC55" s="16">
        <f t="shared" si="3"/>
        <v>524.05082999980721</v>
      </c>
      <c r="AD55" s="16">
        <f t="shared" si="4"/>
        <v>591.70654710431916</v>
      </c>
      <c r="AE55" s="36">
        <f t="shared" si="5"/>
        <v>592</v>
      </c>
    </row>
    <row r="56" spans="2:31" x14ac:dyDescent="0.25">
      <c r="B56" t="s">
        <v>78</v>
      </c>
      <c r="C56" t="s">
        <v>130</v>
      </c>
      <c r="D56">
        <v>1130</v>
      </c>
      <c r="E56">
        <v>340</v>
      </c>
      <c r="G56">
        <v>7.0000000000000007E-2</v>
      </c>
      <c r="H56">
        <v>0.02</v>
      </c>
      <c r="I56" s="16">
        <f t="shared" si="1"/>
        <v>340</v>
      </c>
      <c r="J56" s="16">
        <f t="shared" si="2"/>
        <v>357</v>
      </c>
      <c r="K56" s="16">
        <f t="shared" si="8"/>
        <v>374.85</v>
      </c>
      <c r="L56" s="16">
        <f t="shared" si="8"/>
        <v>393.59250000000003</v>
      </c>
      <c r="M56" s="16">
        <f t="shared" si="8"/>
        <v>413.27212500000007</v>
      </c>
      <c r="N56" s="16">
        <f t="shared" si="8"/>
        <v>433.93573125000012</v>
      </c>
      <c r="O56" s="16">
        <f t="shared" si="8"/>
        <v>455.63251781250017</v>
      </c>
      <c r="P56" s="16">
        <f t="shared" si="8"/>
        <v>478.41414370312521</v>
      </c>
      <c r="Q56" s="16">
        <f t="shared" si="8"/>
        <v>502.33485088828149</v>
      </c>
      <c r="R56" s="16">
        <f t="shared" si="8"/>
        <v>527.45159343269563</v>
      </c>
      <c r="S56" s="16">
        <f t="shared" si="8"/>
        <v>553.82417310433038</v>
      </c>
      <c r="T56" s="16">
        <f t="shared" si="8"/>
        <v>581.51538175954693</v>
      </c>
      <c r="U56" s="16">
        <f t="shared" si="8"/>
        <v>610.59115084752432</v>
      </c>
      <c r="V56" s="16">
        <f t="shared" si="8"/>
        <v>641.12070838990053</v>
      </c>
      <c r="W56" s="16">
        <f t="shared" si="8"/>
        <v>673.17674380939559</v>
      </c>
      <c r="X56" s="16">
        <f t="shared" si="8"/>
        <v>706.83558099986544</v>
      </c>
      <c r="Y56" s="16">
        <f t="shared" si="8"/>
        <v>742.17736004985875</v>
      </c>
      <c r="Z56" s="16">
        <f t="shared" si="8"/>
        <v>779.2862280523517</v>
      </c>
      <c r="AA56" s="16">
        <f t="shared" si="8"/>
        <v>818.25053945496927</v>
      </c>
      <c r="AB56" s="16">
        <f t="shared" si="8"/>
        <v>859.16306642771781</v>
      </c>
      <c r="AC56" s="16">
        <f t="shared" si="3"/>
        <v>524.05082999980721</v>
      </c>
      <c r="AD56" s="16">
        <f t="shared" si="4"/>
        <v>591.70654710431916</v>
      </c>
      <c r="AE56" s="36">
        <f t="shared" si="5"/>
        <v>592</v>
      </c>
    </row>
    <row r="57" spans="2:31" x14ac:dyDescent="0.25">
      <c r="B57" t="s">
        <v>78</v>
      </c>
      <c r="C57" t="s">
        <v>131</v>
      </c>
      <c r="D57">
        <v>8812</v>
      </c>
      <c r="E57">
        <v>340</v>
      </c>
      <c r="G57">
        <v>7.0000000000000007E-2</v>
      </c>
      <c r="H57">
        <v>0.02</v>
      </c>
      <c r="I57" s="16">
        <f t="shared" si="1"/>
        <v>340</v>
      </c>
      <c r="J57" s="16">
        <f t="shared" si="2"/>
        <v>357</v>
      </c>
      <c r="K57" s="16">
        <f t="shared" si="8"/>
        <v>374.85</v>
      </c>
      <c r="L57" s="16">
        <f t="shared" si="8"/>
        <v>393.59250000000003</v>
      </c>
      <c r="M57" s="16">
        <f t="shared" si="8"/>
        <v>413.27212500000007</v>
      </c>
      <c r="N57" s="16">
        <f t="shared" si="8"/>
        <v>433.93573125000012</v>
      </c>
      <c r="O57" s="16">
        <f t="shared" si="8"/>
        <v>455.63251781250017</v>
      </c>
      <c r="P57" s="16">
        <f t="shared" si="8"/>
        <v>478.41414370312521</v>
      </c>
      <c r="Q57" s="16">
        <f t="shared" si="8"/>
        <v>502.33485088828149</v>
      </c>
      <c r="R57" s="16">
        <f t="shared" si="8"/>
        <v>527.45159343269563</v>
      </c>
      <c r="S57" s="16">
        <f t="shared" si="8"/>
        <v>553.82417310433038</v>
      </c>
      <c r="T57" s="16">
        <f t="shared" si="8"/>
        <v>581.51538175954693</v>
      </c>
      <c r="U57" s="16">
        <f t="shared" si="8"/>
        <v>610.59115084752432</v>
      </c>
      <c r="V57" s="16">
        <f t="shared" si="8"/>
        <v>641.12070838990053</v>
      </c>
      <c r="W57" s="16">
        <f t="shared" si="8"/>
        <v>673.17674380939559</v>
      </c>
      <c r="X57" s="16">
        <f t="shared" si="8"/>
        <v>706.83558099986544</v>
      </c>
      <c r="Y57" s="16">
        <f t="shared" si="8"/>
        <v>742.17736004985875</v>
      </c>
      <c r="Z57" s="16">
        <f t="shared" si="8"/>
        <v>779.2862280523517</v>
      </c>
      <c r="AA57" s="16">
        <f t="shared" si="8"/>
        <v>818.25053945496927</v>
      </c>
      <c r="AB57" s="16">
        <f t="shared" si="8"/>
        <v>859.16306642771781</v>
      </c>
      <c r="AC57" s="16">
        <f t="shared" si="3"/>
        <v>524.05082999980721</v>
      </c>
      <c r="AD57" s="16">
        <f t="shared" si="4"/>
        <v>591.70654710431916</v>
      </c>
      <c r="AE57" s="36">
        <f t="shared" si="5"/>
        <v>592</v>
      </c>
    </row>
    <row r="58" spans="2:31" x14ac:dyDescent="0.25">
      <c r="B58" t="s">
        <v>78</v>
      </c>
      <c r="C58" t="s">
        <v>132</v>
      </c>
      <c r="D58">
        <v>1103</v>
      </c>
      <c r="E58">
        <v>340</v>
      </c>
      <c r="G58">
        <v>7.0000000000000007E-2</v>
      </c>
      <c r="H58">
        <v>0.02</v>
      </c>
      <c r="I58" s="16">
        <f t="shared" si="1"/>
        <v>340</v>
      </c>
      <c r="J58" s="16">
        <f t="shared" si="2"/>
        <v>357</v>
      </c>
      <c r="K58" s="16">
        <f t="shared" si="8"/>
        <v>374.85</v>
      </c>
      <c r="L58" s="16">
        <f t="shared" si="8"/>
        <v>393.59250000000003</v>
      </c>
      <c r="M58" s="16">
        <f t="shared" si="8"/>
        <v>413.27212500000007</v>
      </c>
      <c r="N58" s="16">
        <f t="shared" si="8"/>
        <v>433.93573125000012</v>
      </c>
      <c r="O58" s="16">
        <f t="shared" si="8"/>
        <v>455.63251781250017</v>
      </c>
      <c r="P58" s="16">
        <f t="shared" si="8"/>
        <v>478.41414370312521</v>
      </c>
      <c r="Q58" s="16">
        <f t="shared" si="8"/>
        <v>502.33485088828149</v>
      </c>
      <c r="R58" s="16">
        <f t="shared" si="8"/>
        <v>527.45159343269563</v>
      </c>
      <c r="S58" s="16">
        <f t="shared" si="8"/>
        <v>553.82417310433038</v>
      </c>
      <c r="T58" s="16">
        <f t="shared" si="8"/>
        <v>581.51538175954693</v>
      </c>
      <c r="U58" s="16">
        <f t="shared" si="8"/>
        <v>610.59115084752432</v>
      </c>
      <c r="V58" s="16">
        <f t="shared" si="8"/>
        <v>641.12070838990053</v>
      </c>
      <c r="W58" s="16">
        <f t="shared" si="8"/>
        <v>673.17674380939559</v>
      </c>
      <c r="X58" s="16">
        <f t="shared" si="8"/>
        <v>706.83558099986544</v>
      </c>
      <c r="Y58" s="16">
        <f t="shared" si="8"/>
        <v>742.17736004985875</v>
      </c>
      <c r="Z58" s="16">
        <f t="shared" si="8"/>
        <v>779.2862280523517</v>
      </c>
      <c r="AA58" s="16">
        <f t="shared" si="8"/>
        <v>818.25053945496927</v>
      </c>
      <c r="AB58" s="16">
        <f t="shared" si="8"/>
        <v>859.16306642771781</v>
      </c>
      <c r="AC58" s="16">
        <f t="shared" si="3"/>
        <v>524.05082999980721</v>
      </c>
      <c r="AD58" s="16">
        <f t="shared" si="4"/>
        <v>591.70654710431916</v>
      </c>
      <c r="AE58" s="36">
        <f t="shared" si="5"/>
        <v>592</v>
      </c>
    </row>
    <row r="59" spans="2:31" x14ac:dyDescent="0.25">
      <c r="B59" t="s">
        <v>78</v>
      </c>
      <c r="C59" t="s">
        <v>133</v>
      </c>
      <c r="D59">
        <v>376</v>
      </c>
      <c r="E59">
        <v>340</v>
      </c>
      <c r="G59">
        <v>7.0000000000000007E-2</v>
      </c>
      <c r="H59">
        <v>0.02</v>
      </c>
      <c r="I59" s="16">
        <f t="shared" si="1"/>
        <v>340</v>
      </c>
      <c r="J59" s="16">
        <f t="shared" si="2"/>
        <v>357</v>
      </c>
      <c r="K59" s="16">
        <f t="shared" si="8"/>
        <v>374.85</v>
      </c>
      <c r="L59" s="16">
        <f t="shared" si="8"/>
        <v>393.59250000000003</v>
      </c>
      <c r="M59" s="16">
        <f t="shared" si="8"/>
        <v>413.27212500000007</v>
      </c>
      <c r="N59" s="16">
        <f t="shared" si="8"/>
        <v>433.93573125000012</v>
      </c>
      <c r="O59" s="16">
        <f t="shared" si="8"/>
        <v>455.63251781250017</v>
      </c>
      <c r="P59" s="16">
        <f t="shared" si="8"/>
        <v>478.41414370312521</v>
      </c>
      <c r="Q59" s="16">
        <f t="shared" si="8"/>
        <v>502.33485088828149</v>
      </c>
      <c r="R59" s="16">
        <f t="shared" si="8"/>
        <v>527.45159343269563</v>
      </c>
      <c r="S59" s="16">
        <f t="shared" si="8"/>
        <v>553.82417310433038</v>
      </c>
      <c r="T59" s="16">
        <f t="shared" si="8"/>
        <v>581.51538175954693</v>
      </c>
      <c r="U59" s="16">
        <f t="shared" si="8"/>
        <v>610.59115084752432</v>
      </c>
      <c r="V59" s="16">
        <f t="shared" si="8"/>
        <v>641.12070838990053</v>
      </c>
      <c r="W59" s="16">
        <f t="shared" si="8"/>
        <v>673.17674380939559</v>
      </c>
      <c r="X59" s="16">
        <f t="shared" si="8"/>
        <v>706.83558099986544</v>
      </c>
      <c r="Y59" s="16">
        <f t="shared" si="8"/>
        <v>742.17736004985875</v>
      </c>
      <c r="Z59" s="16">
        <f t="shared" si="8"/>
        <v>779.2862280523517</v>
      </c>
      <c r="AA59" s="16">
        <f t="shared" si="8"/>
        <v>818.25053945496927</v>
      </c>
      <c r="AB59" s="16">
        <f t="shared" si="8"/>
        <v>859.16306642771781</v>
      </c>
      <c r="AC59" s="16">
        <f t="shared" si="3"/>
        <v>524.05082999980721</v>
      </c>
      <c r="AD59" s="16">
        <f t="shared" si="4"/>
        <v>591.70654710431916</v>
      </c>
      <c r="AE59" s="36">
        <f t="shared" si="5"/>
        <v>592</v>
      </c>
    </row>
    <row r="60" spans="2:31" x14ac:dyDescent="0.25">
      <c r="B60" t="s">
        <v>78</v>
      </c>
      <c r="C60" t="s">
        <v>102</v>
      </c>
      <c r="D60">
        <v>8721</v>
      </c>
      <c r="E60">
        <v>340</v>
      </c>
      <c r="G60">
        <v>7.0000000000000007E-2</v>
      </c>
      <c r="H60">
        <v>0.02</v>
      </c>
      <c r="I60" s="16">
        <f t="shared" si="1"/>
        <v>340</v>
      </c>
      <c r="J60" s="16">
        <f t="shared" si="2"/>
        <v>357</v>
      </c>
      <c r="K60" s="16">
        <f t="shared" si="8"/>
        <v>374.85</v>
      </c>
      <c r="L60" s="16">
        <f t="shared" si="8"/>
        <v>393.59250000000003</v>
      </c>
      <c r="M60" s="16">
        <f t="shared" si="8"/>
        <v>413.27212500000007</v>
      </c>
      <c r="N60" s="16">
        <f t="shared" si="8"/>
        <v>433.93573125000012</v>
      </c>
      <c r="O60" s="16">
        <f t="shared" si="8"/>
        <v>455.63251781250017</v>
      </c>
      <c r="P60" s="16">
        <f t="shared" si="8"/>
        <v>478.41414370312521</v>
      </c>
      <c r="Q60" s="16">
        <f t="shared" si="8"/>
        <v>502.33485088828149</v>
      </c>
      <c r="R60" s="16">
        <f t="shared" si="8"/>
        <v>527.45159343269563</v>
      </c>
      <c r="S60" s="16">
        <f t="shared" si="8"/>
        <v>553.82417310433038</v>
      </c>
      <c r="T60" s="16">
        <f t="shared" ref="K60:AB75" si="9">S60*(1+$G60-$H$3)</f>
        <v>581.51538175954693</v>
      </c>
      <c r="U60" s="16">
        <f t="shared" si="9"/>
        <v>610.59115084752432</v>
      </c>
      <c r="V60" s="16">
        <f t="shared" si="9"/>
        <v>641.12070838990053</v>
      </c>
      <c r="W60" s="16">
        <f t="shared" si="9"/>
        <v>673.17674380939559</v>
      </c>
      <c r="X60" s="16">
        <f t="shared" si="9"/>
        <v>706.83558099986544</v>
      </c>
      <c r="Y60" s="16">
        <f t="shared" si="9"/>
        <v>742.17736004985875</v>
      </c>
      <c r="Z60" s="16">
        <f t="shared" si="9"/>
        <v>779.2862280523517</v>
      </c>
      <c r="AA60" s="16">
        <f t="shared" si="9"/>
        <v>818.25053945496927</v>
      </c>
      <c r="AB60" s="16">
        <f t="shared" si="9"/>
        <v>859.16306642771781</v>
      </c>
      <c r="AC60" s="16">
        <f t="shared" si="3"/>
        <v>524.05082999980721</v>
      </c>
      <c r="AD60" s="16">
        <f t="shared" si="4"/>
        <v>591.70654710431916</v>
      </c>
      <c r="AE60" s="36">
        <f t="shared" si="5"/>
        <v>592</v>
      </c>
    </row>
    <row r="61" spans="2:31" x14ac:dyDescent="0.25">
      <c r="B61" t="s">
        <v>78</v>
      </c>
      <c r="C61" t="s">
        <v>134</v>
      </c>
      <c r="D61">
        <v>473</v>
      </c>
      <c r="E61">
        <v>340</v>
      </c>
      <c r="G61">
        <v>7.0000000000000007E-2</v>
      </c>
      <c r="H61">
        <v>0.02</v>
      </c>
      <c r="I61" s="16">
        <f t="shared" si="1"/>
        <v>340</v>
      </c>
      <c r="J61" s="16">
        <f t="shared" si="2"/>
        <v>357</v>
      </c>
      <c r="K61" s="16">
        <f t="shared" si="9"/>
        <v>374.85</v>
      </c>
      <c r="L61" s="16">
        <f t="shared" si="9"/>
        <v>393.59250000000003</v>
      </c>
      <c r="M61" s="16">
        <f t="shared" si="9"/>
        <v>413.27212500000007</v>
      </c>
      <c r="N61" s="16">
        <f t="shared" si="9"/>
        <v>433.93573125000012</v>
      </c>
      <c r="O61" s="16">
        <f t="shared" si="9"/>
        <v>455.63251781250017</v>
      </c>
      <c r="P61" s="16">
        <f t="shared" si="9"/>
        <v>478.41414370312521</v>
      </c>
      <c r="Q61" s="16">
        <f t="shared" si="9"/>
        <v>502.33485088828149</v>
      </c>
      <c r="R61" s="16">
        <f t="shared" si="9"/>
        <v>527.45159343269563</v>
      </c>
      <c r="S61" s="16">
        <f t="shared" si="9"/>
        <v>553.82417310433038</v>
      </c>
      <c r="T61" s="16">
        <f t="shared" si="9"/>
        <v>581.51538175954693</v>
      </c>
      <c r="U61" s="16">
        <f t="shared" si="9"/>
        <v>610.59115084752432</v>
      </c>
      <c r="V61" s="16">
        <f t="shared" si="9"/>
        <v>641.12070838990053</v>
      </c>
      <c r="W61" s="16">
        <f t="shared" si="9"/>
        <v>673.17674380939559</v>
      </c>
      <c r="X61" s="16">
        <f t="shared" si="9"/>
        <v>706.83558099986544</v>
      </c>
      <c r="Y61" s="16">
        <f t="shared" si="9"/>
        <v>742.17736004985875</v>
      </c>
      <c r="Z61" s="16">
        <f t="shared" si="9"/>
        <v>779.2862280523517</v>
      </c>
      <c r="AA61" s="16">
        <f t="shared" si="9"/>
        <v>818.25053945496927</v>
      </c>
      <c r="AB61" s="16">
        <f t="shared" si="9"/>
        <v>859.16306642771781</v>
      </c>
      <c r="AC61" s="16">
        <f t="shared" si="3"/>
        <v>524.05082999980721</v>
      </c>
      <c r="AD61" s="16">
        <f t="shared" si="4"/>
        <v>591.70654710431916</v>
      </c>
      <c r="AE61" s="36">
        <f t="shared" si="5"/>
        <v>592</v>
      </c>
    </row>
    <row r="62" spans="2:31" x14ac:dyDescent="0.25">
      <c r="B62" t="s">
        <v>78</v>
      </c>
      <c r="C62" t="s">
        <v>114</v>
      </c>
      <c r="D62">
        <v>9515</v>
      </c>
      <c r="E62">
        <v>340</v>
      </c>
      <c r="G62">
        <v>7.0000000000000007E-2</v>
      </c>
      <c r="H62">
        <v>0.02</v>
      </c>
      <c r="I62" s="16">
        <f t="shared" si="1"/>
        <v>340</v>
      </c>
      <c r="J62" s="16">
        <f t="shared" si="2"/>
        <v>357</v>
      </c>
      <c r="K62" s="16">
        <f t="shared" si="9"/>
        <v>374.85</v>
      </c>
      <c r="L62" s="16">
        <f t="shared" si="9"/>
        <v>393.59250000000003</v>
      </c>
      <c r="M62" s="16">
        <f t="shared" si="9"/>
        <v>413.27212500000007</v>
      </c>
      <c r="N62" s="16">
        <f t="shared" si="9"/>
        <v>433.93573125000012</v>
      </c>
      <c r="O62" s="16">
        <f t="shared" si="9"/>
        <v>455.63251781250017</v>
      </c>
      <c r="P62" s="16">
        <f t="shared" si="9"/>
        <v>478.41414370312521</v>
      </c>
      <c r="Q62" s="16">
        <f t="shared" si="9"/>
        <v>502.33485088828149</v>
      </c>
      <c r="R62" s="16">
        <f t="shared" si="9"/>
        <v>527.45159343269563</v>
      </c>
      <c r="S62" s="16">
        <f t="shared" si="9"/>
        <v>553.82417310433038</v>
      </c>
      <c r="T62" s="16">
        <f t="shared" si="9"/>
        <v>581.51538175954693</v>
      </c>
      <c r="U62" s="16">
        <f t="shared" si="9"/>
        <v>610.59115084752432</v>
      </c>
      <c r="V62" s="16">
        <f t="shared" si="9"/>
        <v>641.12070838990053</v>
      </c>
      <c r="W62" s="16">
        <f t="shared" si="9"/>
        <v>673.17674380939559</v>
      </c>
      <c r="X62" s="16">
        <f t="shared" si="9"/>
        <v>706.83558099986544</v>
      </c>
      <c r="Y62" s="16">
        <f t="shared" si="9"/>
        <v>742.17736004985875</v>
      </c>
      <c r="Z62" s="16">
        <f t="shared" si="9"/>
        <v>779.2862280523517</v>
      </c>
      <c r="AA62" s="16">
        <f t="shared" si="9"/>
        <v>818.25053945496927</v>
      </c>
      <c r="AB62" s="16">
        <f t="shared" si="9"/>
        <v>859.16306642771781</v>
      </c>
      <c r="AC62" s="16">
        <f t="shared" si="3"/>
        <v>524.05082999980721</v>
      </c>
      <c r="AD62" s="16">
        <f t="shared" si="4"/>
        <v>591.70654710431916</v>
      </c>
      <c r="AE62" s="36">
        <f t="shared" si="5"/>
        <v>592</v>
      </c>
    </row>
    <row r="63" spans="2:31" x14ac:dyDescent="0.25">
      <c r="B63" t="s">
        <v>78</v>
      </c>
      <c r="C63" t="s">
        <v>135</v>
      </c>
      <c r="D63">
        <v>6578</v>
      </c>
      <c r="E63">
        <v>340</v>
      </c>
      <c r="G63">
        <v>7.0000000000000007E-2</v>
      </c>
      <c r="H63">
        <v>0.02</v>
      </c>
      <c r="I63" s="16">
        <f t="shared" si="1"/>
        <v>340</v>
      </c>
      <c r="J63" s="16">
        <f t="shared" si="2"/>
        <v>357</v>
      </c>
      <c r="K63" s="16">
        <f t="shared" si="9"/>
        <v>374.85</v>
      </c>
      <c r="L63" s="16">
        <f t="shared" si="9"/>
        <v>393.59250000000003</v>
      </c>
      <c r="M63" s="16">
        <f t="shared" si="9"/>
        <v>413.27212500000007</v>
      </c>
      <c r="N63" s="16">
        <f t="shared" si="9"/>
        <v>433.93573125000012</v>
      </c>
      <c r="O63" s="16">
        <f t="shared" si="9"/>
        <v>455.63251781250017</v>
      </c>
      <c r="P63" s="16">
        <f t="shared" si="9"/>
        <v>478.41414370312521</v>
      </c>
      <c r="Q63" s="16">
        <f t="shared" si="9"/>
        <v>502.33485088828149</v>
      </c>
      <c r="R63" s="16">
        <f t="shared" si="9"/>
        <v>527.45159343269563</v>
      </c>
      <c r="S63" s="16">
        <f t="shared" si="9"/>
        <v>553.82417310433038</v>
      </c>
      <c r="T63" s="16">
        <f t="shared" si="9"/>
        <v>581.51538175954693</v>
      </c>
      <c r="U63" s="16">
        <f t="shared" si="9"/>
        <v>610.59115084752432</v>
      </c>
      <c r="V63" s="16">
        <f t="shared" si="9"/>
        <v>641.12070838990053</v>
      </c>
      <c r="W63" s="16">
        <f t="shared" si="9"/>
        <v>673.17674380939559</v>
      </c>
      <c r="X63" s="16">
        <f t="shared" si="9"/>
        <v>706.83558099986544</v>
      </c>
      <c r="Y63" s="16">
        <f t="shared" si="9"/>
        <v>742.17736004985875</v>
      </c>
      <c r="Z63" s="16">
        <f t="shared" si="9"/>
        <v>779.2862280523517</v>
      </c>
      <c r="AA63" s="16">
        <f t="shared" si="9"/>
        <v>818.25053945496927</v>
      </c>
      <c r="AB63" s="16">
        <f t="shared" si="9"/>
        <v>859.16306642771781</v>
      </c>
      <c r="AC63" s="16">
        <f t="shared" si="3"/>
        <v>524.05082999980721</v>
      </c>
      <c r="AD63" s="16">
        <f t="shared" si="4"/>
        <v>591.70654710431916</v>
      </c>
      <c r="AE63" s="36">
        <f t="shared" si="5"/>
        <v>592</v>
      </c>
    </row>
    <row r="64" spans="2:31" x14ac:dyDescent="0.25">
      <c r="B64" t="s">
        <v>78</v>
      </c>
      <c r="C64" t="s">
        <v>136</v>
      </c>
      <c r="D64">
        <v>22906</v>
      </c>
      <c r="E64">
        <v>340</v>
      </c>
      <c r="G64">
        <v>7.0000000000000007E-2</v>
      </c>
      <c r="H64">
        <v>0.02</v>
      </c>
      <c r="I64" s="16">
        <f t="shared" si="1"/>
        <v>340</v>
      </c>
      <c r="J64" s="16">
        <f t="shared" si="2"/>
        <v>357</v>
      </c>
      <c r="K64" s="16">
        <f t="shared" si="9"/>
        <v>374.85</v>
      </c>
      <c r="L64" s="16">
        <f t="shared" si="9"/>
        <v>393.59250000000003</v>
      </c>
      <c r="M64" s="16">
        <f t="shared" si="9"/>
        <v>413.27212500000007</v>
      </c>
      <c r="N64" s="16">
        <f t="shared" si="9"/>
        <v>433.93573125000012</v>
      </c>
      <c r="O64" s="16">
        <f t="shared" si="9"/>
        <v>455.63251781250017</v>
      </c>
      <c r="P64" s="16">
        <f t="shared" si="9"/>
        <v>478.41414370312521</v>
      </c>
      <c r="Q64" s="16">
        <f t="shared" si="9"/>
        <v>502.33485088828149</v>
      </c>
      <c r="R64" s="16">
        <f t="shared" si="9"/>
        <v>527.45159343269563</v>
      </c>
      <c r="S64" s="16">
        <f t="shared" si="9"/>
        <v>553.82417310433038</v>
      </c>
      <c r="T64" s="16">
        <f t="shared" si="9"/>
        <v>581.51538175954693</v>
      </c>
      <c r="U64" s="16">
        <f t="shared" si="9"/>
        <v>610.59115084752432</v>
      </c>
      <c r="V64" s="16">
        <f t="shared" si="9"/>
        <v>641.12070838990053</v>
      </c>
      <c r="W64" s="16">
        <f t="shared" si="9"/>
        <v>673.17674380939559</v>
      </c>
      <c r="X64" s="16">
        <f t="shared" si="9"/>
        <v>706.83558099986544</v>
      </c>
      <c r="Y64" s="16">
        <f t="shared" si="9"/>
        <v>742.17736004985875</v>
      </c>
      <c r="Z64" s="16">
        <f t="shared" si="9"/>
        <v>779.2862280523517</v>
      </c>
      <c r="AA64" s="16">
        <f t="shared" si="9"/>
        <v>818.25053945496927</v>
      </c>
      <c r="AB64" s="16">
        <f t="shared" si="9"/>
        <v>859.16306642771781</v>
      </c>
      <c r="AC64" s="16">
        <f t="shared" si="3"/>
        <v>524.05082999980721</v>
      </c>
      <c r="AD64" s="16">
        <f t="shared" si="4"/>
        <v>591.70654710431916</v>
      </c>
      <c r="AE64" s="36">
        <f t="shared" si="5"/>
        <v>592</v>
      </c>
    </row>
    <row r="65" spans="2:31" x14ac:dyDescent="0.25">
      <c r="B65" t="s">
        <v>78</v>
      </c>
      <c r="C65" t="s">
        <v>137</v>
      </c>
      <c r="D65">
        <v>6704</v>
      </c>
      <c r="E65">
        <v>340</v>
      </c>
      <c r="G65">
        <v>7.0000000000000007E-2</v>
      </c>
      <c r="H65">
        <v>0.02</v>
      </c>
      <c r="I65" s="16">
        <f t="shared" si="1"/>
        <v>340</v>
      </c>
      <c r="J65" s="16">
        <f t="shared" si="2"/>
        <v>357</v>
      </c>
      <c r="K65" s="16">
        <f t="shared" si="9"/>
        <v>374.85</v>
      </c>
      <c r="L65" s="16">
        <f t="shared" si="9"/>
        <v>393.59250000000003</v>
      </c>
      <c r="M65" s="16">
        <f t="shared" si="9"/>
        <v>413.27212500000007</v>
      </c>
      <c r="N65" s="16">
        <f t="shared" si="9"/>
        <v>433.93573125000012</v>
      </c>
      <c r="O65" s="16">
        <f t="shared" si="9"/>
        <v>455.63251781250017</v>
      </c>
      <c r="P65" s="16">
        <f t="shared" si="9"/>
        <v>478.41414370312521</v>
      </c>
      <c r="Q65" s="16">
        <f t="shared" si="9"/>
        <v>502.33485088828149</v>
      </c>
      <c r="R65" s="16">
        <f t="shared" si="9"/>
        <v>527.45159343269563</v>
      </c>
      <c r="S65" s="16">
        <f t="shared" si="9"/>
        <v>553.82417310433038</v>
      </c>
      <c r="T65" s="16">
        <f t="shared" si="9"/>
        <v>581.51538175954693</v>
      </c>
      <c r="U65" s="16">
        <f t="shared" si="9"/>
        <v>610.59115084752432</v>
      </c>
      <c r="V65" s="16">
        <f t="shared" si="9"/>
        <v>641.12070838990053</v>
      </c>
      <c r="W65" s="16">
        <f t="shared" si="9"/>
        <v>673.17674380939559</v>
      </c>
      <c r="X65" s="16">
        <f t="shared" si="9"/>
        <v>706.83558099986544</v>
      </c>
      <c r="Y65" s="16">
        <f t="shared" si="9"/>
        <v>742.17736004985875</v>
      </c>
      <c r="Z65" s="16">
        <f t="shared" si="9"/>
        <v>779.2862280523517</v>
      </c>
      <c r="AA65" s="16">
        <f t="shared" si="9"/>
        <v>818.25053945496927</v>
      </c>
      <c r="AB65" s="16">
        <f t="shared" si="9"/>
        <v>859.16306642771781</v>
      </c>
      <c r="AC65" s="16">
        <f t="shared" si="3"/>
        <v>524.05082999980721</v>
      </c>
      <c r="AD65" s="16">
        <f t="shared" si="4"/>
        <v>591.70654710431916</v>
      </c>
      <c r="AE65" s="36">
        <f t="shared" si="5"/>
        <v>592</v>
      </c>
    </row>
    <row r="66" spans="2:31" x14ac:dyDescent="0.25">
      <c r="B66" t="s">
        <v>78</v>
      </c>
      <c r="C66" t="s">
        <v>138</v>
      </c>
      <c r="D66">
        <v>313</v>
      </c>
      <c r="E66">
        <v>340</v>
      </c>
      <c r="G66">
        <v>7.0000000000000007E-2</v>
      </c>
      <c r="H66">
        <v>0.02</v>
      </c>
      <c r="I66" s="16">
        <f t="shared" si="1"/>
        <v>340</v>
      </c>
      <c r="J66" s="16">
        <f t="shared" si="2"/>
        <v>357</v>
      </c>
      <c r="K66" s="16">
        <f t="shared" si="9"/>
        <v>374.85</v>
      </c>
      <c r="L66" s="16">
        <f t="shared" si="9"/>
        <v>393.59250000000003</v>
      </c>
      <c r="M66" s="16">
        <f t="shared" si="9"/>
        <v>413.27212500000007</v>
      </c>
      <c r="N66" s="16">
        <f t="shared" si="9"/>
        <v>433.93573125000012</v>
      </c>
      <c r="O66" s="16">
        <f t="shared" si="9"/>
        <v>455.63251781250017</v>
      </c>
      <c r="P66" s="16">
        <f t="shared" si="9"/>
        <v>478.41414370312521</v>
      </c>
      <c r="Q66" s="16">
        <f t="shared" si="9"/>
        <v>502.33485088828149</v>
      </c>
      <c r="R66" s="16">
        <f t="shared" si="9"/>
        <v>527.45159343269563</v>
      </c>
      <c r="S66" s="16">
        <f t="shared" si="9"/>
        <v>553.82417310433038</v>
      </c>
      <c r="T66" s="16">
        <f t="shared" si="9"/>
        <v>581.51538175954693</v>
      </c>
      <c r="U66" s="16">
        <f t="shared" si="9"/>
        <v>610.59115084752432</v>
      </c>
      <c r="V66" s="16">
        <f t="shared" si="9"/>
        <v>641.12070838990053</v>
      </c>
      <c r="W66" s="16">
        <f t="shared" si="9"/>
        <v>673.17674380939559</v>
      </c>
      <c r="X66" s="16">
        <f t="shared" si="9"/>
        <v>706.83558099986544</v>
      </c>
      <c r="Y66" s="16">
        <f t="shared" si="9"/>
        <v>742.17736004985875</v>
      </c>
      <c r="Z66" s="16">
        <f t="shared" si="9"/>
        <v>779.2862280523517</v>
      </c>
      <c r="AA66" s="16">
        <f t="shared" si="9"/>
        <v>818.25053945496927</v>
      </c>
      <c r="AB66" s="16">
        <f t="shared" si="9"/>
        <v>859.16306642771781</v>
      </c>
      <c r="AC66" s="16">
        <f t="shared" si="3"/>
        <v>524.05082999980721</v>
      </c>
      <c r="AD66" s="16">
        <f t="shared" si="4"/>
        <v>591.70654710431916</v>
      </c>
      <c r="AE66" s="36">
        <f t="shared" si="5"/>
        <v>592</v>
      </c>
    </row>
    <row r="67" spans="2:31" x14ac:dyDescent="0.25">
      <c r="B67" t="s">
        <v>98</v>
      </c>
      <c r="C67" t="s">
        <v>139</v>
      </c>
      <c r="D67">
        <v>2228</v>
      </c>
      <c r="E67">
        <v>340</v>
      </c>
      <c r="G67">
        <v>7.0000000000000007E-2</v>
      </c>
      <c r="H67">
        <v>0.02</v>
      </c>
      <c r="I67" s="16">
        <f t="shared" si="1"/>
        <v>340</v>
      </c>
      <c r="J67" s="16">
        <f t="shared" si="2"/>
        <v>357</v>
      </c>
      <c r="K67" s="16">
        <f t="shared" si="9"/>
        <v>374.85</v>
      </c>
      <c r="L67" s="16">
        <f t="shared" si="9"/>
        <v>393.59250000000003</v>
      </c>
      <c r="M67" s="16">
        <f t="shared" si="9"/>
        <v>413.27212500000007</v>
      </c>
      <c r="N67" s="16">
        <f t="shared" si="9"/>
        <v>433.93573125000012</v>
      </c>
      <c r="O67" s="16">
        <f t="shared" si="9"/>
        <v>455.63251781250017</v>
      </c>
      <c r="P67" s="16">
        <f t="shared" si="9"/>
        <v>478.41414370312521</v>
      </c>
      <c r="Q67" s="16">
        <f t="shared" si="9"/>
        <v>502.33485088828149</v>
      </c>
      <c r="R67" s="16">
        <f t="shared" si="9"/>
        <v>527.45159343269563</v>
      </c>
      <c r="S67" s="16">
        <f t="shared" si="9"/>
        <v>553.82417310433038</v>
      </c>
      <c r="T67" s="16">
        <f t="shared" si="9"/>
        <v>581.51538175954693</v>
      </c>
      <c r="U67" s="16">
        <f t="shared" si="9"/>
        <v>610.59115084752432</v>
      </c>
      <c r="V67" s="16">
        <f t="shared" si="9"/>
        <v>641.12070838990053</v>
      </c>
      <c r="W67" s="16">
        <f t="shared" si="9"/>
        <v>673.17674380939559</v>
      </c>
      <c r="X67" s="16">
        <f t="shared" si="9"/>
        <v>706.83558099986544</v>
      </c>
      <c r="Y67" s="16">
        <f t="shared" si="9"/>
        <v>742.17736004985875</v>
      </c>
      <c r="Z67" s="16">
        <f t="shared" si="9"/>
        <v>779.2862280523517</v>
      </c>
      <c r="AA67" s="16">
        <f t="shared" si="9"/>
        <v>818.25053945496927</v>
      </c>
      <c r="AB67" s="16">
        <f t="shared" si="9"/>
        <v>859.16306642771781</v>
      </c>
      <c r="AC67" s="16">
        <f t="shared" si="3"/>
        <v>524.05082999980721</v>
      </c>
      <c r="AD67" s="16">
        <f t="shared" si="4"/>
        <v>591.70654710431916</v>
      </c>
      <c r="AE67" s="36">
        <f t="shared" si="5"/>
        <v>592</v>
      </c>
    </row>
    <row r="68" spans="2:31" x14ac:dyDescent="0.25">
      <c r="B68" t="s">
        <v>98</v>
      </c>
      <c r="C68" t="s">
        <v>140</v>
      </c>
      <c r="D68">
        <v>769</v>
      </c>
      <c r="E68">
        <v>340</v>
      </c>
      <c r="G68">
        <v>7.0000000000000007E-2</v>
      </c>
      <c r="H68">
        <v>0.02</v>
      </c>
      <c r="I68" s="16">
        <f t="shared" ref="I68:I131" si="10">E68</f>
        <v>340</v>
      </c>
      <c r="J68" s="16">
        <f t="shared" ref="J68:Y131" si="11">I68*(1+$G68-$H$3)</f>
        <v>357</v>
      </c>
      <c r="K68" s="16">
        <f t="shared" si="11"/>
        <v>374.85</v>
      </c>
      <c r="L68" s="16">
        <f t="shared" si="11"/>
        <v>393.59250000000003</v>
      </c>
      <c r="M68" s="16">
        <f t="shared" si="11"/>
        <v>413.27212500000007</v>
      </c>
      <c r="N68" s="16">
        <f t="shared" si="11"/>
        <v>433.93573125000012</v>
      </c>
      <c r="O68" s="16">
        <f t="shared" si="11"/>
        <v>455.63251781250017</v>
      </c>
      <c r="P68" s="16">
        <f t="shared" si="11"/>
        <v>478.41414370312521</v>
      </c>
      <c r="Q68" s="16">
        <f t="shared" si="11"/>
        <v>502.33485088828149</v>
      </c>
      <c r="R68" s="16">
        <f t="shared" si="11"/>
        <v>527.45159343269563</v>
      </c>
      <c r="S68" s="16">
        <f t="shared" si="11"/>
        <v>553.82417310433038</v>
      </c>
      <c r="T68" s="16">
        <f t="shared" si="11"/>
        <v>581.51538175954693</v>
      </c>
      <c r="U68" s="16">
        <f t="shared" si="11"/>
        <v>610.59115084752432</v>
      </c>
      <c r="V68" s="16">
        <f t="shared" si="11"/>
        <v>641.12070838990053</v>
      </c>
      <c r="W68" s="16">
        <f t="shared" si="11"/>
        <v>673.17674380939559</v>
      </c>
      <c r="X68" s="16">
        <f t="shared" si="11"/>
        <v>706.83558099986544</v>
      </c>
      <c r="Y68" s="16">
        <f t="shared" si="11"/>
        <v>742.17736004985875</v>
      </c>
      <c r="Z68" s="16">
        <f t="shared" si="9"/>
        <v>779.2862280523517</v>
      </c>
      <c r="AA68" s="16">
        <f t="shared" si="9"/>
        <v>818.25053945496927</v>
      </c>
      <c r="AB68" s="16">
        <f t="shared" si="9"/>
        <v>859.16306642771781</v>
      </c>
      <c r="AC68" s="16">
        <f t="shared" ref="AC68:AC131" si="12">SUM(I68:W68)*(1/($W$2-$I$2))</f>
        <v>524.05082999980721</v>
      </c>
      <c r="AD68" s="16">
        <f t="shared" ref="AD68:AD131" si="13">SUM(I68:AB68)*(1/($AB$2-$I$2))</f>
        <v>591.70654710431916</v>
      </c>
      <c r="AE68" s="36">
        <f t="shared" ref="AE68:AE131" si="14">ROUND(AD68,0)</f>
        <v>592</v>
      </c>
    </row>
    <row r="69" spans="2:31" x14ac:dyDescent="0.25">
      <c r="B69" t="s">
        <v>141</v>
      </c>
      <c r="C69" t="s">
        <v>78</v>
      </c>
      <c r="D69">
        <v>0</v>
      </c>
      <c r="E69">
        <v>1142</v>
      </c>
      <c r="G69">
        <v>0.06</v>
      </c>
      <c r="H69">
        <v>0.02</v>
      </c>
      <c r="I69" s="16">
        <f t="shared" si="10"/>
        <v>1142</v>
      </c>
      <c r="J69" s="16">
        <f t="shared" si="11"/>
        <v>1187.68</v>
      </c>
      <c r="K69" s="16">
        <f t="shared" si="9"/>
        <v>1235.1872000000001</v>
      </c>
      <c r="L69" s="16">
        <f t="shared" si="9"/>
        <v>1284.5946880000001</v>
      </c>
      <c r="M69" s="16">
        <f t="shared" si="9"/>
        <v>1335.9784755200001</v>
      </c>
      <c r="N69" s="16">
        <f t="shared" si="9"/>
        <v>1389.4176145408001</v>
      </c>
      <c r="O69" s="16">
        <f t="shared" si="9"/>
        <v>1444.9943191224322</v>
      </c>
      <c r="P69" s="16">
        <f t="shared" si="9"/>
        <v>1502.7940918873296</v>
      </c>
      <c r="Q69" s="16">
        <f t="shared" si="9"/>
        <v>1562.9058555628228</v>
      </c>
      <c r="R69" s="16">
        <f t="shared" si="9"/>
        <v>1625.4220897853359</v>
      </c>
      <c r="S69" s="16">
        <f t="shared" si="9"/>
        <v>1690.4389733767493</v>
      </c>
      <c r="T69" s="16">
        <f t="shared" si="9"/>
        <v>1758.0565323118194</v>
      </c>
      <c r="U69" s="16">
        <f t="shared" si="9"/>
        <v>1828.3787936042922</v>
      </c>
      <c r="V69" s="16">
        <f t="shared" si="9"/>
        <v>1901.5139453484639</v>
      </c>
      <c r="W69" s="16">
        <f t="shared" si="9"/>
        <v>1977.5745031624026</v>
      </c>
      <c r="X69" s="16">
        <f t="shared" si="9"/>
        <v>2056.6774832888987</v>
      </c>
      <c r="Y69" s="16">
        <f t="shared" si="9"/>
        <v>2138.9445826204546</v>
      </c>
      <c r="Z69" s="16">
        <f t="shared" si="9"/>
        <v>2224.5023659252729</v>
      </c>
      <c r="AA69" s="16">
        <f t="shared" si="9"/>
        <v>2313.4824605622839</v>
      </c>
      <c r="AB69" s="16">
        <f t="shared" si="9"/>
        <v>2406.0217589847753</v>
      </c>
      <c r="AC69" s="16">
        <f t="shared" si="12"/>
        <v>1633.3526487301751</v>
      </c>
      <c r="AD69" s="16">
        <f t="shared" si="13"/>
        <v>1789.8192491370598</v>
      </c>
      <c r="AE69" s="36">
        <f t="shared" si="14"/>
        <v>1790</v>
      </c>
    </row>
    <row r="70" spans="2:31" x14ac:dyDescent="0.25">
      <c r="B70" t="s">
        <v>142</v>
      </c>
      <c r="C70" t="s">
        <v>78</v>
      </c>
      <c r="D70">
        <v>0</v>
      </c>
      <c r="E70">
        <v>1142</v>
      </c>
      <c r="G70">
        <v>0.06</v>
      </c>
      <c r="H70">
        <v>0.02</v>
      </c>
      <c r="I70" s="16">
        <f t="shared" si="10"/>
        <v>1142</v>
      </c>
      <c r="J70" s="16">
        <f t="shared" si="11"/>
        <v>1187.68</v>
      </c>
      <c r="K70" s="16">
        <f t="shared" si="9"/>
        <v>1235.1872000000001</v>
      </c>
      <c r="L70" s="16">
        <f t="shared" si="9"/>
        <v>1284.5946880000001</v>
      </c>
      <c r="M70" s="16">
        <f t="shared" si="9"/>
        <v>1335.9784755200001</v>
      </c>
      <c r="N70" s="16">
        <f t="shared" si="9"/>
        <v>1389.4176145408001</v>
      </c>
      <c r="O70" s="16">
        <f t="shared" si="9"/>
        <v>1444.9943191224322</v>
      </c>
      <c r="P70" s="16">
        <f t="shared" si="9"/>
        <v>1502.7940918873296</v>
      </c>
      <c r="Q70" s="16">
        <f t="shared" si="9"/>
        <v>1562.9058555628228</v>
      </c>
      <c r="R70" s="16">
        <f t="shared" si="9"/>
        <v>1625.4220897853359</v>
      </c>
      <c r="S70" s="16">
        <f t="shared" si="9"/>
        <v>1690.4389733767493</v>
      </c>
      <c r="T70" s="16">
        <f t="shared" si="9"/>
        <v>1758.0565323118194</v>
      </c>
      <c r="U70" s="16">
        <f t="shared" si="9"/>
        <v>1828.3787936042922</v>
      </c>
      <c r="V70" s="16">
        <f t="shared" si="9"/>
        <v>1901.5139453484639</v>
      </c>
      <c r="W70" s="16">
        <f t="shared" si="9"/>
        <v>1977.5745031624026</v>
      </c>
      <c r="X70" s="16">
        <f t="shared" si="9"/>
        <v>2056.6774832888987</v>
      </c>
      <c r="Y70" s="16">
        <f t="shared" si="9"/>
        <v>2138.9445826204546</v>
      </c>
      <c r="Z70" s="16">
        <f t="shared" si="9"/>
        <v>2224.5023659252729</v>
      </c>
      <c r="AA70" s="16">
        <f t="shared" si="9"/>
        <v>2313.4824605622839</v>
      </c>
      <c r="AB70" s="16">
        <f t="shared" si="9"/>
        <v>2406.0217589847753</v>
      </c>
      <c r="AC70" s="16">
        <f t="shared" si="12"/>
        <v>1633.3526487301751</v>
      </c>
      <c r="AD70" s="16">
        <f t="shared" si="13"/>
        <v>1789.8192491370598</v>
      </c>
      <c r="AE70" s="36">
        <f t="shared" si="14"/>
        <v>1790</v>
      </c>
    </row>
    <row r="71" spans="2:31" x14ac:dyDescent="0.25">
      <c r="B71" t="s">
        <v>78</v>
      </c>
      <c r="C71" t="s">
        <v>79</v>
      </c>
      <c r="D71">
        <v>150000</v>
      </c>
      <c r="E71">
        <v>340</v>
      </c>
      <c r="G71">
        <v>7.0000000000000007E-2</v>
      </c>
      <c r="H71">
        <v>0.02</v>
      </c>
      <c r="I71" s="16">
        <f t="shared" si="10"/>
        <v>340</v>
      </c>
      <c r="J71" s="16">
        <f t="shared" si="11"/>
        <v>357</v>
      </c>
      <c r="K71" s="16">
        <f t="shared" si="9"/>
        <v>374.85</v>
      </c>
      <c r="L71" s="16">
        <f t="shared" si="9"/>
        <v>393.59250000000003</v>
      </c>
      <c r="M71" s="16">
        <f t="shared" si="9"/>
        <v>413.27212500000007</v>
      </c>
      <c r="N71" s="16">
        <f t="shared" si="9"/>
        <v>433.93573125000012</v>
      </c>
      <c r="O71" s="16">
        <f t="shared" si="9"/>
        <v>455.63251781250017</v>
      </c>
      <c r="P71" s="16">
        <f t="shared" si="9"/>
        <v>478.41414370312521</v>
      </c>
      <c r="Q71" s="16">
        <f t="shared" si="9"/>
        <v>502.33485088828149</v>
      </c>
      <c r="R71" s="16">
        <f t="shared" si="9"/>
        <v>527.45159343269563</v>
      </c>
      <c r="S71" s="16">
        <f t="shared" si="9"/>
        <v>553.82417310433038</v>
      </c>
      <c r="T71" s="16">
        <f t="shared" si="9"/>
        <v>581.51538175954693</v>
      </c>
      <c r="U71" s="16">
        <f t="shared" si="9"/>
        <v>610.59115084752432</v>
      </c>
      <c r="V71" s="16">
        <f t="shared" si="9"/>
        <v>641.12070838990053</v>
      </c>
      <c r="W71" s="16">
        <f t="shared" si="9"/>
        <v>673.17674380939559</v>
      </c>
      <c r="X71" s="16">
        <f t="shared" si="9"/>
        <v>706.83558099986544</v>
      </c>
      <c r="Y71" s="16">
        <f t="shared" si="9"/>
        <v>742.17736004985875</v>
      </c>
      <c r="Z71" s="16">
        <f t="shared" si="9"/>
        <v>779.2862280523517</v>
      </c>
      <c r="AA71" s="16">
        <f t="shared" si="9"/>
        <v>818.25053945496927</v>
      </c>
      <c r="AB71" s="16">
        <f t="shared" si="9"/>
        <v>859.16306642771781</v>
      </c>
      <c r="AC71" s="16">
        <f t="shared" si="12"/>
        <v>524.05082999980721</v>
      </c>
      <c r="AD71" s="16">
        <f t="shared" si="13"/>
        <v>591.70654710431916</v>
      </c>
      <c r="AE71" s="36">
        <f t="shared" si="14"/>
        <v>592</v>
      </c>
    </row>
    <row r="72" spans="2:31" x14ac:dyDescent="0.25">
      <c r="B72" t="s">
        <v>143</v>
      </c>
      <c r="C72" t="s">
        <v>144</v>
      </c>
      <c r="D72">
        <v>306</v>
      </c>
      <c r="E72">
        <v>340</v>
      </c>
      <c r="G72">
        <v>7.0000000000000007E-2</v>
      </c>
      <c r="H72">
        <v>0.02</v>
      </c>
      <c r="I72" s="16">
        <f t="shared" si="10"/>
        <v>340</v>
      </c>
      <c r="J72" s="16">
        <f t="shared" si="11"/>
        <v>357</v>
      </c>
      <c r="K72" s="16">
        <f t="shared" si="9"/>
        <v>374.85</v>
      </c>
      <c r="L72" s="16">
        <f t="shared" si="9"/>
        <v>393.59250000000003</v>
      </c>
      <c r="M72" s="16">
        <f t="shared" si="9"/>
        <v>413.27212500000007</v>
      </c>
      <c r="N72" s="16">
        <f t="shared" si="9"/>
        <v>433.93573125000012</v>
      </c>
      <c r="O72" s="16">
        <f t="shared" si="9"/>
        <v>455.63251781250017</v>
      </c>
      <c r="P72" s="16">
        <f t="shared" si="9"/>
        <v>478.41414370312521</v>
      </c>
      <c r="Q72" s="16">
        <f t="shared" si="9"/>
        <v>502.33485088828149</v>
      </c>
      <c r="R72" s="16">
        <f t="shared" si="9"/>
        <v>527.45159343269563</v>
      </c>
      <c r="S72" s="16">
        <f t="shared" si="9"/>
        <v>553.82417310433038</v>
      </c>
      <c r="T72" s="16">
        <f t="shared" si="9"/>
        <v>581.51538175954693</v>
      </c>
      <c r="U72" s="16">
        <f t="shared" si="9"/>
        <v>610.59115084752432</v>
      </c>
      <c r="V72" s="16">
        <f t="shared" si="9"/>
        <v>641.12070838990053</v>
      </c>
      <c r="W72" s="16">
        <f t="shared" si="9"/>
        <v>673.17674380939559</v>
      </c>
      <c r="X72" s="16">
        <f t="shared" si="9"/>
        <v>706.83558099986544</v>
      </c>
      <c r="Y72" s="16">
        <f t="shared" si="9"/>
        <v>742.17736004985875</v>
      </c>
      <c r="Z72" s="16">
        <f t="shared" si="9"/>
        <v>779.2862280523517</v>
      </c>
      <c r="AA72" s="16">
        <f t="shared" si="9"/>
        <v>818.25053945496927</v>
      </c>
      <c r="AB72" s="16">
        <f t="shared" si="9"/>
        <v>859.16306642771781</v>
      </c>
      <c r="AC72" s="16">
        <f t="shared" si="12"/>
        <v>524.05082999980721</v>
      </c>
      <c r="AD72" s="16">
        <f t="shared" si="13"/>
        <v>591.70654710431916</v>
      </c>
      <c r="AE72" s="36">
        <f t="shared" si="14"/>
        <v>592</v>
      </c>
    </row>
    <row r="73" spans="2:31" x14ac:dyDescent="0.25">
      <c r="B73" t="s">
        <v>143</v>
      </c>
      <c r="C73" t="s">
        <v>145</v>
      </c>
      <c r="D73">
        <v>306</v>
      </c>
      <c r="E73">
        <v>340</v>
      </c>
      <c r="G73">
        <v>7.0000000000000007E-2</v>
      </c>
      <c r="H73">
        <v>0.02</v>
      </c>
      <c r="I73" s="16">
        <f t="shared" si="10"/>
        <v>340</v>
      </c>
      <c r="J73" s="16">
        <f t="shared" si="11"/>
        <v>357</v>
      </c>
      <c r="K73" s="16">
        <f t="shared" si="9"/>
        <v>374.85</v>
      </c>
      <c r="L73" s="16">
        <f t="shared" si="9"/>
        <v>393.59250000000003</v>
      </c>
      <c r="M73" s="16">
        <f t="shared" si="9"/>
        <v>413.27212500000007</v>
      </c>
      <c r="N73" s="16">
        <f t="shared" si="9"/>
        <v>433.93573125000012</v>
      </c>
      <c r="O73" s="16">
        <f t="shared" si="9"/>
        <v>455.63251781250017</v>
      </c>
      <c r="P73" s="16">
        <f t="shared" si="9"/>
        <v>478.41414370312521</v>
      </c>
      <c r="Q73" s="16">
        <f t="shared" si="9"/>
        <v>502.33485088828149</v>
      </c>
      <c r="R73" s="16">
        <f t="shared" si="9"/>
        <v>527.45159343269563</v>
      </c>
      <c r="S73" s="16">
        <f t="shared" si="9"/>
        <v>553.82417310433038</v>
      </c>
      <c r="T73" s="16">
        <f t="shared" si="9"/>
        <v>581.51538175954693</v>
      </c>
      <c r="U73" s="16">
        <f t="shared" si="9"/>
        <v>610.59115084752432</v>
      </c>
      <c r="V73" s="16">
        <f t="shared" si="9"/>
        <v>641.12070838990053</v>
      </c>
      <c r="W73" s="16">
        <f t="shared" si="9"/>
        <v>673.17674380939559</v>
      </c>
      <c r="X73" s="16">
        <f t="shared" si="9"/>
        <v>706.83558099986544</v>
      </c>
      <c r="Y73" s="16">
        <f t="shared" si="9"/>
        <v>742.17736004985875</v>
      </c>
      <c r="Z73" s="16">
        <f t="shared" si="9"/>
        <v>779.2862280523517</v>
      </c>
      <c r="AA73" s="16">
        <f t="shared" si="9"/>
        <v>818.25053945496927</v>
      </c>
      <c r="AB73" s="16">
        <f t="shared" si="9"/>
        <v>859.16306642771781</v>
      </c>
      <c r="AC73" s="16">
        <f t="shared" si="12"/>
        <v>524.05082999980721</v>
      </c>
      <c r="AD73" s="16">
        <f t="shared" si="13"/>
        <v>591.70654710431916</v>
      </c>
      <c r="AE73" s="36">
        <f t="shared" si="14"/>
        <v>592</v>
      </c>
    </row>
    <row r="74" spans="2:31" x14ac:dyDescent="0.25">
      <c r="B74" t="s">
        <v>143</v>
      </c>
      <c r="C74" t="s">
        <v>132</v>
      </c>
      <c r="D74">
        <v>306</v>
      </c>
      <c r="E74">
        <v>340</v>
      </c>
      <c r="G74">
        <v>7.0000000000000007E-2</v>
      </c>
      <c r="H74">
        <v>0.02</v>
      </c>
      <c r="I74" s="16">
        <f t="shared" si="10"/>
        <v>340</v>
      </c>
      <c r="J74" s="16">
        <f t="shared" si="11"/>
        <v>357</v>
      </c>
      <c r="K74" s="16">
        <f t="shared" si="9"/>
        <v>374.85</v>
      </c>
      <c r="L74" s="16">
        <f t="shared" si="9"/>
        <v>393.59250000000003</v>
      </c>
      <c r="M74" s="16">
        <f t="shared" si="9"/>
        <v>413.27212500000007</v>
      </c>
      <c r="N74" s="16">
        <f t="shared" si="9"/>
        <v>433.93573125000012</v>
      </c>
      <c r="O74" s="16">
        <f t="shared" si="9"/>
        <v>455.63251781250017</v>
      </c>
      <c r="P74" s="16">
        <f t="shared" si="9"/>
        <v>478.41414370312521</v>
      </c>
      <c r="Q74" s="16">
        <f t="shared" si="9"/>
        <v>502.33485088828149</v>
      </c>
      <c r="R74" s="16">
        <f t="shared" si="9"/>
        <v>527.45159343269563</v>
      </c>
      <c r="S74" s="16">
        <f t="shared" si="9"/>
        <v>553.82417310433038</v>
      </c>
      <c r="T74" s="16">
        <f t="shared" si="9"/>
        <v>581.51538175954693</v>
      </c>
      <c r="U74" s="16">
        <f t="shared" si="9"/>
        <v>610.59115084752432</v>
      </c>
      <c r="V74" s="16">
        <f t="shared" si="9"/>
        <v>641.12070838990053</v>
      </c>
      <c r="W74" s="16">
        <f t="shared" si="9"/>
        <v>673.17674380939559</v>
      </c>
      <c r="X74" s="16">
        <f t="shared" si="9"/>
        <v>706.83558099986544</v>
      </c>
      <c r="Y74" s="16">
        <f t="shared" si="9"/>
        <v>742.17736004985875</v>
      </c>
      <c r="Z74" s="16">
        <f t="shared" si="9"/>
        <v>779.2862280523517</v>
      </c>
      <c r="AA74" s="16">
        <f t="shared" si="9"/>
        <v>818.25053945496927</v>
      </c>
      <c r="AB74" s="16">
        <f t="shared" si="9"/>
        <v>859.16306642771781</v>
      </c>
      <c r="AC74" s="16">
        <f t="shared" si="12"/>
        <v>524.05082999980721</v>
      </c>
      <c r="AD74" s="16">
        <f t="shared" si="13"/>
        <v>591.70654710431916</v>
      </c>
      <c r="AE74" s="36">
        <f t="shared" si="14"/>
        <v>592</v>
      </c>
    </row>
    <row r="75" spans="2:31" x14ac:dyDescent="0.25">
      <c r="B75" t="s">
        <v>143</v>
      </c>
      <c r="C75" t="s">
        <v>78</v>
      </c>
      <c r="D75">
        <v>590</v>
      </c>
      <c r="E75">
        <v>340</v>
      </c>
      <c r="G75">
        <v>7.0000000000000007E-2</v>
      </c>
      <c r="H75">
        <v>0.02</v>
      </c>
      <c r="I75" s="16">
        <f t="shared" si="10"/>
        <v>340</v>
      </c>
      <c r="J75" s="16">
        <f t="shared" si="11"/>
        <v>357</v>
      </c>
      <c r="K75" s="16">
        <f t="shared" si="9"/>
        <v>374.85</v>
      </c>
      <c r="L75" s="16">
        <f t="shared" si="9"/>
        <v>393.59250000000003</v>
      </c>
      <c r="M75" s="16">
        <f t="shared" si="9"/>
        <v>413.27212500000007</v>
      </c>
      <c r="N75" s="16">
        <f t="shared" si="9"/>
        <v>433.93573125000012</v>
      </c>
      <c r="O75" s="16">
        <f t="shared" si="9"/>
        <v>455.63251781250017</v>
      </c>
      <c r="P75" s="16">
        <f t="shared" si="9"/>
        <v>478.41414370312521</v>
      </c>
      <c r="Q75" s="16">
        <f t="shared" si="9"/>
        <v>502.33485088828149</v>
      </c>
      <c r="R75" s="16">
        <f t="shared" si="9"/>
        <v>527.45159343269563</v>
      </c>
      <c r="S75" s="16">
        <f t="shared" si="9"/>
        <v>553.82417310433038</v>
      </c>
      <c r="T75" s="16">
        <f t="shared" ref="K75:AB89" si="15">S75*(1+$G75-$H$3)</f>
        <v>581.51538175954693</v>
      </c>
      <c r="U75" s="16">
        <f t="shared" si="15"/>
        <v>610.59115084752432</v>
      </c>
      <c r="V75" s="16">
        <f t="shared" si="15"/>
        <v>641.12070838990053</v>
      </c>
      <c r="W75" s="16">
        <f t="shared" si="15"/>
        <v>673.17674380939559</v>
      </c>
      <c r="X75" s="16">
        <f t="shared" si="15"/>
        <v>706.83558099986544</v>
      </c>
      <c r="Y75" s="16">
        <f t="shared" si="15"/>
        <v>742.17736004985875</v>
      </c>
      <c r="Z75" s="16">
        <f t="shared" si="15"/>
        <v>779.2862280523517</v>
      </c>
      <c r="AA75" s="16">
        <f t="shared" si="15"/>
        <v>818.25053945496927</v>
      </c>
      <c r="AB75" s="16">
        <f t="shared" si="15"/>
        <v>859.16306642771781</v>
      </c>
      <c r="AC75" s="16">
        <f t="shared" si="12"/>
        <v>524.05082999980721</v>
      </c>
      <c r="AD75" s="16">
        <f t="shared" si="13"/>
        <v>591.70654710431916</v>
      </c>
      <c r="AE75" s="36">
        <f t="shared" si="14"/>
        <v>592</v>
      </c>
    </row>
    <row r="76" spans="2:31" x14ac:dyDescent="0.25">
      <c r="B76" t="s">
        <v>146</v>
      </c>
      <c r="C76" t="s">
        <v>147</v>
      </c>
      <c r="D76">
        <v>12807</v>
      </c>
      <c r="E76">
        <v>340</v>
      </c>
      <c r="G76">
        <v>7.0000000000000007E-2</v>
      </c>
      <c r="H76">
        <v>0.02</v>
      </c>
      <c r="I76" s="16">
        <f t="shared" si="10"/>
        <v>340</v>
      </c>
      <c r="J76" s="16">
        <f t="shared" si="11"/>
        <v>357</v>
      </c>
      <c r="K76" s="16">
        <f t="shared" si="15"/>
        <v>374.85</v>
      </c>
      <c r="L76" s="16">
        <f t="shared" si="15"/>
        <v>393.59250000000003</v>
      </c>
      <c r="M76" s="16">
        <f t="shared" si="15"/>
        <v>413.27212500000007</v>
      </c>
      <c r="N76" s="16">
        <f t="shared" si="15"/>
        <v>433.93573125000012</v>
      </c>
      <c r="O76" s="16">
        <f t="shared" si="15"/>
        <v>455.63251781250017</v>
      </c>
      <c r="P76" s="16">
        <f t="shared" si="15"/>
        <v>478.41414370312521</v>
      </c>
      <c r="Q76" s="16">
        <f t="shared" si="15"/>
        <v>502.33485088828149</v>
      </c>
      <c r="R76" s="16">
        <f t="shared" si="15"/>
        <v>527.45159343269563</v>
      </c>
      <c r="S76" s="16">
        <f t="shared" si="15"/>
        <v>553.82417310433038</v>
      </c>
      <c r="T76" s="16">
        <f t="shared" si="15"/>
        <v>581.51538175954693</v>
      </c>
      <c r="U76" s="16">
        <f t="shared" si="15"/>
        <v>610.59115084752432</v>
      </c>
      <c r="V76" s="16">
        <f t="shared" si="15"/>
        <v>641.12070838990053</v>
      </c>
      <c r="W76" s="16">
        <f t="shared" si="15"/>
        <v>673.17674380939559</v>
      </c>
      <c r="X76" s="16">
        <f t="shared" si="15"/>
        <v>706.83558099986544</v>
      </c>
      <c r="Y76" s="16">
        <f t="shared" si="15"/>
        <v>742.17736004985875</v>
      </c>
      <c r="Z76" s="16">
        <f t="shared" si="15"/>
        <v>779.2862280523517</v>
      </c>
      <c r="AA76" s="16">
        <f t="shared" si="15"/>
        <v>818.25053945496927</v>
      </c>
      <c r="AB76" s="16">
        <f t="shared" si="15"/>
        <v>859.16306642771781</v>
      </c>
      <c r="AC76" s="16">
        <f t="shared" si="12"/>
        <v>524.05082999980721</v>
      </c>
      <c r="AD76" s="16">
        <f t="shared" si="13"/>
        <v>591.70654710431916</v>
      </c>
      <c r="AE76" s="36">
        <f t="shared" si="14"/>
        <v>592</v>
      </c>
    </row>
    <row r="77" spans="2:31" x14ac:dyDescent="0.25">
      <c r="B77" t="s">
        <v>146</v>
      </c>
      <c r="C77" t="s">
        <v>148</v>
      </c>
      <c r="D77">
        <v>516</v>
      </c>
      <c r="E77">
        <v>340</v>
      </c>
      <c r="G77">
        <v>7.0000000000000007E-2</v>
      </c>
      <c r="H77">
        <v>0.02</v>
      </c>
      <c r="I77" s="16">
        <f t="shared" si="10"/>
        <v>340</v>
      </c>
      <c r="J77" s="16">
        <f t="shared" si="11"/>
        <v>357</v>
      </c>
      <c r="K77" s="16">
        <f t="shared" si="15"/>
        <v>374.85</v>
      </c>
      <c r="L77" s="16">
        <f t="shared" si="15"/>
        <v>393.59250000000003</v>
      </c>
      <c r="M77" s="16">
        <f t="shared" si="15"/>
        <v>413.27212500000007</v>
      </c>
      <c r="N77" s="16">
        <f t="shared" si="15"/>
        <v>433.93573125000012</v>
      </c>
      <c r="O77" s="16">
        <f t="shared" si="15"/>
        <v>455.63251781250017</v>
      </c>
      <c r="P77" s="16">
        <f t="shared" si="15"/>
        <v>478.41414370312521</v>
      </c>
      <c r="Q77" s="16">
        <f t="shared" si="15"/>
        <v>502.33485088828149</v>
      </c>
      <c r="R77" s="16">
        <f t="shared" si="15"/>
        <v>527.45159343269563</v>
      </c>
      <c r="S77" s="16">
        <f t="shared" si="15"/>
        <v>553.82417310433038</v>
      </c>
      <c r="T77" s="16">
        <f t="shared" si="15"/>
        <v>581.51538175954693</v>
      </c>
      <c r="U77" s="16">
        <f t="shared" si="15"/>
        <v>610.59115084752432</v>
      </c>
      <c r="V77" s="16">
        <f t="shared" si="15"/>
        <v>641.12070838990053</v>
      </c>
      <c r="W77" s="16">
        <f t="shared" si="15"/>
        <v>673.17674380939559</v>
      </c>
      <c r="X77" s="16">
        <f t="shared" si="15"/>
        <v>706.83558099986544</v>
      </c>
      <c r="Y77" s="16">
        <f t="shared" si="15"/>
        <v>742.17736004985875</v>
      </c>
      <c r="Z77" s="16">
        <f t="shared" si="15"/>
        <v>779.2862280523517</v>
      </c>
      <c r="AA77" s="16">
        <f t="shared" si="15"/>
        <v>818.25053945496927</v>
      </c>
      <c r="AB77" s="16">
        <f t="shared" si="15"/>
        <v>859.16306642771781</v>
      </c>
      <c r="AC77" s="16">
        <f t="shared" si="12"/>
        <v>524.05082999980721</v>
      </c>
      <c r="AD77" s="16">
        <f t="shared" si="13"/>
        <v>591.70654710431916</v>
      </c>
      <c r="AE77" s="36">
        <f t="shared" si="14"/>
        <v>592</v>
      </c>
    </row>
    <row r="78" spans="2:31" x14ac:dyDescent="0.25">
      <c r="B78" t="s">
        <v>146</v>
      </c>
      <c r="C78" t="s">
        <v>149</v>
      </c>
      <c r="D78">
        <v>1221</v>
      </c>
      <c r="E78">
        <v>340</v>
      </c>
      <c r="G78">
        <v>7.0000000000000007E-2</v>
      </c>
      <c r="H78">
        <v>0.02</v>
      </c>
      <c r="I78" s="16">
        <f t="shared" si="10"/>
        <v>340</v>
      </c>
      <c r="J78" s="16">
        <f t="shared" si="11"/>
        <v>357</v>
      </c>
      <c r="K78" s="16">
        <f t="shared" si="15"/>
        <v>374.85</v>
      </c>
      <c r="L78" s="16">
        <f t="shared" si="15"/>
        <v>393.59250000000003</v>
      </c>
      <c r="M78" s="16">
        <f t="shared" si="15"/>
        <v>413.27212500000007</v>
      </c>
      <c r="N78" s="16">
        <f t="shared" si="15"/>
        <v>433.93573125000012</v>
      </c>
      <c r="O78" s="16">
        <f t="shared" si="15"/>
        <v>455.63251781250017</v>
      </c>
      <c r="P78" s="16">
        <f t="shared" si="15"/>
        <v>478.41414370312521</v>
      </c>
      <c r="Q78" s="16">
        <f t="shared" si="15"/>
        <v>502.33485088828149</v>
      </c>
      <c r="R78" s="16">
        <f t="shared" si="15"/>
        <v>527.45159343269563</v>
      </c>
      <c r="S78" s="16">
        <f t="shared" si="15"/>
        <v>553.82417310433038</v>
      </c>
      <c r="T78" s="16">
        <f t="shared" si="15"/>
        <v>581.51538175954693</v>
      </c>
      <c r="U78" s="16">
        <f t="shared" si="15"/>
        <v>610.59115084752432</v>
      </c>
      <c r="V78" s="16">
        <f t="shared" si="15"/>
        <v>641.12070838990053</v>
      </c>
      <c r="W78" s="16">
        <f t="shared" si="15"/>
        <v>673.17674380939559</v>
      </c>
      <c r="X78" s="16">
        <f t="shared" si="15"/>
        <v>706.83558099986544</v>
      </c>
      <c r="Y78" s="16">
        <f t="shared" si="15"/>
        <v>742.17736004985875</v>
      </c>
      <c r="Z78" s="16">
        <f t="shared" si="15"/>
        <v>779.2862280523517</v>
      </c>
      <c r="AA78" s="16">
        <f t="shared" si="15"/>
        <v>818.25053945496927</v>
      </c>
      <c r="AB78" s="16">
        <f t="shared" si="15"/>
        <v>859.16306642771781</v>
      </c>
      <c r="AC78" s="16">
        <f t="shared" si="12"/>
        <v>524.05082999980721</v>
      </c>
      <c r="AD78" s="16">
        <f t="shared" si="13"/>
        <v>591.70654710431916</v>
      </c>
      <c r="AE78" s="36">
        <f t="shared" si="14"/>
        <v>592</v>
      </c>
    </row>
    <row r="79" spans="2:31" x14ac:dyDescent="0.25">
      <c r="B79" t="s">
        <v>146</v>
      </c>
      <c r="C79" t="s">
        <v>150</v>
      </c>
      <c r="D79">
        <v>567</v>
      </c>
      <c r="E79">
        <v>340</v>
      </c>
      <c r="G79">
        <v>7.0000000000000007E-2</v>
      </c>
      <c r="H79">
        <v>0.02</v>
      </c>
      <c r="I79" s="16">
        <f t="shared" si="10"/>
        <v>340</v>
      </c>
      <c r="J79" s="16">
        <f t="shared" si="11"/>
        <v>357</v>
      </c>
      <c r="K79" s="16">
        <f t="shared" si="15"/>
        <v>374.85</v>
      </c>
      <c r="L79" s="16">
        <f t="shared" si="15"/>
        <v>393.59250000000003</v>
      </c>
      <c r="M79" s="16">
        <f t="shared" si="15"/>
        <v>413.27212500000007</v>
      </c>
      <c r="N79" s="16">
        <f t="shared" si="15"/>
        <v>433.93573125000012</v>
      </c>
      <c r="O79" s="16">
        <f t="shared" si="15"/>
        <v>455.63251781250017</v>
      </c>
      <c r="P79" s="16">
        <f t="shared" si="15"/>
        <v>478.41414370312521</v>
      </c>
      <c r="Q79" s="16">
        <f t="shared" si="15"/>
        <v>502.33485088828149</v>
      </c>
      <c r="R79" s="16">
        <f t="shared" si="15"/>
        <v>527.45159343269563</v>
      </c>
      <c r="S79" s="16">
        <f t="shared" si="15"/>
        <v>553.82417310433038</v>
      </c>
      <c r="T79" s="16">
        <f t="shared" si="15"/>
        <v>581.51538175954693</v>
      </c>
      <c r="U79" s="16">
        <f t="shared" si="15"/>
        <v>610.59115084752432</v>
      </c>
      <c r="V79" s="16">
        <f t="shared" si="15"/>
        <v>641.12070838990053</v>
      </c>
      <c r="W79" s="16">
        <f t="shared" si="15"/>
        <v>673.17674380939559</v>
      </c>
      <c r="X79" s="16">
        <f t="shared" si="15"/>
        <v>706.83558099986544</v>
      </c>
      <c r="Y79" s="16">
        <f t="shared" si="15"/>
        <v>742.17736004985875</v>
      </c>
      <c r="Z79" s="16">
        <f t="shared" si="15"/>
        <v>779.2862280523517</v>
      </c>
      <c r="AA79" s="16">
        <f t="shared" si="15"/>
        <v>818.25053945496927</v>
      </c>
      <c r="AB79" s="16">
        <f t="shared" si="15"/>
        <v>859.16306642771781</v>
      </c>
      <c r="AC79" s="16">
        <f t="shared" si="12"/>
        <v>524.05082999980721</v>
      </c>
      <c r="AD79" s="16">
        <f t="shared" si="13"/>
        <v>591.70654710431916</v>
      </c>
      <c r="AE79" s="36">
        <f t="shared" si="14"/>
        <v>592</v>
      </c>
    </row>
    <row r="80" spans="2:31" x14ac:dyDescent="0.25">
      <c r="B80" t="s">
        <v>146</v>
      </c>
      <c r="C80" t="s">
        <v>129</v>
      </c>
      <c r="D80">
        <v>5644</v>
      </c>
      <c r="E80">
        <v>340</v>
      </c>
      <c r="G80">
        <v>7.0000000000000007E-2</v>
      </c>
      <c r="H80">
        <v>0.02</v>
      </c>
      <c r="I80" s="16">
        <f t="shared" si="10"/>
        <v>340</v>
      </c>
      <c r="J80" s="16">
        <f t="shared" si="11"/>
        <v>357</v>
      </c>
      <c r="K80" s="16">
        <f t="shared" si="15"/>
        <v>374.85</v>
      </c>
      <c r="L80" s="16">
        <f t="shared" si="15"/>
        <v>393.59250000000003</v>
      </c>
      <c r="M80" s="16">
        <f t="shared" si="15"/>
        <v>413.27212500000007</v>
      </c>
      <c r="N80" s="16">
        <f t="shared" si="15"/>
        <v>433.93573125000012</v>
      </c>
      <c r="O80" s="16">
        <f t="shared" si="15"/>
        <v>455.63251781250017</v>
      </c>
      <c r="P80" s="16">
        <f t="shared" si="15"/>
        <v>478.41414370312521</v>
      </c>
      <c r="Q80" s="16">
        <f t="shared" si="15"/>
        <v>502.33485088828149</v>
      </c>
      <c r="R80" s="16">
        <f t="shared" si="15"/>
        <v>527.45159343269563</v>
      </c>
      <c r="S80" s="16">
        <f t="shared" si="15"/>
        <v>553.82417310433038</v>
      </c>
      <c r="T80" s="16">
        <f t="shared" si="15"/>
        <v>581.51538175954693</v>
      </c>
      <c r="U80" s="16">
        <f t="shared" si="15"/>
        <v>610.59115084752432</v>
      </c>
      <c r="V80" s="16">
        <f t="shared" si="15"/>
        <v>641.12070838990053</v>
      </c>
      <c r="W80" s="16">
        <f t="shared" si="15"/>
        <v>673.17674380939559</v>
      </c>
      <c r="X80" s="16">
        <f t="shared" si="15"/>
        <v>706.83558099986544</v>
      </c>
      <c r="Y80" s="16">
        <f t="shared" si="15"/>
        <v>742.17736004985875</v>
      </c>
      <c r="Z80" s="16">
        <f t="shared" si="15"/>
        <v>779.2862280523517</v>
      </c>
      <c r="AA80" s="16">
        <f t="shared" si="15"/>
        <v>818.25053945496927</v>
      </c>
      <c r="AB80" s="16">
        <f t="shared" si="15"/>
        <v>859.16306642771781</v>
      </c>
      <c r="AC80" s="16">
        <f t="shared" si="12"/>
        <v>524.05082999980721</v>
      </c>
      <c r="AD80" s="16">
        <f t="shared" si="13"/>
        <v>591.70654710431916</v>
      </c>
      <c r="AE80" s="36">
        <f t="shared" si="14"/>
        <v>592</v>
      </c>
    </row>
    <row r="81" spans="2:31" x14ac:dyDescent="0.25">
      <c r="B81" t="s">
        <v>146</v>
      </c>
      <c r="C81" t="s">
        <v>96</v>
      </c>
      <c r="D81">
        <v>2299</v>
      </c>
      <c r="E81">
        <v>340</v>
      </c>
      <c r="G81">
        <v>7.0000000000000007E-2</v>
      </c>
      <c r="H81">
        <v>0.02</v>
      </c>
      <c r="I81" s="16">
        <f t="shared" si="10"/>
        <v>340</v>
      </c>
      <c r="J81" s="16">
        <f t="shared" si="11"/>
        <v>357</v>
      </c>
      <c r="K81" s="16">
        <f t="shared" si="15"/>
        <v>374.85</v>
      </c>
      <c r="L81" s="16">
        <f t="shared" si="15"/>
        <v>393.59250000000003</v>
      </c>
      <c r="M81" s="16">
        <f t="shared" si="15"/>
        <v>413.27212500000007</v>
      </c>
      <c r="N81" s="16">
        <f t="shared" si="15"/>
        <v>433.93573125000012</v>
      </c>
      <c r="O81" s="16">
        <f t="shared" si="15"/>
        <v>455.63251781250017</v>
      </c>
      <c r="P81" s="16">
        <f t="shared" si="15"/>
        <v>478.41414370312521</v>
      </c>
      <c r="Q81" s="16">
        <f t="shared" si="15"/>
        <v>502.33485088828149</v>
      </c>
      <c r="R81" s="16">
        <f t="shared" si="15"/>
        <v>527.45159343269563</v>
      </c>
      <c r="S81" s="16">
        <f t="shared" si="15"/>
        <v>553.82417310433038</v>
      </c>
      <c r="T81" s="16">
        <f t="shared" si="15"/>
        <v>581.51538175954693</v>
      </c>
      <c r="U81" s="16">
        <f t="shared" si="15"/>
        <v>610.59115084752432</v>
      </c>
      <c r="V81" s="16">
        <f t="shared" si="15"/>
        <v>641.12070838990053</v>
      </c>
      <c r="W81" s="16">
        <f t="shared" si="15"/>
        <v>673.17674380939559</v>
      </c>
      <c r="X81" s="16">
        <f t="shared" si="15"/>
        <v>706.83558099986544</v>
      </c>
      <c r="Y81" s="16">
        <f t="shared" si="15"/>
        <v>742.17736004985875</v>
      </c>
      <c r="Z81" s="16">
        <f t="shared" si="15"/>
        <v>779.2862280523517</v>
      </c>
      <c r="AA81" s="16">
        <f t="shared" si="15"/>
        <v>818.25053945496927</v>
      </c>
      <c r="AB81" s="16">
        <f t="shared" si="15"/>
        <v>859.16306642771781</v>
      </c>
      <c r="AC81" s="16">
        <f t="shared" si="12"/>
        <v>524.05082999980721</v>
      </c>
      <c r="AD81" s="16">
        <f t="shared" si="13"/>
        <v>591.70654710431916</v>
      </c>
      <c r="AE81" s="36">
        <f t="shared" si="14"/>
        <v>592</v>
      </c>
    </row>
    <row r="82" spans="2:31" x14ac:dyDescent="0.25">
      <c r="B82" t="s">
        <v>146</v>
      </c>
      <c r="C82" t="s">
        <v>151</v>
      </c>
      <c r="D82">
        <v>463</v>
      </c>
      <c r="E82">
        <v>340</v>
      </c>
      <c r="G82">
        <v>7.0000000000000007E-2</v>
      </c>
      <c r="H82">
        <v>0.02</v>
      </c>
      <c r="I82" s="16">
        <f t="shared" si="10"/>
        <v>340</v>
      </c>
      <c r="J82" s="16">
        <f t="shared" si="11"/>
        <v>357</v>
      </c>
      <c r="K82" s="16">
        <f t="shared" si="15"/>
        <v>374.85</v>
      </c>
      <c r="L82" s="16">
        <f t="shared" si="15"/>
        <v>393.59250000000003</v>
      </c>
      <c r="M82" s="16">
        <f t="shared" si="15"/>
        <v>413.27212500000007</v>
      </c>
      <c r="N82" s="16">
        <f t="shared" si="15"/>
        <v>433.93573125000012</v>
      </c>
      <c r="O82" s="16">
        <f t="shared" si="15"/>
        <v>455.63251781250017</v>
      </c>
      <c r="P82" s="16">
        <f t="shared" si="15"/>
        <v>478.41414370312521</v>
      </c>
      <c r="Q82" s="16">
        <f t="shared" si="15"/>
        <v>502.33485088828149</v>
      </c>
      <c r="R82" s="16">
        <f t="shared" si="15"/>
        <v>527.45159343269563</v>
      </c>
      <c r="S82" s="16">
        <f t="shared" si="15"/>
        <v>553.82417310433038</v>
      </c>
      <c r="T82" s="16">
        <f t="shared" si="15"/>
        <v>581.51538175954693</v>
      </c>
      <c r="U82" s="16">
        <f t="shared" si="15"/>
        <v>610.59115084752432</v>
      </c>
      <c r="V82" s="16">
        <f t="shared" si="15"/>
        <v>641.12070838990053</v>
      </c>
      <c r="W82" s="16">
        <f t="shared" si="15"/>
        <v>673.17674380939559</v>
      </c>
      <c r="X82" s="16">
        <f t="shared" si="15"/>
        <v>706.83558099986544</v>
      </c>
      <c r="Y82" s="16">
        <f t="shared" si="15"/>
        <v>742.17736004985875</v>
      </c>
      <c r="Z82" s="16">
        <f t="shared" si="15"/>
        <v>779.2862280523517</v>
      </c>
      <c r="AA82" s="16">
        <f t="shared" si="15"/>
        <v>818.25053945496927</v>
      </c>
      <c r="AB82" s="16">
        <f t="shared" si="15"/>
        <v>859.16306642771781</v>
      </c>
      <c r="AC82" s="16">
        <f t="shared" si="12"/>
        <v>524.05082999980721</v>
      </c>
      <c r="AD82" s="16">
        <f t="shared" si="13"/>
        <v>591.70654710431916</v>
      </c>
      <c r="AE82" s="36">
        <f t="shared" si="14"/>
        <v>592</v>
      </c>
    </row>
    <row r="83" spans="2:31" x14ac:dyDescent="0.25">
      <c r="B83" t="s">
        <v>146</v>
      </c>
      <c r="C83" t="s">
        <v>152</v>
      </c>
      <c r="D83">
        <v>1764</v>
      </c>
      <c r="E83">
        <v>340</v>
      </c>
      <c r="G83">
        <v>7.0000000000000007E-2</v>
      </c>
      <c r="H83">
        <v>0.02</v>
      </c>
      <c r="I83" s="16">
        <f t="shared" si="10"/>
        <v>340</v>
      </c>
      <c r="J83" s="16">
        <f t="shared" si="11"/>
        <v>357</v>
      </c>
      <c r="K83" s="16">
        <f t="shared" si="15"/>
        <v>374.85</v>
      </c>
      <c r="L83" s="16">
        <f t="shared" si="15"/>
        <v>393.59250000000003</v>
      </c>
      <c r="M83" s="16">
        <f t="shared" si="15"/>
        <v>413.27212500000007</v>
      </c>
      <c r="N83" s="16">
        <f t="shared" si="15"/>
        <v>433.93573125000012</v>
      </c>
      <c r="O83" s="16">
        <f t="shared" si="15"/>
        <v>455.63251781250017</v>
      </c>
      <c r="P83" s="16">
        <f t="shared" si="15"/>
        <v>478.41414370312521</v>
      </c>
      <c r="Q83" s="16">
        <f t="shared" si="15"/>
        <v>502.33485088828149</v>
      </c>
      <c r="R83" s="16">
        <f t="shared" si="15"/>
        <v>527.45159343269563</v>
      </c>
      <c r="S83" s="16">
        <f t="shared" si="15"/>
        <v>553.82417310433038</v>
      </c>
      <c r="T83" s="16">
        <f t="shared" si="15"/>
        <v>581.51538175954693</v>
      </c>
      <c r="U83" s="16">
        <f t="shared" si="15"/>
        <v>610.59115084752432</v>
      </c>
      <c r="V83" s="16">
        <f t="shared" si="15"/>
        <v>641.12070838990053</v>
      </c>
      <c r="W83" s="16">
        <f t="shared" si="15"/>
        <v>673.17674380939559</v>
      </c>
      <c r="X83" s="16">
        <f t="shared" si="15"/>
        <v>706.83558099986544</v>
      </c>
      <c r="Y83" s="16">
        <f t="shared" si="15"/>
        <v>742.17736004985875</v>
      </c>
      <c r="Z83" s="16">
        <f t="shared" si="15"/>
        <v>779.2862280523517</v>
      </c>
      <c r="AA83" s="16">
        <f t="shared" si="15"/>
        <v>818.25053945496927</v>
      </c>
      <c r="AB83" s="16">
        <f t="shared" si="15"/>
        <v>859.16306642771781</v>
      </c>
      <c r="AC83" s="16">
        <f t="shared" si="12"/>
        <v>524.05082999980721</v>
      </c>
      <c r="AD83" s="16">
        <f t="shared" si="13"/>
        <v>591.70654710431916</v>
      </c>
      <c r="AE83" s="36">
        <f t="shared" si="14"/>
        <v>592</v>
      </c>
    </row>
    <row r="84" spans="2:31" x14ac:dyDescent="0.25">
      <c r="B84" t="s">
        <v>146</v>
      </c>
      <c r="C84" t="s">
        <v>153</v>
      </c>
      <c r="D84">
        <v>100</v>
      </c>
      <c r="E84">
        <v>340</v>
      </c>
      <c r="G84">
        <v>7.0000000000000007E-2</v>
      </c>
      <c r="H84">
        <v>0.02</v>
      </c>
      <c r="I84" s="16">
        <f t="shared" si="10"/>
        <v>340</v>
      </c>
      <c r="J84" s="16">
        <f t="shared" si="11"/>
        <v>357</v>
      </c>
      <c r="K84" s="16">
        <f t="shared" si="15"/>
        <v>374.85</v>
      </c>
      <c r="L84" s="16">
        <f t="shared" si="15"/>
        <v>393.59250000000003</v>
      </c>
      <c r="M84" s="16">
        <f t="shared" si="15"/>
        <v>413.27212500000007</v>
      </c>
      <c r="N84" s="16">
        <f t="shared" si="15"/>
        <v>433.93573125000012</v>
      </c>
      <c r="O84" s="16">
        <f t="shared" si="15"/>
        <v>455.63251781250017</v>
      </c>
      <c r="P84" s="16">
        <f t="shared" si="15"/>
        <v>478.41414370312521</v>
      </c>
      <c r="Q84" s="16">
        <f t="shared" si="15"/>
        <v>502.33485088828149</v>
      </c>
      <c r="R84" s="16">
        <f t="shared" si="15"/>
        <v>527.45159343269563</v>
      </c>
      <c r="S84" s="16">
        <f t="shared" si="15"/>
        <v>553.82417310433038</v>
      </c>
      <c r="T84" s="16">
        <f t="shared" si="15"/>
        <v>581.51538175954693</v>
      </c>
      <c r="U84" s="16">
        <f t="shared" si="15"/>
        <v>610.59115084752432</v>
      </c>
      <c r="V84" s="16">
        <f t="shared" si="15"/>
        <v>641.12070838990053</v>
      </c>
      <c r="W84" s="16">
        <f t="shared" si="15"/>
        <v>673.17674380939559</v>
      </c>
      <c r="X84" s="16">
        <f t="shared" si="15"/>
        <v>706.83558099986544</v>
      </c>
      <c r="Y84" s="16">
        <f t="shared" si="15"/>
        <v>742.17736004985875</v>
      </c>
      <c r="Z84" s="16">
        <f t="shared" si="15"/>
        <v>779.2862280523517</v>
      </c>
      <c r="AA84" s="16">
        <f t="shared" si="15"/>
        <v>818.25053945496927</v>
      </c>
      <c r="AB84" s="16">
        <f t="shared" si="15"/>
        <v>859.16306642771781</v>
      </c>
      <c r="AC84" s="16">
        <f t="shared" si="12"/>
        <v>524.05082999980721</v>
      </c>
      <c r="AD84" s="16">
        <f t="shared" si="13"/>
        <v>591.70654710431916</v>
      </c>
      <c r="AE84" s="36">
        <f t="shared" si="14"/>
        <v>592</v>
      </c>
    </row>
    <row r="85" spans="2:31" x14ac:dyDescent="0.25">
      <c r="B85" t="s">
        <v>146</v>
      </c>
      <c r="C85" t="s">
        <v>139</v>
      </c>
      <c r="D85">
        <v>1305</v>
      </c>
      <c r="E85">
        <v>340</v>
      </c>
      <c r="G85">
        <v>7.0000000000000007E-2</v>
      </c>
      <c r="H85">
        <v>0.02</v>
      </c>
      <c r="I85" s="16">
        <f t="shared" si="10"/>
        <v>340</v>
      </c>
      <c r="J85" s="16">
        <f t="shared" si="11"/>
        <v>357</v>
      </c>
      <c r="K85" s="16">
        <f t="shared" si="15"/>
        <v>374.85</v>
      </c>
      <c r="L85" s="16">
        <f t="shared" si="15"/>
        <v>393.59250000000003</v>
      </c>
      <c r="M85" s="16">
        <f t="shared" si="15"/>
        <v>413.27212500000007</v>
      </c>
      <c r="N85" s="16">
        <f t="shared" si="15"/>
        <v>433.93573125000012</v>
      </c>
      <c r="O85" s="16">
        <f t="shared" si="15"/>
        <v>455.63251781250017</v>
      </c>
      <c r="P85" s="16">
        <f t="shared" si="15"/>
        <v>478.41414370312521</v>
      </c>
      <c r="Q85" s="16">
        <f t="shared" si="15"/>
        <v>502.33485088828149</v>
      </c>
      <c r="R85" s="16">
        <f t="shared" si="15"/>
        <v>527.45159343269563</v>
      </c>
      <c r="S85" s="16">
        <f t="shared" si="15"/>
        <v>553.82417310433038</v>
      </c>
      <c r="T85" s="16">
        <f t="shared" si="15"/>
        <v>581.51538175954693</v>
      </c>
      <c r="U85" s="16">
        <f t="shared" si="15"/>
        <v>610.59115084752432</v>
      </c>
      <c r="V85" s="16">
        <f t="shared" si="15"/>
        <v>641.12070838990053</v>
      </c>
      <c r="W85" s="16">
        <f t="shared" si="15"/>
        <v>673.17674380939559</v>
      </c>
      <c r="X85" s="16">
        <f t="shared" si="15"/>
        <v>706.83558099986544</v>
      </c>
      <c r="Y85" s="16">
        <f t="shared" si="15"/>
        <v>742.17736004985875</v>
      </c>
      <c r="Z85" s="16">
        <f t="shared" si="15"/>
        <v>779.2862280523517</v>
      </c>
      <c r="AA85" s="16">
        <f t="shared" si="15"/>
        <v>818.25053945496927</v>
      </c>
      <c r="AB85" s="16">
        <f t="shared" si="15"/>
        <v>859.16306642771781</v>
      </c>
      <c r="AC85" s="16">
        <f t="shared" si="12"/>
        <v>524.05082999980721</v>
      </c>
      <c r="AD85" s="16">
        <f t="shared" si="13"/>
        <v>591.70654710431916</v>
      </c>
      <c r="AE85" s="36">
        <f t="shared" si="14"/>
        <v>592</v>
      </c>
    </row>
    <row r="86" spans="2:31" x14ac:dyDescent="0.25">
      <c r="B86" t="s">
        <v>154</v>
      </c>
      <c r="C86" t="s">
        <v>155</v>
      </c>
      <c r="D86">
        <v>12759</v>
      </c>
      <c r="E86">
        <v>340</v>
      </c>
      <c r="G86">
        <v>7.0000000000000007E-2</v>
      </c>
      <c r="H86">
        <v>0.02</v>
      </c>
      <c r="I86" s="16">
        <f t="shared" si="10"/>
        <v>340</v>
      </c>
      <c r="J86" s="16">
        <f t="shared" si="11"/>
        <v>357</v>
      </c>
      <c r="K86" s="16">
        <f t="shared" si="15"/>
        <v>374.85</v>
      </c>
      <c r="L86" s="16">
        <f t="shared" si="15"/>
        <v>393.59250000000003</v>
      </c>
      <c r="M86" s="16">
        <f t="shared" si="15"/>
        <v>413.27212500000007</v>
      </c>
      <c r="N86" s="16">
        <f t="shared" si="15"/>
        <v>433.93573125000012</v>
      </c>
      <c r="O86" s="16">
        <f t="shared" si="15"/>
        <v>455.63251781250017</v>
      </c>
      <c r="P86" s="16">
        <f t="shared" si="15"/>
        <v>478.41414370312521</v>
      </c>
      <c r="Q86" s="16">
        <f t="shared" si="15"/>
        <v>502.33485088828149</v>
      </c>
      <c r="R86" s="16">
        <f t="shared" si="15"/>
        <v>527.45159343269563</v>
      </c>
      <c r="S86" s="16">
        <f t="shared" si="15"/>
        <v>553.82417310433038</v>
      </c>
      <c r="T86" s="16">
        <f t="shared" si="15"/>
        <v>581.51538175954693</v>
      </c>
      <c r="U86" s="16">
        <f t="shared" si="15"/>
        <v>610.59115084752432</v>
      </c>
      <c r="V86" s="16">
        <f t="shared" si="15"/>
        <v>641.12070838990053</v>
      </c>
      <c r="W86" s="16">
        <f t="shared" si="15"/>
        <v>673.17674380939559</v>
      </c>
      <c r="X86" s="16">
        <f t="shared" si="15"/>
        <v>706.83558099986544</v>
      </c>
      <c r="Y86" s="16">
        <f t="shared" si="15"/>
        <v>742.17736004985875</v>
      </c>
      <c r="Z86" s="16">
        <f t="shared" si="15"/>
        <v>779.2862280523517</v>
      </c>
      <c r="AA86" s="16">
        <f t="shared" si="15"/>
        <v>818.25053945496927</v>
      </c>
      <c r="AB86" s="16">
        <f t="shared" si="15"/>
        <v>859.16306642771781</v>
      </c>
      <c r="AC86" s="16">
        <f t="shared" si="12"/>
        <v>524.05082999980721</v>
      </c>
      <c r="AD86" s="16">
        <f t="shared" si="13"/>
        <v>591.70654710431916</v>
      </c>
      <c r="AE86" s="36">
        <f t="shared" si="14"/>
        <v>592</v>
      </c>
    </row>
    <row r="87" spans="2:31" x14ac:dyDescent="0.25">
      <c r="B87" t="s">
        <v>154</v>
      </c>
      <c r="C87" t="s">
        <v>117</v>
      </c>
      <c r="D87">
        <v>27086</v>
      </c>
      <c r="E87">
        <v>340</v>
      </c>
      <c r="G87">
        <v>7.0000000000000007E-2</v>
      </c>
      <c r="H87">
        <v>0.02</v>
      </c>
      <c r="I87" s="16">
        <f t="shared" si="10"/>
        <v>340</v>
      </c>
      <c r="J87" s="16">
        <f t="shared" si="11"/>
        <v>357</v>
      </c>
      <c r="K87" s="16">
        <f t="shared" si="15"/>
        <v>374.85</v>
      </c>
      <c r="L87" s="16">
        <f t="shared" si="15"/>
        <v>393.59250000000003</v>
      </c>
      <c r="M87" s="16">
        <f t="shared" si="15"/>
        <v>413.27212500000007</v>
      </c>
      <c r="N87" s="16">
        <f t="shared" si="15"/>
        <v>433.93573125000012</v>
      </c>
      <c r="O87" s="16">
        <f t="shared" si="15"/>
        <v>455.63251781250017</v>
      </c>
      <c r="P87" s="16">
        <f t="shared" si="15"/>
        <v>478.41414370312521</v>
      </c>
      <c r="Q87" s="16">
        <f t="shared" si="15"/>
        <v>502.33485088828149</v>
      </c>
      <c r="R87" s="16">
        <f t="shared" si="15"/>
        <v>527.45159343269563</v>
      </c>
      <c r="S87" s="16">
        <f t="shared" si="15"/>
        <v>553.82417310433038</v>
      </c>
      <c r="T87" s="16">
        <f t="shared" si="15"/>
        <v>581.51538175954693</v>
      </c>
      <c r="U87" s="16">
        <f t="shared" si="15"/>
        <v>610.59115084752432</v>
      </c>
      <c r="V87" s="16">
        <f t="shared" si="15"/>
        <v>641.12070838990053</v>
      </c>
      <c r="W87" s="16">
        <f t="shared" si="15"/>
        <v>673.17674380939559</v>
      </c>
      <c r="X87" s="16">
        <f t="shared" si="15"/>
        <v>706.83558099986544</v>
      </c>
      <c r="Y87" s="16">
        <f t="shared" si="15"/>
        <v>742.17736004985875</v>
      </c>
      <c r="Z87" s="16">
        <f t="shared" si="15"/>
        <v>779.2862280523517</v>
      </c>
      <c r="AA87" s="16">
        <f t="shared" si="15"/>
        <v>818.25053945496927</v>
      </c>
      <c r="AB87" s="16">
        <f t="shared" si="15"/>
        <v>859.16306642771781</v>
      </c>
      <c r="AC87" s="16">
        <f t="shared" si="12"/>
        <v>524.05082999980721</v>
      </c>
      <c r="AD87" s="16">
        <f t="shared" si="13"/>
        <v>591.70654710431916</v>
      </c>
      <c r="AE87" s="36">
        <f t="shared" si="14"/>
        <v>592</v>
      </c>
    </row>
    <row r="88" spans="2:31" x14ac:dyDescent="0.25">
      <c r="B88" t="s">
        <v>154</v>
      </c>
      <c r="C88" t="s">
        <v>86</v>
      </c>
      <c r="D88">
        <v>300000</v>
      </c>
      <c r="E88">
        <v>340</v>
      </c>
      <c r="G88">
        <v>7.0000000000000007E-2</v>
      </c>
      <c r="H88">
        <v>0.02</v>
      </c>
      <c r="I88" s="16">
        <f t="shared" si="10"/>
        <v>340</v>
      </c>
      <c r="J88" s="16">
        <f t="shared" si="11"/>
        <v>357</v>
      </c>
      <c r="K88" s="16">
        <f t="shared" si="15"/>
        <v>374.85</v>
      </c>
      <c r="L88" s="16">
        <f t="shared" si="15"/>
        <v>393.59250000000003</v>
      </c>
      <c r="M88" s="16">
        <f t="shared" si="15"/>
        <v>413.27212500000007</v>
      </c>
      <c r="N88" s="16">
        <f t="shared" si="15"/>
        <v>433.93573125000012</v>
      </c>
      <c r="O88" s="16">
        <f t="shared" si="15"/>
        <v>455.63251781250017</v>
      </c>
      <c r="P88" s="16">
        <f t="shared" si="15"/>
        <v>478.41414370312521</v>
      </c>
      <c r="Q88" s="16">
        <f t="shared" si="15"/>
        <v>502.33485088828149</v>
      </c>
      <c r="R88" s="16">
        <f t="shared" si="15"/>
        <v>527.45159343269563</v>
      </c>
      <c r="S88" s="16">
        <f t="shared" si="15"/>
        <v>553.82417310433038</v>
      </c>
      <c r="T88" s="16">
        <f t="shared" si="15"/>
        <v>581.51538175954693</v>
      </c>
      <c r="U88" s="16">
        <f t="shared" si="15"/>
        <v>610.59115084752432</v>
      </c>
      <c r="V88" s="16">
        <f t="shared" si="15"/>
        <v>641.12070838990053</v>
      </c>
      <c r="W88" s="16">
        <f t="shared" si="15"/>
        <v>673.17674380939559</v>
      </c>
      <c r="X88" s="16">
        <f t="shared" si="15"/>
        <v>706.83558099986544</v>
      </c>
      <c r="Y88" s="16">
        <f t="shared" si="15"/>
        <v>742.17736004985875</v>
      </c>
      <c r="Z88" s="16">
        <f t="shared" si="15"/>
        <v>779.2862280523517</v>
      </c>
      <c r="AA88" s="16">
        <f t="shared" si="15"/>
        <v>818.25053945496927</v>
      </c>
      <c r="AB88" s="16">
        <f t="shared" si="15"/>
        <v>859.16306642771781</v>
      </c>
      <c r="AC88" s="16">
        <f t="shared" si="12"/>
        <v>524.05082999980721</v>
      </c>
      <c r="AD88" s="16">
        <f t="shared" si="13"/>
        <v>591.70654710431916</v>
      </c>
      <c r="AE88" s="36">
        <f t="shared" si="14"/>
        <v>592</v>
      </c>
    </row>
    <row r="89" spans="2:31" x14ac:dyDescent="0.25">
      <c r="B89" t="s">
        <v>156</v>
      </c>
      <c r="C89" t="s">
        <v>157</v>
      </c>
      <c r="D89">
        <v>12400</v>
      </c>
      <c r="E89">
        <v>340</v>
      </c>
      <c r="G89">
        <v>7.0000000000000007E-2</v>
      </c>
      <c r="H89">
        <v>0.02</v>
      </c>
      <c r="I89" s="16">
        <f t="shared" si="10"/>
        <v>340</v>
      </c>
      <c r="J89" s="16">
        <f t="shared" si="11"/>
        <v>357</v>
      </c>
      <c r="K89" s="16">
        <f t="shared" si="15"/>
        <v>374.85</v>
      </c>
      <c r="L89" s="16">
        <f t="shared" si="15"/>
        <v>393.59250000000003</v>
      </c>
      <c r="M89" s="16">
        <f t="shared" si="15"/>
        <v>413.27212500000007</v>
      </c>
      <c r="N89" s="16">
        <f t="shared" si="15"/>
        <v>433.93573125000012</v>
      </c>
      <c r="O89" s="16">
        <f t="shared" si="15"/>
        <v>455.63251781250017</v>
      </c>
      <c r="P89" s="16">
        <f t="shared" si="15"/>
        <v>478.41414370312521</v>
      </c>
      <c r="Q89" s="16">
        <f t="shared" si="15"/>
        <v>502.33485088828149</v>
      </c>
      <c r="R89" s="16">
        <f t="shared" si="15"/>
        <v>527.45159343269563</v>
      </c>
      <c r="S89" s="16">
        <f t="shared" si="15"/>
        <v>553.82417310433038</v>
      </c>
      <c r="T89" s="16">
        <f t="shared" si="15"/>
        <v>581.51538175954693</v>
      </c>
      <c r="U89" s="16">
        <f t="shared" si="15"/>
        <v>610.59115084752432</v>
      </c>
      <c r="V89" s="16">
        <f t="shared" si="15"/>
        <v>641.12070838990053</v>
      </c>
      <c r="W89" s="16">
        <f t="shared" ref="K89:AB103" si="16">V89*(1+$G89-$H$3)</f>
        <v>673.17674380939559</v>
      </c>
      <c r="X89" s="16">
        <f t="shared" si="16"/>
        <v>706.83558099986544</v>
      </c>
      <c r="Y89" s="16">
        <f t="shared" si="16"/>
        <v>742.17736004985875</v>
      </c>
      <c r="Z89" s="16">
        <f t="shared" si="16"/>
        <v>779.2862280523517</v>
      </c>
      <c r="AA89" s="16">
        <f t="shared" si="16"/>
        <v>818.25053945496927</v>
      </c>
      <c r="AB89" s="16">
        <f t="shared" si="16"/>
        <v>859.16306642771781</v>
      </c>
      <c r="AC89" s="16">
        <f t="shared" si="12"/>
        <v>524.05082999980721</v>
      </c>
      <c r="AD89" s="16">
        <f t="shared" si="13"/>
        <v>591.70654710431916</v>
      </c>
      <c r="AE89" s="36">
        <f t="shared" si="14"/>
        <v>592</v>
      </c>
    </row>
    <row r="90" spans="2:31" x14ac:dyDescent="0.25">
      <c r="B90" t="s">
        <v>158</v>
      </c>
      <c r="C90" t="s">
        <v>116</v>
      </c>
      <c r="D90">
        <v>250</v>
      </c>
      <c r="E90">
        <v>340</v>
      </c>
      <c r="G90">
        <v>7.0000000000000007E-2</v>
      </c>
      <c r="H90">
        <v>0.02</v>
      </c>
      <c r="I90" s="16">
        <f t="shared" si="10"/>
        <v>340</v>
      </c>
      <c r="J90" s="16">
        <f t="shared" si="11"/>
        <v>357</v>
      </c>
      <c r="K90" s="16">
        <f t="shared" si="16"/>
        <v>374.85</v>
      </c>
      <c r="L90" s="16">
        <f t="shared" si="16"/>
        <v>393.59250000000003</v>
      </c>
      <c r="M90" s="16">
        <f t="shared" si="16"/>
        <v>413.27212500000007</v>
      </c>
      <c r="N90" s="16">
        <f t="shared" si="16"/>
        <v>433.93573125000012</v>
      </c>
      <c r="O90" s="16">
        <f t="shared" si="16"/>
        <v>455.63251781250017</v>
      </c>
      <c r="P90" s="16">
        <f t="shared" si="16"/>
        <v>478.41414370312521</v>
      </c>
      <c r="Q90" s="16">
        <f t="shared" si="16"/>
        <v>502.33485088828149</v>
      </c>
      <c r="R90" s="16">
        <f t="shared" si="16"/>
        <v>527.45159343269563</v>
      </c>
      <c r="S90" s="16">
        <f t="shared" si="16"/>
        <v>553.82417310433038</v>
      </c>
      <c r="T90" s="16">
        <f t="shared" si="16"/>
        <v>581.51538175954693</v>
      </c>
      <c r="U90" s="16">
        <f t="shared" si="16"/>
        <v>610.59115084752432</v>
      </c>
      <c r="V90" s="16">
        <f t="shared" si="16"/>
        <v>641.12070838990053</v>
      </c>
      <c r="W90" s="16">
        <f t="shared" si="16"/>
        <v>673.17674380939559</v>
      </c>
      <c r="X90" s="16">
        <f t="shared" si="16"/>
        <v>706.83558099986544</v>
      </c>
      <c r="Y90" s="16">
        <f t="shared" si="16"/>
        <v>742.17736004985875</v>
      </c>
      <c r="Z90" s="16">
        <f t="shared" si="16"/>
        <v>779.2862280523517</v>
      </c>
      <c r="AA90" s="16">
        <f t="shared" si="16"/>
        <v>818.25053945496927</v>
      </c>
      <c r="AB90" s="16">
        <f t="shared" si="16"/>
        <v>859.16306642771781</v>
      </c>
      <c r="AC90" s="16">
        <f t="shared" si="12"/>
        <v>524.05082999980721</v>
      </c>
      <c r="AD90" s="16">
        <f t="shared" si="13"/>
        <v>591.70654710431916</v>
      </c>
      <c r="AE90" s="36">
        <f t="shared" si="14"/>
        <v>592</v>
      </c>
    </row>
    <row r="91" spans="2:31" x14ac:dyDescent="0.25">
      <c r="B91" t="s">
        <v>158</v>
      </c>
      <c r="C91" t="s">
        <v>144</v>
      </c>
      <c r="D91">
        <v>600</v>
      </c>
      <c r="E91">
        <v>340</v>
      </c>
      <c r="G91">
        <v>7.0000000000000007E-2</v>
      </c>
      <c r="H91">
        <v>0.02</v>
      </c>
      <c r="I91" s="16">
        <f t="shared" si="10"/>
        <v>340</v>
      </c>
      <c r="J91" s="16">
        <f t="shared" si="11"/>
        <v>357</v>
      </c>
      <c r="K91" s="16">
        <f t="shared" si="16"/>
        <v>374.85</v>
      </c>
      <c r="L91" s="16">
        <f t="shared" si="16"/>
        <v>393.59250000000003</v>
      </c>
      <c r="M91" s="16">
        <f t="shared" si="16"/>
        <v>413.27212500000007</v>
      </c>
      <c r="N91" s="16">
        <f t="shared" si="16"/>
        <v>433.93573125000012</v>
      </c>
      <c r="O91" s="16">
        <f t="shared" si="16"/>
        <v>455.63251781250017</v>
      </c>
      <c r="P91" s="16">
        <f t="shared" si="16"/>
        <v>478.41414370312521</v>
      </c>
      <c r="Q91" s="16">
        <f t="shared" si="16"/>
        <v>502.33485088828149</v>
      </c>
      <c r="R91" s="16">
        <f t="shared" si="16"/>
        <v>527.45159343269563</v>
      </c>
      <c r="S91" s="16">
        <f t="shared" si="16"/>
        <v>553.82417310433038</v>
      </c>
      <c r="T91" s="16">
        <f t="shared" si="16"/>
        <v>581.51538175954693</v>
      </c>
      <c r="U91" s="16">
        <f t="shared" si="16"/>
        <v>610.59115084752432</v>
      </c>
      <c r="V91" s="16">
        <f t="shared" si="16"/>
        <v>641.12070838990053</v>
      </c>
      <c r="W91" s="16">
        <f t="shared" si="16"/>
        <v>673.17674380939559</v>
      </c>
      <c r="X91" s="16">
        <f t="shared" si="16"/>
        <v>706.83558099986544</v>
      </c>
      <c r="Y91" s="16">
        <f t="shared" si="16"/>
        <v>742.17736004985875</v>
      </c>
      <c r="Z91" s="16">
        <f t="shared" si="16"/>
        <v>779.2862280523517</v>
      </c>
      <c r="AA91" s="16">
        <f t="shared" si="16"/>
        <v>818.25053945496927</v>
      </c>
      <c r="AB91" s="16">
        <f t="shared" si="16"/>
        <v>859.16306642771781</v>
      </c>
      <c r="AC91" s="16">
        <f t="shared" si="12"/>
        <v>524.05082999980721</v>
      </c>
      <c r="AD91" s="16">
        <f t="shared" si="13"/>
        <v>591.70654710431916</v>
      </c>
      <c r="AE91" s="36">
        <f t="shared" si="14"/>
        <v>592</v>
      </c>
    </row>
    <row r="92" spans="2:31" x14ac:dyDescent="0.25">
      <c r="B92" t="s">
        <v>159</v>
      </c>
      <c r="C92" t="s">
        <v>160</v>
      </c>
      <c r="D92">
        <v>4209</v>
      </c>
      <c r="E92">
        <v>340</v>
      </c>
      <c r="G92">
        <v>7.0000000000000007E-2</v>
      </c>
      <c r="H92">
        <v>0.02</v>
      </c>
      <c r="I92" s="16">
        <f t="shared" si="10"/>
        <v>340</v>
      </c>
      <c r="J92" s="16">
        <f t="shared" si="11"/>
        <v>357</v>
      </c>
      <c r="K92" s="16">
        <f t="shared" si="16"/>
        <v>374.85</v>
      </c>
      <c r="L92" s="16">
        <f t="shared" si="16"/>
        <v>393.59250000000003</v>
      </c>
      <c r="M92" s="16">
        <f t="shared" si="16"/>
        <v>413.27212500000007</v>
      </c>
      <c r="N92" s="16">
        <f t="shared" si="16"/>
        <v>433.93573125000012</v>
      </c>
      <c r="O92" s="16">
        <f t="shared" si="16"/>
        <v>455.63251781250017</v>
      </c>
      <c r="P92" s="16">
        <f t="shared" si="16"/>
        <v>478.41414370312521</v>
      </c>
      <c r="Q92" s="16">
        <f t="shared" si="16"/>
        <v>502.33485088828149</v>
      </c>
      <c r="R92" s="16">
        <f t="shared" si="16"/>
        <v>527.45159343269563</v>
      </c>
      <c r="S92" s="16">
        <f t="shared" si="16"/>
        <v>553.82417310433038</v>
      </c>
      <c r="T92" s="16">
        <f t="shared" si="16"/>
        <v>581.51538175954693</v>
      </c>
      <c r="U92" s="16">
        <f t="shared" si="16"/>
        <v>610.59115084752432</v>
      </c>
      <c r="V92" s="16">
        <f t="shared" si="16"/>
        <v>641.12070838990053</v>
      </c>
      <c r="W92" s="16">
        <f t="shared" si="16"/>
        <v>673.17674380939559</v>
      </c>
      <c r="X92" s="16">
        <f t="shared" si="16"/>
        <v>706.83558099986544</v>
      </c>
      <c r="Y92" s="16">
        <f t="shared" si="16"/>
        <v>742.17736004985875</v>
      </c>
      <c r="Z92" s="16">
        <f t="shared" si="16"/>
        <v>779.2862280523517</v>
      </c>
      <c r="AA92" s="16">
        <f t="shared" si="16"/>
        <v>818.25053945496927</v>
      </c>
      <c r="AB92" s="16">
        <f t="shared" si="16"/>
        <v>859.16306642771781</v>
      </c>
      <c r="AC92" s="16">
        <f t="shared" si="12"/>
        <v>524.05082999980721</v>
      </c>
      <c r="AD92" s="16">
        <f t="shared" si="13"/>
        <v>591.70654710431916</v>
      </c>
      <c r="AE92" s="36">
        <f t="shared" si="14"/>
        <v>592</v>
      </c>
    </row>
    <row r="93" spans="2:31" x14ac:dyDescent="0.25">
      <c r="B93" t="s">
        <v>159</v>
      </c>
      <c r="C93" t="s">
        <v>86</v>
      </c>
      <c r="D93">
        <v>12305</v>
      </c>
      <c r="E93">
        <v>340</v>
      </c>
      <c r="G93">
        <v>7.0000000000000007E-2</v>
      </c>
      <c r="H93">
        <v>0.02</v>
      </c>
      <c r="I93" s="16">
        <f t="shared" si="10"/>
        <v>340</v>
      </c>
      <c r="J93" s="16">
        <f t="shared" si="11"/>
        <v>357</v>
      </c>
      <c r="K93" s="16">
        <f t="shared" si="16"/>
        <v>374.85</v>
      </c>
      <c r="L93" s="16">
        <f t="shared" si="16"/>
        <v>393.59250000000003</v>
      </c>
      <c r="M93" s="16">
        <f t="shared" si="16"/>
        <v>413.27212500000007</v>
      </c>
      <c r="N93" s="16">
        <f t="shared" si="16"/>
        <v>433.93573125000012</v>
      </c>
      <c r="O93" s="16">
        <f t="shared" si="16"/>
        <v>455.63251781250017</v>
      </c>
      <c r="P93" s="16">
        <f t="shared" si="16"/>
        <v>478.41414370312521</v>
      </c>
      <c r="Q93" s="16">
        <f t="shared" si="16"/>
        <v>502.33485088828149</v>
      </c>
      <c r="R93" s="16">
        <f t="shared" si="16"/>
        <v>527.45159343269563</v>
      </c>
      <c r="S93" s="16">
        <f t="shared" si="16"/>
        <v>553.82417310433038</v>
      </c>
      <c r="T93" s="16">
        <f t="shared" si="16"/>
        <v>581.51538175954693</v>
      </c>
      <c r="U93" s="16">
        <f t="shared" si="16"/>
        <v>610.59115084752432</v>
      </c>
      <c r="V93" s="16">
        <f t="shared" si="16"/>
        <v>641.12070838990053</v>
      </c>
      <c r="W93" s="16">
        <f t="shared" si="16"/>
        <v>673.17674380939559</v>
      </c>
      <c r="X93" s="16">
        <f t="shared" si="16"/>
        <v>706.83558099986544</v>
      </c>
      <c r="Y93" s="16">
        <f t="shared" si="16"/>
        <v>742.17736004985875</v>
      </c>
      <c r="Z93" s="16">
        <f t="shared" si="16"/>
        <v>779.2862280523517</v>
      </c>
      <c r="AA93" s="16">
        <f t="shared" si="16"/>
        <v>818.25053945496927</v>
      </c>
      <c r="AB93" s="16">
        <f t="shared" si="16"/>
        <v>859.16306642771781</v>
      </c>
      <c r="AC93" s="16">
        <f t="shared" si="12"/>
        <v>524.05082999980721</v>
      </c>
      <c r="AD93" s="16">
        <f t="shared" si="13"/>
        <v>591.70654710431916</v>
      </c>
      <c r="AE93" s="36">
        <f t="shared" si="14"/>
        <v>592</v>
      </c>
    </row>
    <row r="94" spans="2:31" x14ac:dyDescent="0.25">
      <c r="B94" t="s">
        <v>161</v>
      </c>
      <c r="C94" t="s">
        <v>117</v>
      </c>
      <c r="D94">
        <v>3856</v>
      </c>
      <c r="E94">
        <v>340</v>
      </c>
      <c r="G94">
        <v>7.0000000000000007E-2</v>
      </c>
      <c r="H94">
        <v>0.02</v>
      </c>
      <c r="I94" s="16">
        <f t="shared" si="10"/>
        <v>340</v>
      </c>
      <c r="J94" s="16">
        <f t="shared" si="11"/>
        <v>357</v>
      </c>
      <c r="K94" s="16">
        <f t="shared" si="16"/>
        <v>374.85</v>
      </c>
      <c r="L94" s="16">
        <f t="shared" si="16"/>
        <v>393.59250000000003</v>
      </c>
      <c r="M94" s="16">
        <f t="shared" si="16"/>
        <v>413.27212500000007</v>
      </c>
      <c r="N94" s="16">
        <f t="shared" si="16"/>
        <v>433.93573125000012</v>
      </c>
      <c r="O94" s="16">
        <f t="shared" si="16"/>
        <v>455.63251781250017</v>
      </c>
      <c r="P94" s="16">
        <f t="shared" si="16"/>
        <v>478.41414370312521</v>
      </c>
      <c r="Q94" s="16">
        <f t="shared" si="16"/>
        <v>502.33485088828149</v>
      </c>
      <c r="R94" s="16">
        <f t="shared" si="16"/>
        <v>527.45159343269563</v>
      </c>
      <c r="S94" s="16">
        <f t="shared" si="16"/>
        <v>553.82417310433038</v>
      </c>
      <c r="T94" s="16">
        <f t="shared" si="16"/>
        <v>581.51538175954693</v>
      </c>
      <c r="U94" s="16">
        <f t="shared" si="16"/>
        <v>610.59115084752432</v>
      </c>
      <c r="V94" s="16">
        <f t="shared" si="16"/>
        <v>641.12070838990053</v>
      </c>
      <c r="W94" s="16">
        <f t="shared" si="16"/>
        <v>673.17674380939559</v>
      </c>
      <c r="X94" s="16">
        <f t="shared" si="16"/>
        <v>706.83558099986544</v>
      </c>
      <c r="Y94" s="16">
        <f t="shared" si="16"/>
        <v>742.17736004985875</v>
      </c>
      <c r="Z94" s="16">
        <f t="shared" si="16"/>
        <v>779.2862280523517</v>
      </c>
      <c r="AA94" s="16">
        <f t="shared" si="16"/>
        <v>818.25053945496927</v>
      </c>
      <c r="AB94" s="16">
        <f t="shared" si="16"/>
        <v>859.16306642771781</v>
      </c>
      <c r="AC94" s="16">
        <f t="shared" si="12"/>
        <v>524.05082999980721</v>
      </c>
      <c r="AD94" s="16">
        <f t="shared" si="13"/>
        <v>591.70654710431916</v>
      </c>
      <c r="AE94" s="36">
        <f t="shared" si="14"/>
        <v>592</v>
      </c>
    </row>
    <row r="95" spans="2:31" x14ac:dyDescent="0.25">
      <c r="B95" t="s">
        <v>161</v>
      </c>
      <c r="C95" t="s">
        <v>162</v>
      </c>
      <c r="D95">
        <v>3294</v>
      </c>
      <c r="E95">
        <v>340</v>
      </c>
      <c r="G95">
        <v>7.0000000000000007E-2</v>
      </c>
      <c r="H95">
        <v>0.02</v>
      </c>
      <c r="I95" s="16">
        <f t="shared" si="10"/>
        <v>340</v>
      </c>
      <c r="J95" s="16">
        <f t="shared" si="11"/>
        <v>357</v>
      </c>
      <c r="K95" s="16">
        <f t="shared" si="16"/>
        <v>374.85</v>
      </c>
      <c r="L95" s="16">
        <f t="shared" si="16"/>
        <v>393.59250000000003</v>
      </c>
      <c r="M95" s="16">
        <f t="shared" si="16"/>
        <v>413.27212500000007</v>
      </c>
      <c r="N95" s="16">
        <f t="shared" si="16"/>
        <v>433.93573125000012</v>
      </c>
      <c r="O95" s="16">
        <f t="shared" si="16"/>
        <v>455.63251781250017</v>
      </c>
      <c r="P95" s="16">
        <f t="shared" si="16"/>
        <v>478.41414370312521</v>
      </c>
      <c r="Q95" s="16">
        <f t="shared" si="16"/>
        <v>502.33485088828149</v>
      </c>
      <c r="R95" s="16">
        <f t="shared" si="16"/>
        <v>527.45159343269563</v>
      </c>
      <c r="S95" s="16">
        <f t="shared" si="16"/>
        <v>553.82417310433038</v>
      </c>
      <c r="T95" s="16">
        <f t="shared" si="16"/>
        <v>581.51538175954693</v>
      </c>
      <c r="U95" s="16">
        <f t="shared" si="16"/>
        <v>610.59115084752432</v>
      </c>
      <c r="V95" s="16">
        <f t="shared" si="16"/>
        <v>641.12070838990053</v>
      </c>
      <c r="W95" s="16">
        <f t="shared" si="16"/>
        <v>673.17674380939559</v>
      </c>
      <c r="X95" s="16">
        <f t="shared" si="16"/>
        <v>706.83558099986544</v>
      </c>
      <c r="Y95" s="16">
        <f t="shared" si="16"/>
        <v>742.17736004985875</v>
      </c>
      <c r="Z95" s="16">
        <f t="shared" si="16"/>
        <v>779.2862280523517</v>
      </c>
      <c r="AA95" s="16">
        <f t="shared" si="16"/>
        <v>818.25053945496927</v>
      </c>
      <c r="AB95" s="16">
        <f t="shared" si="16"/>
        <v>859.16306642771781</v>
      </c>
      <c r="AC95" s="16">
        <f t="shared" si="12"/>
        <v>524.05082999980721</v>
      </c>
      <c r="AD95" s="16">
        <f t="shared" si="13"/>
        <v>591.70654710431916</v>
      </c>
      <c r="AE95" s="36">
        <f t="shared" si="14"/>
        <v>592</v>
      </c>
    </row>
    <row r="96" spans="2:31" x14ac:dyDescent="0.25">
      <c r="B96" t="s">
        <v>163</v>
      </c>
      <c r="C96" t="s">
        <v>114</v>
      </c>
      <c r="D96">
        <v>7502</v>
      </c>
      <c r="E96">
        <v>340</v>
      </c>
      <c r="G96">
        <v>7.0000000000000007E-2</v>
      </c>
      <c r="H96">
        <v>0.02</v>
      </c>
      <c r="I96" s="16">
        <f t="shared" si="10"/>
        <v>340</v>
      </c>
      <c r="J96" s="16">
        <f t="shared" si="11"/>
        <v>357</v>
      </c>
      <c r="K96" s="16">
        <f t="shared" si="16"/>
        <v>374.85</v>
      </c>
      <c r="L96" s="16">
        <f t="shared" si="16"/>
        <v>393.59250000000003</v>
      </c>
      <c r="M96" s="16">
        <f t="shared" si="16"/>
        <v>413.27212500000007</v>
      </c>
      <c r="N96" s="16">
        <f t="shared" si="16"/>
        <v>433.93573125000012</v>
      </c>
      <c r="O96" s="16">
        <f t="shared" si="16"/>
        <v>455.63251781250017</v>
      </c>
      <c r="P96" s="16">
        <f t="shared" si="16"/>
        <v>478.41414370312521</v>
      </c>
      <c r="Q96" s="16">
        <f t="shared" si="16"/>
        <v>502.33485088828149</v>
      </c>
      <c r="R96" s="16">
        <f t="shared" si="16"/>
        <v>527.45159343269563</v>
      </c>
      <c r="S96" s="16">
        <f t="shared" si="16"/>
        <v>553.82417310433038</v>
      </c>
      <c r="T96" s="16">
        <f t="shared" si="16"/>
        <v>581.51538175954693</v>
      </c>
      <c r="U96" s="16">
        <f t="shared" si="16"/>
        <v>610.59115084752432</v>
      </c>
      <c r="V96" s="16">
        <f t="shared" si="16"/>
        <v>641.12070838990053</v>
      </c>
      <c r="W96" s="16">
        <f t="shared" si="16"/>
        <v>673.17674380939559</v>
      </c>
      <c r="X96" s="16">
        <f t="shared" si="16"/>
        <v>706.83558099986544</v>
      </c>
      <c r="Y96" s="16">
        <f t="shared" si="16"/>
        <v>742.17736004985875</v>
      </c>
      <c r="Z96" s="16">
        <f t="shared" si="16"/>
        <v>779.2862280523517</v>
      </c>
      <c r="AA96" s="16">
        <f t="shared" si="16"/>
        <v>818.25053945496927</v>
      </c>
      <c r="AB96" s="16">
        <f t="shared" si="16"/>
        <v>859.16306642771781</v>
      </c>
      <c r="AC96" s="16">
        <f t="shared" si="12"/>
        <v>524.05082999980721</v>
      </c>
      <c r="AD96" s="16">
        <f t="shared" si="13"/>
        <v>591.70654710431916</v>
      </c>
      <c r="AE96" s="36">
        <f t="shared" si="14"/>
        <v>592</v>
      </c>
    </row>
    <row r="97" spans="2:31" x14ac:dyDescent="0.25">
      <c r="B97" t="s">
        <v>163</v>
      </c>
      <c r="C97" t="s">
        <v>164</v>
      </c>
      <c r="D97">
        <v>1131</v>
      </c>
      <c r="E97">
        <v>340</v>
      </c>
      <c r="G97">
        <v>7.0000000000000007E-2</v>
      </c>
      <c r="H97">
        <v>0.02</v>
      </c>
      <c r="I97" s="16">
        <f t="shared" si="10"/>
        <v>340</v>
      </c>
      <c r="J97" s="16">
        <f t="shared" si="11"/>
        <v>357</v>
      </c>
      <c r="K97" s="16">
        <f t="shared" si="16"/>
        <v>374.85</v>
      </c>
      <c r="L97" s="16">
        <f t="shared" si="16"/>
        <v>393.59250000000003</v>
      </c>
      <c r="M97" s="16">
        <f t="shared" si="16"/>
        <v>413.27212500000007</v>
      </c>
      <c r="N97" s="16">
        <f t="shared" si="16"/>
        <v>433.93573125000012</v>
      </c>
      <c r="O97" s="16">
        <f t="shared" si="16"/>
        <v>455.63251781250017</v>
      </c>
      <c r="P97" s="16">
        <f t="shared" si="16"/>
        <v>478.41414370312521</v>
      </c>
      <c r="Q97" s="16">
        <f t="shared" si="16"/>
        <v>502.33485088828149</v>
      </c>
      <c r="R97" s="16">
        <f t="shared" si="16"/>
        <v>527.45159343269563</v>
      </c>
      <c r="S97" s="16">
        <f t="shared" si="16"/>
        <v>553.82417310433038</v>
      </c>
      <c r="T97" s="16">
        <f t="shared" si="16"/>
        <v>581.51538175954693</v>
      </c>
      <c r="U97" s="16">
        <f t="shared" si="16"/>
        <v>610.59115084752432</v>
      </c>
      <c r="V97" s="16">
        <f t="shared" si="16"/>
        <v>641.12070838990053</v>
      </c>
      <c r="W97" s="16">
        <f t="shared" si="16"/>
        <v>673.17674380939559</v>
      </c>
      <c r="X97" s="16">
        <f t="shared" si="16"/>
        <v>706.83558099986544</v>
      </c>
      <c r="Y97" s="16">
        <f t="shared" si="16"/>
        <v>742.17736004985875</v>
      </c>
      <c r="Z97" s="16">
        <f t="shared" si="16"/>
        <v>779.2862280523517</v>
      </c>
      <c r="AA97" s="16">
        <f t="shared" si="16"/>
        <v>818.25053945496927</v>
      </c>
      <c r="AB97" s="16">
        <f t="shared" si="16"/>
        <v>859.16306642771781</v>
      </c>
      <c r="AC97" s="16">
        <f t="shared" si="12"/>
        <v>524.05082999980721</v>
      </c>
      <c r="AD97" s="16">
        <f t="shared" si="13"/>
        <v>591.70654710431916</v>
      </c>
      <c r="AE97" s="36">
        <f t="shared" si="14"/>
        <v>592</v>
      </c>
    </row>
    <row r="98" spans="2:31" x14ac:dyDescent="0.25">
      <c r="B98" t="s">
        <v>163</v>
      </c>
      <c r="C98" t="s">
        <v>165</v>
      </c>
      <c r="D98">
        <v>4450</v>
      </c>
      <c r="E98">
        <v>340</v>
      </c>
      <c r="G98">
        <v>7.0000000000000007E-2</v>
      </c>
      <c r="H98">
        <v>0.02</v>
      </c>
      <c r="I98" s="16">
        <f t="shared" si="10"/>
        <v>340</v>
      </c>
      <c r="J98" s="16">
        <f t="shared" si="11"/>
        <v>357</v>
      </c>
      <c r="K98" s="16">
        <f t="shared" si="16"/>
        <v>374.85</v>
      </c>
      <c r="L98" s="16">
        <f t="shared" si="16"/>
        <v>393.59250000000003</v>
      </c>
      <c r="M98" s="16">
        <f t="shared" si="16"/>
        <v>413.27212500000007</v>
      </c>
      <c r="N98" s="16">
        <f t="shared" si="16"/>
        <v>433.93573125000012</v>
      </c>
      <c r="O98" s="16">
        <f t="shared" si="16"/>
        <v>455.63251781250017</v>
      </c>
      <c r="P98" s="16">
        <f t="shared" si="16"/>
        <v>478.41414370312521</v>
      </c>
      <c r="Q98" s="16">
        <f t="shared" si="16"/>
        <v>502.33485088828149</v>
      </c>
      <c r="R98" s="16">
        <f t="shared" si="16"/>
        <v>527.45159343269563</v>
      </c>
      <c r="S98" s="16">
        <f t="shared" si="16"/>
        <v>553.82417310433038</v>
      </c>
      <c r="T98" s="16">
        <f t="shared" si="16"/>
        <v>581.51538175954693</v>
      </c>
      <c r="U98" s="16">
        <f t="shared" si="16"/>
        <v>610.59115084752432</v>
      </c>
      <c r="V98" s="16">
        <f t="shared" si="16"/>
        <v>641.12070838990053</v>
      </c>
      <c r="W98" s="16">
        <f t="shared" si="16"/>
        <v>673.17674380939559</v>
      </c>
      <c r="X98" s="16">
        <f t="shared" si="16"/>
        <v>706.83558099986544</v>
      </c>
      <c r="Y98" s="16">
        <f t="shared" si="16"/>
        <v>742.17736004985875</v>
      </c>
      <c r="Z98" s="16">
        <f t="shared" si="16"/>
        <v>779.2862280523517</v>
      </c>
      <c r="AA98" s="16">
        <f t="shared" si="16"/>
        <v>818.25053945496927</v>
      </c>
      <c r="AB98" s="16">
        <f t="shared" si="16"/>
        <v>859.16306642771781</v>
      </c>
      <c r="AC98" s="16">
        <f t="shared" si="12"/>
        <v>524.05082999980721</v>
      </c>
      <c r="AD98" s="16">
        <f t="shared" si="13"/>
        <v>591.70654710431916</v>
      </c>
      <c r="AE98" s="36">
        <f t="shared" si="14"/>
        <v>592</v>
      </c>
    </row>
    <row r="99" spans="2:31" x14ac:dyDescent="0.25">
      <c r="B99" t="s">
        <v>163</v>
      </c>
      <c r="C99" t="s">
        <v>76</v>
      </c>
      <c r="D99">
        <v>2519</v>
      </c>
      <c r="E99">
        <v>340</v>
      </c>
      <c r="G99">
        <v>7.0000000000000007E-2</v>
      </c>
      <c r="H99">
        <v>0.02</v>
      </c>
      <c r="I99" s="16">
        <f t="shared" si="10"/>
        <v>340</v>
      </c>
      <c r="J99" s="16">
        <f t="shared" si="11"/>
        <v>357</v>
      </c>
      <c r="K99" s="16">
        <f t="shared" si="16"/>
        <v>374.85</v>
      </c>
      <c r="L99" s="16">
        <f t="shared" si="16"/>
        <v>393.59250000000003</v>
      </c>
      <c r="M99" s="16">
        <f t="shared" si="16"/>
        <v>413.27212500000007</v>
      </c>
      <c r="N99" s="16">
        <f t="shared" si="16"/>
        <v>433.93573125000012</v>
      </c>
      <c r="O99" s="16">
        <f t="shared" si="16"/>
        <v>455.63251781250017</v>
      </c>
      <c r="P99" s="16">
        <f t="shared" si="16"/>
        <v>478.41414370312521</v>
      </c>
      <c r="Q99" s="16">
        <f t="shared" si="16"/>
        <v>502.33485088828149</v>
      </c>
      <c r="R99" s="16">
        <f t="shared" si="16"/>
        <v>527.45159343269563</v>
      </c>
      <c r="S99" s="16">
        <f t="shared" si="16"/>
        <v>553.82417310433038</v>
      </c>
      <c r="T99" s="16">
        <f t="shared" si="16"/>
        <v>581.51538175954693</v>
      </c>
      <c r="U99" s="16">
        <f t="shared" si="16"/>
        <v>610.59115084752432</v>
      </c>
      <c r="V99" s="16">
        <f t="shared" si="16"/>
        <v>641.12070838990053</v>
      </c>
      <c r="W99" s="16">
        <f t="shared" si="16"/>
        <v>673.17674380939559</v>
      </c>
      <c r="X99" s="16">
        <f t="shared" si="16"/>
        <v>706.83558099986544</v>
      </c>
      <c r="Y99" s="16">
        <f t="shared" si="16"/>
        <v>742.17736004985875</v>
      </c>
      <c r="Z99" s="16">
        <f t="shared" si="16"/>
        <v>779.2862280523517</v>
      </c>
      <c r="AA99" s="16">
        <f t="shared" si="16"/>
        <v>818.25053945496927</v>
      </c>
      <c r="AB99" s="16">
        <f t="shared" si="16"/>
        <v>859.16306642771781</v>
      </c>
      <c r="AC99" s="16">
        <f t="shared" si="12"/>
        <v>524.05082999980721</v>
      </c>
      <c r="AD99" s="16">
        <f t="shared" si="13"/>
        <v>591.70654710431916</v>
      </c>
      <c r="AE99" s="36">
        <f t="shared" si="14"/>
        <v>592</v>
      </c>
    </row>
    <row r="100" spans="2:31" x14ac:dyDescent="0.25">
      <c r="B100" t="s">
        <v>163</v>
      </c>
      <c r="C100" t="s">
        <v>166</v>
      </c>
      <c r="D100">
        <v>1352</v>
      </c>
      <c r="E100">
        <v>340</v>
      </c>
      <c r="G100">
        <v>7.0000000000000007E-2</v>
      </c>
      <c r="H100">
        <v>0.02</v>
      </c>
      <c r="I100" s="16">
        <f t="shared" si="10"/>
        <v>340</v>
      </c>
      <c r="J100" s="16">
        <f t="shared" si="11"/>
        <v>357</v>
      </c>
      <c r="K100" s="16">
        <f t="shared" si="16"/>
        <v>374.85</v>
      </c>
      <c r="L100" s="16">
        <f t="shared" si="16"/>
        <v>393.59250000000003</v>
      </c>
      <c r="M100" s="16">
        <f t="shared" si="16"/>
        <v>413.27212500000007</v>
      </c>
      <c r="N100" s="16">
        <f t="shared" si="16"/>
        <v>433.93573125000012</v>
      </c>
      <c r="O100" s="16">
        <f t="shared" si="16"/>
        <v>455.63251781250017</v>
      </c>
      <c r="P100" s="16">
        <f t="shared" si="16"/>
        <v>478.41414370312521</v>
      </c>
      <c r="Q100" s="16">
        <f t="shared" si="16"/>
        <v>502.33485088828149</v>
      </c>
      <c r="R100" s="16">
        <f t="shared" si="16"/>
        <v>527.45159343269563</v>
      </c>
      <c r="S100" s="16">
        <f t="shared" si="16"/>
        <v>553.82417310433038</v>
      </c>
      <c r="T100" s="16">
        <f t="shared" si="16"/>
        <v>581.51538175954693</v>
      </c>
      <c r="U100" s="16">
        <f t="shared" si="16"/>
        <v>610.59115084752432</v>
      </c>
      <c r="V100" s="16">
        <f t="shared" si="16"/>
        <v>641.12070838990053</v>
      </c>
      <c r="W100" s="16">
        <f t="shared" si="16"/>
        <v>673.17674380939559</v>
      </c>
      <c r="X100" s="16">
        <f t="shared" si="16"/>
        <v>706.83558099986544</v>
      </c>
      <c r="Y100" s="16">
        <f t="shared" si="16"/>
        <v>742.17736004985875</v>
      </c>
      <c r="Z100" s="16">
        <f t="shared" si="16"/>
        <v>779.2862280523517</v>
      </c>
      <c r="AA100" s="16">
        <f t="shared" si="16"/>
        <v>818.25053945496927</v>
      </c>
      <c r="AB100" s="16">
        <f t="shared" si="16"/>
        <v>859.16306642771781</v>
      </c>
      <c r="AC100" s="16">
        <f t="shared" si="12"/>
        <v>524.05082999980721</v>
      </c>
      <c r="AD100" s="16">
        <f t="shared" si="13"/>
        <v>591.70654710431916</v>
      </c>
      <c r="AE100" s="36">
        <f t="shared" si="14"/>
        <v>592</v>
      </c>
    </row>
    <row r="101" spans="2:31" x14ac:dyDescent="0.25">
      <c r="B101" t="s">
        <v>163</v>
      </c>
      <c r="C101" t="s">
        <v>96</v>
      </c>
      <c r="D101">
        <v>16369</v>
      </c>
      <c r="E101">
        <v>340</v>
      </c>
      <c r="G101">
        <v>7.0000000000000007E-2</v>
      </c>
      <c r="H101">
        <v>0.02</v>
      </c>
      <c r="I101" s="16">
        <f t="shared" si="10"/>
        <v>340</v>
      </c>
      <c r="J101" s="16">
        <f t="shared" si="11"/>
        <v>357</v>
      </c>
      <c r="K101" s="16">
        <f t="shared" si="16"/>
        <v>374.85</v>
      </c>
      <c r="L101" s="16">
        <f t="shared" si="16"/>
        <v>393.59250000000003</v>
      </c>
      <c r="M101" s="16">
        <f t="shared" si="16"/>
        <v>413.27212500000007</v>
      </c>
      <c r="N101" s="16">
        <f t="shared" si="16"/>
        <v>433.93573125000012</v>
      </c>
      <c r="O101" s="16">
        <f t="shared" si="16"/>
        <v>455.63251781250017</v>
      </c>
      <c r="P101" s="16">
        <f t="shared" si="16"/>
        <v>478.41414370312521</v>
      </c>
      <c r="Q101" s="16">
        <f t="shared" si="16"/>
        <v>502.33485088828149</v>
      </c>
      <c r="R101" s="16">
        <f t="shared" si="16"/>
        <v>527.45159343269563</v>
      </c>
      <c r="S101" s="16">
        <f t="shared" si="16"/>
        <v>553.82417310433038</v>
      </c>
      <c r="T101" s="16">
        <f t="shared" si="16"/>
        <v>581.51538175954693</v>
      </c>
      <c r="U101" s="16">
        <f t="shared" si="16"/>
        <v>610.59115084752432</v>
      </c>
      <c r="V101" s="16">
        <f t="shared" si="16"/>
        <v>641.12070838990053</v>
      </c>
      <c r="W101" s="16">
        <f t="shared" si="16"/>
        <v>673.17674380939559</v>
      </c>
      <c r="X101" s="16">
        <f t="shared" si="16"/>
        <v>706.83558099986544</v>
      </c>
      <c r="Y101" s="16">
        <f t="shared" si="16"/>
        <v>742.17736004985875</v>
      </c>
      <c r="Z101" s="16">
        <f t="shared" si="16"/>
        <v>779.2862280523517</v>
      </c>
      <c r="AA101" s="16">
        <f t="shared" si="16"/>
        <v>818.25053945496927</v>
      </c>
      <c r="AB101" s="16">
        <f t="shared" si="16"/>
        <v>859.16306642771781</v>
      </c>
      <c r="AC101" s="16">
        <f t="shared" si="12"/>
        <v>524.05082999980721</v>
      </c>
      <c r="AD101" s="16">
        <f t="shared" si="13"/>
        <v>591.70654710431916</v>
      </c>
      <c r="AE101" s="36">
        <f t="shared" si="14"/>
        <v>592</v>
      </c>
    </row>
    <row r="102" spans="2:31" x14ac:dyDescent="0.25">
      <c r="B102" t="s">
        <v>163</v>
      </c>
      <c r="C102" t="s">
        <v>167</v>
      </c>
      <c r="D102">
        <v>6600</v>
      </c>
      <c r="E102">
        <v>340</v>
      </c>
      <c r="G102">
        <v>7.0000000000000007E-2</v>
      </c>
      <c r="H102">
        <v>0.02</v>
      </c>
      <c r="I102" s="16">
        <f t="shared" si="10"/>
        <v>340</v>
      </c>
      <c r="J102" s="16">
        <f t="shared" si="11"/>
        <v>357</v>
      </c>
      <c r="K102" s="16">
        <f t="shared" si="16"/>
        <v>374.85</v>
      </c>
      <c r="L102" s="16">
        <f t="shared" si="16"/>
        <v>393.59250000000003</v>
      </c>
      <c r="M102" s="16">
        <f t="shared" si="16"/>
        <v>413.27212500000007</v>
      </c>
      <c r="N102" s="16">
        <f t="shared" si="16"/>
        <v>433.93573125000012</v>
      </c>
      <c r="O102" s="16">
        <f t="shared" si="16"/>
        <v>455.63251781250017</v>
      </c>
      <c r="P102" s="16">
        <f t="shared" si="16"/>
        <v>478.41414370312521</v>
      </c>
      <c r="Q102" s="16">
        <f t="shared" si="16"/>
        <v>502.33485088828149</v>
      </c>
      <c r="R102" s="16">
        <f t="shared" si="16"/>
        <v>527.45159343269563</v>
      </c>
      <c r="S102" s="16">
        <f t="shared" si="16"/>
        <v>553.82417310433038</v>
      </c>
      <c r="T102" s="16">
        <f t="shared" si="16"/>
        <v>581.51538175954693</v>
      </c>
      <c r="U102" s="16">
        <f t="shared" si="16"/>
        <v>610.59115084752432</v>
      </c>
      <c r="V102" s="16">
        <f t="shared" si="16"/>
        <v>641.12070838990053</v>
      </c>
      <c r="W102" s="16">
        <f t="shared" si="16"/>
        <v>673.17674380939559</v>
      </c>
      <c r="X102" s="16">
        <f t="shared" si="16"/>
        <v>706.83558099986544</v>
      </c>
      <c r="Y102" s="16">
        <f t="shared" si="16"/>
        <v>742.17736004985875</v>
      </c>
      <c r="Z102" s="16">
        <f t="shared" si="16"/>
        <v>779.2862280523517</v>
      </c>
      <c r="AA102" s="16">
        <f t="shared" si="16"/>
        <v>818.25053945496927</v>
      </c>
      <c r="AB102" s="16">
        <f t="shared" si="16"/>
        <v>859.16306642771781</v>
      </c>
      <c r="AC102" s="16">
        <f t="shared" si="12"/>
        <v>524.05082999980721</v>
      </c>
      <c r="AD102" s="16">
        <f t="shared" si="13"/>
        <v>591.70654710431916</v>
      </c>
      <c r="AE102" s="36">
        <f t="shared" si="14"/>
        <v>592</v>
      </c>
    </row>
    <row r="103" spans="2:31" x14ac:dyDescent="0.25">
      <c r="B103" t="s">
        <v>163</v>
      </c>
      <c r="C103" t="s">
        <v>168</v>
      </c>
      <c r="D103">
        <v>5327</v>
      </c>
      <c r="E103">
        <v>340</v>
      </c>
      <c r="G103">
        <v>7.0000000000000007E-2</v>
      </c>
      <c r="H103">
        <v>0.02</v>
      </c>
      <c r="I103" s="16">
        <f t="shared" si="10"/>
        <v>340</v>
      </c>
      <c r="J103" s="16">
        <f t="shared" si="11"/>
        <v>357</v>
      </c>
      <c r="K103" s="16">
        <f t="shared" si="16"/>
        <v>374.85</v>
      </c>
      <c r="L103" s="16">
        <f t="shared" si="16"/>
        <v>393.59250000000003</v>
      </c>
      <c r="M103" s="16">
        <f t="shared" si="16"/>
        <v>413.27212500000007</v>
      </c>
      <c r="N103" s="16">
        <f t="shared" si="16"/>
        <v>433.93573125000012</v>
      </c>
      <c r="O103" s="16">
        <f t="shared" si="16"/>
        <v>455.63251781250017</v>
      </c>
      <c r="P103" s="16">
        <f t="shared" si="16"/>
        <v>478.41414370312521</v>
      </c>
      <c r="Q103" s="16">
        <f t="shared" si="16"/>
        <v>502.33485088828149</v>
      </c>
      <c r="R103" s="16">
        <f t="shared" si="16"/>
        <v>527.45159343269563</v>
      </c>
      <c r="S103" s="16">
        <f t="shared" si="16"/>
        <v>553.82417310433038</v>
      </c>
      <c r="T103" s="16">
        <f t="shared" si="16"/>
        <v>581.51538175954693</v>
      </c>
      <c r="U103" s="16">
        <f t="shared" si="16"/>
        <v>610.59115084752432</v>
      </c>
      <c r="V103" s="16">
        <f t="shared" si="16"/>
        <v>641.12070838990053</v>
      </c>
      <c r="W103" s="16">
        <f t="shared" si="16"/>
        <v>673.17674380939559</v>
      </c>
      <c r="X103" s="16">
        <f t="shared" si="16"/>
        <v>706.83558099986544</v>
      </c>
      <c r="Y103" s="16">
        <f t="shared" si="16"/>
        <v>742.17736004985875</v>
      </c>
      <c r="Z103" s="16">
        <f t="shared" ref="K103:AB117" si="17">Y103*(1+$G103-$H$3)</f>
        <v>779.2862280523517</v>
      </c>
      <c r="AA103" s="16">
        <f t="shared" si="17"/>
        <v>818.25053945496927</v>
      </c>
      <c r="AB103" s="16">
        <f t="shared" si="17"/>
        <v>859.16306642771781</v>
      </c>
      <c r="AC103" s="16">
        <f t="shared" si="12"/>
        <v>524.05082999980721</v>
      </c>
      <c r="AD103" s="16">
        <f t="shared" si="13"/>
        <v>591.70654710431916</v>
      </c>
      <c r="AE103" s="36">
        <f t="shared" si="14"/>
        <v>592</v>
      </c>
    </row>
    <row r="104" spans="2:31" x14ac:dyDescent="0.25">
      <c r="B104" t="s">
        <v>163</v>
      </c>
      <c r="C104" t="s">
        <v>169</v>
      </c>
      <c r="D104">
        <v>19697</v>
      </c>
      <c r="E104">
        <v>340</v>
      </c>
      <c r="G104">
        <v>7.0000000000000007E-2</v>
      </c>
      <c r="H104">
        <v>0.02</v>
      </c>
      <c r="I104" s="16">
        <f t="shared" si="10"/>
        <v>340</v>
      </c>
      <c r="J104" s="16">
        <f t="shared" si="11"/>
        <v>357</v>
      </c>
      <c r="K104" s="16">
        <f t="shared" si="17"/>
        <v>374.85</v>
      </c>
      <c r="L104" s="16">
        <f t="shared" si="17"/>
        <v>393.59250000000003</v>
      </c>
      <c r="M104" s="16">
        <f t="shared" si="17"/>
        <v>413.27212500000007</v>
      </c>
      <c r="N104" s="16">
        <f t="shared" si="17"/>
        <v>433.93573125000012</v>
      </c>
      <c r="O104" s="16">
        <f t="shared" si="17"/>
        <v>455.63251781250017</v>
      </c>
      <c r="P104" s="16">
        <f t="shared" si="17"/>
        <v>478.41414370312521</v>
      </c>
      <c r="Q104" s="16">
        <f t="shared" si="17"/>
        <v>502.33485088828149</v>
      </c>
      <c r="R104" s="16">
        <f t="shared" si="17"/>
        <v>527.45159343269563</v>
      </c>
      <c r="S104" s="16">
        <f t="shared" si="17"/>
        <v>553.82417310433038</v>
      </c>
      <c r="T104" s="16">
        <f t="shared" si="17"/>
        <v>581.51538175954693</v>
      </c>
      <c r="U104" s="16">
        <f t="shared" si="17"/>
        <v>610.59115084752432</v>
      </c>
      <c r="V104" s="16">
        <f t="shared" si="17"/>
        <v>641.12070838990053</v>
      </c>
      <c r="W104" s="16">
        <f t="shared" si="17"/>
        <v>673.17674380939559</v>
      </c>
      <c r="X104" s="16">
        <f t="shared" si="17"/>
        <v>706.83558099986544</v>
      </c>
      <c r="Y104" s="16">
        <f t="shared" si="17"/>
        <v>742.17736004985875</v>
      </c>
      <c r="Z104" s="16">
        <f t="shared" si="17"/>
        <v>779.2862280523517</v>
      </c>
      <c r="AA104" s="16">
        <f t="shared" si="17"/>
        <v>818.25053945496927</v>
      </c>
      <c r="AB104" s="16">
        <f t="shared" si="17"/>
        <v>859.16306642771781</v>
      </c>
      <c r="AC104" s="16">
        <f t="shared" si="12"/>
        <v>524.05082999980721</v>
      </c>
      <c r="AD104" s="16">
        <f t="shared" si="13"/>
        <v>591.70654710431916</v>
      </c>
      <c r="AE104" s="36">
        <f t="shared" si="14"/>
        <v>592</v>
      </c>
    </row>
    <row r="105" spans="2:31" x14ac:dyDescent="0.25">
      <c r="B105" t="s">
        <v>170</v>
      </c>
      <c r="C105" t="s">
        <v>114</v>
      </c>
      <c r="D105">
        <v>6079</v>
      </c>
      <c r="E105">
        <v>340</v>
      </c>
      <c r="G105">
        <v>7.0000000000000007E-2</v>
      </c>
      <c r="H105">
        <v>0.02</v>
      </c>
      <c r="I105" s="16">
        <f t="shared" si="10"/>
        <v>340</v>
      </c>
      <c r="J105" s="16">
        <f t="shared" si="11"/>
        <v>357</v>
      </c>
      <c r="K105" s="16">
        <f t="shared" si="17"/>
        <v>374.85</v>
      </c>
      <c r="L105" s="16">
        <f t="shared" si="17"/>
        <v>393.59250000000003</v>
      </c>
      <c r="M105" s="16">
        <f t="shared" si="17"/>
        <v>413.27212500000007</v>
      </c>
      <c r="N105" s="16">
        <f t="shared" si="17"/>
        <v>433.93573125000012</v>
      </c>
      <c r="O105" s="16">
        <f t="shared" si="17"/>
        <v>455.63251781250017</v>
      </c>
      <c r="P105" s="16">
        <f t="shared" si="17"/>
        <v>478.41414370312521</v>
      </c>
      <c r="Q105" s="16">
        <f t="shared" si="17"/>
        <v>502.33485088828149</v>
      </c>
      <c r="R105" s="16">
        <f t="shared" si="17"/>
        <v>527.45159343269563</v>
      </c>
      <c r="S105" s="16">
        <f t="shared" si="17"/>
        <v>553.82417310433038</v>
      </c>
      <c r="T105" s="16">
        <f t="shared" si="17"/>
        <v>581.51538175954693</v>
      </c>
      <c r="U105" s="16">
        <f t="shared" si="17"/>
        <v>610.59115084752432</v>
      </c>
      <c r="V105" s="16">
        <f t="shared" si="17"/>
        <v>641.12070838990053</v>
      </c>
      <c r="W105" s="16">
        <f t="shared" si="17"/>
        <v>673.17674380939559</v>
      </c>
      <c r="X105" s="16">
        <f t="shared" si="17"/>
        <v>706.83558099986544</v>
      </c>
      <c r="Y105" s="16">
        <f t="shared" si="17"/>
        <v>742.17736004985875</v>
      </c>
      <c r="Z105" s="16">
        <f t="shared" si="17"/>
        <v>779.2862280523517</v>
      </c>
      <c r="AA105" s="16">
        <f t="shared" si="17"/>
        <v>818.25053945496927</v>
      </c>
      <c r="AB105" s="16">
        <f t="shared" si="17"/>
        <v>859.16306642771781</v>
      </c>
      <c r="AC105" s="16">
        <f t="shared" si="12"/>
        <v>524.05082999980721</v>
      </c>
      <c r="AD105" s="16">
        <f t="shared" si="13"/>
        <v>591.70654710431916</v>
      </c>
      <c r="AE105" s="36">
        <f t="shared" si="14"/>
        <v>592</v>
      </c>
    </row>
    <row r="106" spans="2:31" x14ac:dyDescent="0.25">
      <c r="B106" t="s">
        <v>170</v>
      </c>
      <c r="C106" t="s">
        <v>116</v>
      </c>
      <c r="D106">
        <v>3639</v>
      </c>
      <c r="E106">
        <v>340</v>
      </c>
      <c r="G106">
        <v>7.0000000000000007E-2</v>
      </c>
      <c r="H106">
        <v>0.02</v>
      </c>
      <c r="I106" s="16">
        <f t="shared" si="10"/>
        <v>340</v>
      </c>
      <c r="J106" s="16">
        <f t="shared" si="11"/>
        <v>357</v>
      </c>
      <c r="K106" s="16">
        <f t="shared" si="17"/>
        <v>374.85</v>
      </c>
      <c r="L106" s="16">
        <f t="shared" si="17"/>
        <v>393.59250000000003</v>
      </c>
      <c r="M106" s="16">
        <f t="shared" si="17"/>
        <v>413.27212500000007</v>
      </c>
      <c r="N106" s="16">
        <f t="shared" si="17"/>
        <v>433.93573125000012</v>
      </c>
      <c r="O106" s="16">
        <f t="shared" si="17"/>
        <v>455.63251781250017</v>
      </c>
      <c r="P106" s="16">
        <f t="shared" si="17"/>
        <v>478.41414370312521</v>
      </c>
      <c r="Q106" s="16">
        <f t="shared" si="17"/>
        <v>502.33485088828149</v>
      </c>
      <c r="R106" s="16">
        <f t="shared" si="17"/>
        <v>527.45159343269563</v>
      </c>
      <c r="S106" s="16">
        <f t="shared" si="17"/>
        <v>553.82417310433038</v>
      </c>
      <c r="T106" s="16">
        <f t="shared" si="17"/>
        <v>581.51538175954693</v>
      </c>
      <c r="U106" s="16">
        <f t="shared" si="17"/>
        <v>610.59115084752432</v>
      </c>
      <c r="V106" s="16">
        <f t="shared" si="17"/>
        <v>641.12070838990053</v>
      </c>
      <c r="W106" s="16">
        <f t="shared" si="17"/>
        <v>673.17674380939559</v>
      </c>
      <c r="X106" s="16">
        <f t="shared" si="17"/>
        <v>706.83558099986544</v>
      </c>
      <c r="Y106" s="16">
        <f t="shared" si="17"/>
        <v>742.17736004985875</v>
      </c>
      <c r="Z106" s="16">
        <f t="shared" si="17"/>
        <v>779.2862280523517</v>
      </c>
      <c r="AA106" s="16">
        <f t="shared" si="17"/>
        <v>818.25053945496927</v>
      </c>
      <c r="AB106" s="16">
        <f t="shared" si="17"/>
        <v>859.16306642771781</v>
      </c>
      <c r="AC106" s="16">
        <f t="shared" si="12"/>
        <v>524.05082999980721</v>
      </c>
      <c r="AD106" s="16">
        <f t="shared" si="13"/>
        <v>591.70654710431916</v>
      </c>
      <c r="AE106" s="36">
        <f t="shared" si="14"/>
        <v>592</v>
      </c>
    </row>
    <row r="107" spans="2:31" x14ac:dyDescent="0.25">
      <c r="B107" t="s">
        <v>170</v>
      </c>
      <c r="C107" t="s">
        <v>171</v>
      </c>
      <c r="D107">
        <v>1330</v>
      </c>
      <c r="E107">
        <v>340</v>
      </c>
      <c r="G107">
        <v>7.0000000000000007E-2</v>
      </c>
      <c r="H107">
        <v>0.02</v>
      </c>
      <c r="I107" s="16">
        <f t="shared" si="10"/>
        <v>340</v>
      </c>
      <c r="J107" s="16">
        <f t="shared" si="11"/>
        <v>357</v>
      </c>
      <c r="K107" s="16">
        <f t="shared" si="17"/>
        <v>374.85</v>
      </c>
      <c r="L107" s="16">
        <f t="shared" si="17"/>
        <v>393.59250000000003</v>
      </c>
      <c r="M107" s="16">
        <f t="shared" si="17"/>
        <v>413.27212500000007</v>
      </c>
      <c r="N107" s="16">
        <f t="shared" si="17"/>
        <v>433.93573125000012</v>
      </c>
      <c r="O107" s="16">
        <f t="shared" si="17"/>
        <v>455.63251781250017</v>
      </c>
      <c r="P107" s="16">
        <f t="shared" si="17"/>
        <v>478.41414370312521</v>
      </c>
      <c r="Q107" s="16">
        <f t="shared" si="17"/>
        <v>502.33485088828149</v>
      </c>
      <c r="R107" s="16">
        <f t="shared" si="17"/>
        <v>527.45159343269563</v>
      </c>
      <c r="S107" s="16">
        <f t="shared" si="17"/>
        <v>553.82417310433038</v>
      </c>
      <c r="T107" s="16">
        <f t="shared" si="17"/>
        <v>581.51538175954693</v>
      </c>
      <c r="U107" s="16">
        <f t="shared" si="17"/>
        <v>610.59115084752432</v>
      </c>
      <c r="V107" s="16">
        <f t="shared" si="17"/>
        <v>641.12070838990053</v>
      </c>
      <c r="W107" s="16">
        <f t="shared" si="17"/>
        <v>673.17674380939559</v>
      </c>
      <c r="X107" s="16">
        <f t="shared" si="17"/>
        <v>706.83558099986544</v>
      </c>
      <c r="Y107" s="16">
        <f t="shared" si="17"/>
        <v>742.17736004985875</v>
      </c>
      <c r="Z107" s="16">
        <f t="shared" si="17"/>
        <v>779.2862280523517</v>
      </c>
      <c r="AA107" s="16">
        <f t="shared" si="17"/>
        <v>818.25053945496927</v>
      </c>
      <c r="AB107" s="16">
        <f t="shared" si="17"/>
        <v>859.16306642771781</v>
      </c>
      <c r="AC107" s="16">
        <f t="shared" si="12"/>
        <v>524.05082999980721</v>
      </c>
      <c r="AD107" s="16">
        <f t="shared" si="13"/>
        <v>591.70654710431916</v>
      </c>
      <c r="AE107" s="36">
        <f t="shared" si="14"/>
        <v>592</v>
      </c>
    </row>
    <row r="108" spans="2:31" x14ac:dyDescent="0.25">
      <c r="B108" t="s">
        <v>170</v>
      </c>
      <c r="C108" t="s">
        <v>172</v>
      </c>
      <c r="D108">
        <v>324</v>
      </c>
      <c r="E108">
        <v>340</v>
      </c>
      <c r="G108">
        <v>7.0000000000000007E-2</v>
      </c>
      <c r="H108">
        <v>0.02</v>
      </c>
      <c r="I108" s="16">
        <f t="shared" si="10"/>
        <v>340</v>
      </c>
      <c r="J108" s="16">
        <f t="shared" si="11"/>
        <v>357</v>
      </c>
      <c r="K108" s="16">
        <f t="shared" si="17"/>
        <v>374.85</v>
      </c>
      <c r="L108" s="16">
        <f t="shared" si="17"/>
        <v>393.59250000000003</v>
      </c>
      <c r="M108" s="16">
        <f t="shared" si="17"/>
        <v>413.27212500000007</v>
      </c>
      <c r="N108" s="16">
        <f t="shared" si="17"/>
        <v>433.93573125000012</v>
      </c>
      <c r="O108" s="16">
        <f t="shared" si="17"/>
        <v>455.63251781250017</v>
      </c>
      <c r="P108" s="16">
        <f t="shared" si="17"/>
        <v>478.41414370312521</v>
      </c>
      <c r="Q108" s="16">
        <f t="shared" si="17"/>
        <v>502.33485088828149</v>
      </c>
      <c r="R108" s="16">
        <f t="shared" si="17"/>
        <v>527.45159343269563</v>
      </c>
      <c r="S108" s="16">
        <f t="shared" si="17"/>
        <v>553.82417310433038</v>
      </c>
      <c r="T108" s="16">
        <f t="shared" si="17"/>
        <v>581.51538175954693</v>
      </c>
      <c r="U108" s="16">
        <f t="shared" si="17"/>
        <v>610.59115084752432</v>
      </c>
      <c r="V108" s="16">
        <f t="shared" si="17"/>
        <v>641.12070838990053</v>
      </c>
      <c r="W108" s="16">
        <f t="shared" si="17"/>
        <v>673.17674380939559</v>
      </c>
      <c r="X108" s="16">
        <f t="shared" si="17"/>
        <v>706.83558099986544</v>
      </c>
      <c r="Y108" s="16">
        <f t="shared" si="17"/>
        <v>742.17736004985875</v>
      </c>
      <c r="Z108" s="16">
        <f t="shared" si="17"/>
        <v>779.2862280523517</v>
      </c>
      <c r="AA108" s="16">
        <f t="shared" si="17"/>
        <v>818.25053945496927</v>
      </c>
      <c r="AB108" s="16">
        <f t="shared" si="17"/>
        <v>859.16306642771781</v>
      </c>
      <c r="AC108" s="16">
        <f t="shared" si="12"/>
        <v>524.05082999980721</v>
      </c>
      <c r="AD108" s="16">
        <f t="shared" si="13"/>
        <v>591.70654710431916</v>
      </c>
      <c r="AE108" s="36">
        <f t="shared" si="14"/>
        <v>592</v>
      </c>
    </row>
    <row r="109" spans="2:31" x14ac:dyDescent="0.25">
      <c r="B109" t="s">
        <v>170</v>
      </c>
      <c r="C109" t="s">
        <v>173</v>
      </c>
      <c r="D109">
        <v>485</v>
      </c>
      <c r="E109">
        <v>340</v>
      </c>
      <c r="G109">
        <v>7.0000000000000007E-2</v>
      </c>
      <c r="H109">
        <v>0.02</v>
      </c>
      <c r="I109" s="16">
        <f t="shared" si="10"/>
        <v>340</v>
      </c>
      <c r="J109" s="16">
        <f t="shared" si="11"/>
        <v>357</v>
      </c>
      <c r="K109" s="16">
        <f t="shared" si="17"/>
        <v>374.85</v>
      </c>
      <c r="L109" s="16">
        <f t="shared" si="17"/>
        <v>393.59250000000003</v>
      </c>
      <c r="M109" s="16">
        <f t="shared" si="17"/>
        <v>413.27212500000007</v>
      </c>
      <c r="N109" s="16">
        <f t="shared" si="17"/>
        <v>433.93573125000012</v>
      </c>
      <c r="O109" s="16">
        <f t="shared" si="17"/>
        <v>455.63251781250017</v>
      </c>
      <c r="P109" s="16">
        <f t="shared" si="17"/>
        <v>478.41414370312521</v>
      </c>
      <c r="Q109" s="16">
        <f t="shared" si="17"/>
        <v>502.33485088828149</v>
      </c>
      <c r="R109" s="16">
        <f t="shared" si="17"/>
        <v>527.45159343269563</v>
      </c>
      <c r="S109" s="16">
        <f t="shared" si="17"/>
        <v>553.82417310433038</v>
      </c>
      <c r="T109" s="16">
        <f t="shared" si="17"/>
        <v>581.51538175954693</v>
      </c>
      <c r="U109" s="16">
        <f t="shared" si="17"/>
        <v>610.59115084752432</v>
      </c>
      <c r="V109" s="16">
        <f t="shared" si="17"/>
        <v>641.12070838990053</v>
      </c>
      <c r="W109" s="16">
        <f t="shared" si="17"/>
        <v>673.17674380939559</v>
      </c>
      <c r="X109" s="16">
        <f t="shared" si="17"/>
        <v>706.83558099986544</v>
      </c>
      <c r="Y109" s="16">
        <f t="shared" si="17"/>
        <v>742.17736004985875</v>
      </c>
      <c r="Z109" s="16">
        <f t="shared" si="17"/>
        <v>779.2862280523517</v>
      </c>
      <c r="AA109" s="16">
        <f t="shared" si="17"/>
        <v>818.25053945496927</v>
      </c>
      <c r="AB109" s="16">
        <f t="shared" si="17"/>
        <v>859.16306642771781</v>
      </c>
      <c r="AC109" s="16">
        <f t="shared" si="12"/>
        <v>524.05082999980721</v>
      </c>
      <c r="AD109" s="16">
        <f t="shared" si="13"/>
        <v>591.70654710431916</v>
      </c>
      <c r="AE109" s="36">
        <f t="shared" si="14"/>
        <v>592</v>
      </c>
    </row>
    <row r="110" spans="2:31" x14ac:dyDescent="0.25">
      <c r="B110" t="s">
        <v>174</v>
      </c>
      <c r="C110" t="s">
        <v>175</v>
      </c>
      <c r="D110">
        <v>200000</v>
      </c>
      <c r="E110">
        <v>0</v>
      </c>
      <c r="G110">
        <v>0</v>
      </c>
      <c r="H110">
        <v>0.02</v>
      </c>
      <c r="I110" s="16">
        <f t="shared" si="10"/>
        <v>0</v>
      </c>
      <c r="J110" s="16">
        <f t="shared" si="11"/>
        <v>0</v>
      </c>
      <c r="K110" s="16">
        <f t="shared" si="17"/>
        <v>0</v>
      </c>
      <c r="L110" s="16">
        <f t="shared" si="17"/>
        <v>0</v>
      </c>
      <c r="M110" s="16">
        <f t="shared" si="17"/>
        <v>0</v>
      </c>
      <c r="N110" s="16">
        <f t="shared" si="17"/>
        <v>0</v>
      </c>
      <c r="O110" s="16">
        <f t="shared" si="17"/>
        <v>0</v>
      </c>
      <c r="P110" s="16">
        <f t="shared" si="17"/>
        <v>0</v>
      </c>
      <c r="Q110" s="16">
        <f t="shared" si="17"/>
        <v>0</v>
      </c>
      <c r="R110" s="16">
        <f t="shared" si="17"/>
        <v>0</v>
      </c>
      <c r="S110" s="16">
        <f t="shared" si="17"/>
        <v>0</v>
      </c>
      <c r="T110" s="16">
        <f t="shared" si="17"/>
        <v>0</v>
      </c>
      <c r="U110" s="16">
        <f t="shared" si="17"/>
        <v>0</v>
      </c>
      <c r="V110" s="16">
        <f t="shared" si="17"/>
        <v>0</v>
      </c>
      <c r="W110" s="16">
        <f t="shared" si="17"/>
        <v>0</v>
      </c>
      <c r="X110" s="16">
        <f t="shared" si="17"/>
        <v>0</v>
      </c>
      <c r="Y110" s="16">
        <f t="shared" si="17"/>
        <v>0</v>
      </c>
      <c r="Z110" s="16">
        <f t="shared" si="17"/>
        <v>0</v>
      </c>
      <c r="AA110" s="16">
        <f t="shared" si="17"/>
        <v>0</v>
      </c>
      <c r="AB110" s="16">
        <f t="shared" si="17"/>
        <v>0</v>
      </c>
      <c r="AC110" s="16">
        <f t="shared" si="12"/>
        <v>0</v>
      </c>
      <c r="AD110" s="16">
        <f t="shared" si="13"/>
        <v>0</v>
      </c>
      <c r="AE110" s="36">
        <f t="shared" si="14"/>
        <v>0</v>
      </c>
    </row>
    <row r="111" spans="2:31" x14ac:dyDescent="0.25">
      <c r="B111" t="s">
        <v>175</v>
      </c>
      <c r="C111" t="s">
        <v>176</v>
      </c>
      <c r="D111">
        <v>200000</v>
      </c>
      <c r="E111">
        <v>0</v>
      </c>
      <c r="G111">
        <v>0</v>
      </c>
      <c r="H111">
        <v>0.02</v>
      </c>
      <c r="I111" s="16">
        <f t="shared" si="10"/>
        <v>0</v>
      </c>
      <c r="J111" s="16">
        <f t="shared" si="11"/>
        <v>0</v>
      </c>
      <c r="K111" s="16">
        <f t="shared" si="17"/>
        <v>0</v>
      </c>
      <c r="L111" s="16">
        <f t="shared" si="17"/>
        <v>0</v>
      </c>
      <c r="M111" s="16">
        <f t="shared" si="17"/>
        <v>0</v>
      </c>
      <c r="N111" s="16">
        <f t="shared" si="17"/>
        <v>0</v>
      </c>
      <c r="O111" s="16">
        <f t="shared" si="17"/>
        <v>0</v>
      </c>
      <c r="P111" s="16">
        <f t="shared" si="17"/>
        <v>0</v>
      </c>
      <c r="Q111" s="16">
        <f t="shared" si="17"/>
        <v>0</v>
      </c>
      <c r="R111" s="16">
        <f t="shared" si="17"/>
        <v>0</v>
      </c>
      <c r="S111" s="16">
        <f t="shared" si="17"/>
        <v>0</v>
      </c>
      <c r="T111" s="16">
        <f t="shared" si="17"/>
        <v>0</v>
      </c>
      <c r="U111" s="16">
        <f t="shared" si="17"/>
        <v>0</v>
      </c>
      <c r="V111" s="16">
        <f t="shared" si="17"/>
        <v>0</v>
      </c>
      <c r="W111" s="16">
        <f t="shared" si="17"/>
        <v>0</v>
      </c>
      <c r="X111" s="16">
        <f t="shared" si="17"/>
        <v>0</v>
      </c>
      <c r="Y111" s="16">
        <f t="shared" si="17"/>
        <v>0</v>
      </c>
      <c r="Z111" s="16">
        <f t="shared" si="17"/>
        <v>0</v>
      </c>
      <c r="AA111" s="16">
        <f t="shared" si="17"/>
        <v>0</v>
      </c>
      <c r="AB111" s="16">
        <f t="shared" si="17"/>
        <v>0</v>
      </c>
      <c r="AC111" s="16">
        <f t="shared" si="12"/>
        <v>0</v>
      </c>
      <c r="AD111" s="16">
        <f t="shared" si="13"/>
        <v>0</v>
      </c>
      <c r="AE111" s="36">
        <f t="shared" si="14"/>
        <v>0</v>
      </c>
    </row>
    <row r="112" spans="2:31" x14ac:dyDescent="0.25">
      <c r="B112" t="s">
        <v>174</v>
      </c>
      <c r="C112" t="s">
        <v>77</v>
      </c>
      <c r="D112">
        <v>68800</v>
      </c>
      <c r="E112">
        <v>0</v>
      </c>
      <c r="G112">
        <v>0</v>
      </c>
      <c r="H112">
        <v>0.02</v>
      </c>
      <c r="I112" s="16">
        <f t="shared" si="10"/>
        <v>0</v>
      </c>
      <c r="J112" s="16">
        <f t="shared" si="11"/>
        <v>0</v>
      </c>
      <c r="K112" s="16">
        <f t="shared" si="17"/>
        <v>0</v>
      </c>
      <c r="L112" s="16">
        <f t="shared" si="17"/>
        <v>0</v>
      </c>
      <c r="M112" s="16">
        <f t="shared" si="17"/>
        <v>0</v>
      </c>
      <c r="N112" s="16">
        <f t="shared" si="17"/>
        <v>0</v>
      </c>
      <c r="O112" s="16">
        <f t="shared" si="17"/>
        <v>0</v>
      </c>
      <c r="P112" s="16">
        <f t="shared" si="17"/>
        <v>0</v>
      </c>
      <c r="Q112" s="16">
        <f t="shared" si="17"/>
        <v>0</v>
      </c>
      <c r="R112" s="16">
        <f t="shared" si="17"/>
        <v>0</v>
      </c>
      <c r="S112" s="16">
        <f t="shared" si="17"/>
        <v>0</v>
      </c>
      <c r="T112" s="16">
        <f t="shared" si="17"/>
        <v>0</v>
      </c>
      <c r="U112" s="16">
        <f t="shared" si="17"/>
        <v>0</v>
      </c>
      <c r="V112" s="16">
        <f t="shared" si="17"/>
        <v>0</v>
      </c>
      <c r="W112" s="16">
        <f t="shared" si="17"/>
        <v>0</v>
      </c>
      <c r="X112" s="16">
        <f t="shared" si="17"/>
        <v>0</v>
      </c>
      <c r="Y112" s="16">
        <f t="shared" si="17"/>
        <v>0</v>
      </c>
      <c r="Z112" s="16">
        <f t="shared" si="17"/>
        <v>0</v>
      </c>
      <c r="AA112" s="16">
        <f t="shared" si="17"/>
        <v>0</v>
      </c>
      <c r="AB112" s="16">
        <f t="shared" si="17"/>
        <v>0</v>
      </c>
      <c r="AC112" s="16">
        <f t="shared" si="12"/>
        <v>0</v>
      </c>
      <c r="AD112" s="16">
        <f t="shared" si="13"/>
        <v>0</v>
      </c>
      <c r="AE112" s="36">
        <f t="shared" si="14"/>
        <v>0</v>
      </c>
    </row>
    <row r="113" spans="2:31" x14ac:dyDescent="0.25">
      <c r="B113" t="s">
        <v>174</v>
      </c>
      <c r="C113" t="s">
        <v>177</v>
      </c>
      <c r="D113">
        <v>2000000</v>
      </c>
      <c r="E113">
        <v>0</v>
      </c>
      <c r="G113">
        <v>0</v>
      </c>
      <c r="H113">
        <v>0.02</v>
      </c>
      <c r="I113" s="16">
        <f t="shared" si="10"/>
        <v>0</v>
      </c>
      <c r="J113" s="16">
        <f t="shared" si="11"/>
        <v>0</v>
      </c>
      <c r="K113" s="16">
        <f t="shared" si="17"/>
        <v>0</v>
      </c>
      <c r="L113" s="16">
        <f t="shared" si="17"/>
        <v>0</v>
      </c>
      <c r="M113" s="16">
        <f t="shared" si="17"/>
        <v>0</v>
      </c>
      <c r="N113" s="16">
        <f t="shared" si="17"/>
        <v>0</v>
      </c>
      <c r="O113" s="16">
        <f t="shared" si="17"/>
        <v>0</v>
      </c>
      <c r="P113" s="16">
        <f t="shared" si="17"/>
        <v>0</v>
      </c>
      <c r="Q113" s="16">
        <f t="shared" si="17"/>
        <v>0</v>
      </c>
      <c r="R113" s="16">
        <f t="shared" si="17"/>
        <v>0</v>
      </c>
      <c r="S113" s="16">
        <f t="shared" si="17"/>
        <v>0</v>
      </c>
      <c r="T113" s="16">
        <f t="shared" si="17"/>
        <v>0</v>
      </c>
      <c r="U113" s="16">
        <f t="shared" si="17"/>
        <v>0</v>
      </c>
      <c r="V113" s="16">
        <f t="shared" si="17"/>
        <v>0</v>
      </c>
      <c r="W113" s="16">
        <f t="shared" si="17"/>
        <v>0</v>
      </c>
      <c r="X113" s="16">
        <f t="shared" si="17"/>
        <v>0</v>
      </c>
      <c r="Y113" s="16">
        <f t="shared" si="17"/>
        <v>0</v>
      </c>
      <c r="Z113" s="16">
        <f t="shared" si="17"/>
        <v>0</v>
      </c>
      <c r="AA113" s="16">
        <f t="shared" si="17"/>
        <v>0</v>
      </c>
      <c r="AB113" s="16">
        <f t="shared" si="17"/>
        <v>0</v>
      </c>
      <c r="AC113" s="16">
        <f t="shared" si="12"/>
        <v>0</v>
      </c>
      <c r="AD113" s="16">
        <f t="shared" si="13"/>
        <v>0</v>
      </c>
      <c r="AE113" s="36">
        <f t="shared" si="14"/>
        <v>0</v>
      </c>
    </row>
    <row r="114" spans="2:31" x14ac:dyDescent="0.25">
      <c r="B114" t="s">
        <v>177</v>
      </c>
      <c r="C114" t="s">
        <v>176</v>
      </c>
      <c r="D114">
        <v>2000000</v>
      </c>
      <c r="E114">
        <v>0</v>
      </c>
      <c r="G114">
        <v>0</v>
      </c>
      <c r="H114">
        <v>0.02</v>
      </c>
      <c r="I114" s="16">
        <f t="shared" si="10"/>
        <v>0</v>
      </c>
      <c r="J114" s="16">
        <f t="shared" si="11"/>
        <v>0</v>
      </c>
      <c r="K114" s="16">
        <f t="shared" si="17"/>
        <v>0</v>
      </c>
      <c r="L114" s="16">
        <f t="shared" si="17"/>
        <v>0</v>
      </c>
      <c r="M114" s="16">
        <f t="shared" si="17"/>
        <v>0</v>
      </c>
      <c r="N114" s="16">
        <f t="shared" si="17"/>
        <v>0</v>
      </c>
      <c r="O114" s="16">
        <f t="shared" si="17"/>
        <v>0</v>
      </c>
      <c r="P114" s="16">
        <f t="shared" si="17"/>
        <v>0</v>
      </c>
      <c r="Q114" s="16">
        <f t="shared" si="17"/>
        <v>0</v>
      </c>
      <c r="R114" s="16">
        <f t="shared" si="17"/>
        <v>0</v>
      </c>
      <c r="S114" s="16">
        <f t="shared" si="17"/>
        <v>0</v>
      </c>
      <c r="T114" s="16">
        <f t="shared" si="17"/>
        <v>0</v>
      </c>
      <c r="U114" s="16">
        <f t="shared" si="17"/>
        <v>0</v>
      </c>
      <c r="V114" s="16">
        <f t="shared" si="17"/>
        <v>0</v>
      </c>
      <c r="W114" s="16">
        <f t="shared" si="17"/>
        <v>0</v>
      </c>
      <c r="X114" s="16">
        <f t="shared" si="17"/>
        <v>0</v>
      </c>
      <c r="Y114" s="16">
        <f t="shared" si="17"/>
        <v>0</v>
      </c>
      <c r="Z114" s="16">
        <f t="shared" si="17"/>
        <v>0</v>
      </c>
      <c r="AA114" s="16">
        <f t="shared" si="17"/>
        <v>0</v>
      </c>
      <c r="AB114" s="16">
        <f t="shared" si="17"/>
        <v>0</v>
      </c>
      <c r="AC114" s="16">
        <f t="shared" si="12"/>
        <v>0</v>
      </c>
      <c r="AD114" s="16">
        <f t="shared" si="13"/>
        <v>0</v>
      </c>
      <c r="AE114" s="36">
        <f t="shared" si="14"/>
        <v>0</v>
      </c>
    </row>
    <row r="115" spans="2:31" x14ac:dyDescent="0.25">
      <c r="B115" t="s">
        <v>178</v>
      </c>
      <c r="C115" t="s">
        <v>177</v>
      </c>
      <c r="D115">
        <v>1250000</v>
      </c>
      <c r="E115">
        <v>0</v>
      </c>
      <c r="G115">
        <v>0</v>
      </c>
      <c r="H115">
        <v>0.02</v>
      </c>
      <c r="I115" s="16">
        <f t="shared" si="10"/>
        <v>0</v>
      </c>
      <c r="J115" s="16">
        <f t="shared" si="11"/>
        <v>0</v>
      </c>
      <c r="K115" s="16">
        <f t="shared" si="17"/>
        <v>0</v>
      </c>
      <c r="L115" s="16">
        <f t="shared" si="17"/>
        <v>0</v>
      </c>
      <c r="M115" s="16">
        <f t="shared" si="17"/>
        <v>0</v>
      </c>
      <c r="N115" s="16">
        <f t="shared" si="17"/>
        <v>0</v>
      </c>
      <c r="O115" s="16">
        <f t="shared" si="17"/>
        <v>0</v>
      </c>
      <c r="P115" s="16">
        <f t="shared" si="17"/>
        <v>0</v>
      </c>
      <c r="Q115" s="16">
        <f t="shared" si="17"/>
        <v>0</v>
      </c>
      <c r="R115" s="16">
        <f t="shared" si="17"/>
        <v>0</v>
      </c>
      <c r="S115" s="16">
        <f t="shared" si="17"/>
        <v>0</v>
      </c>
      <c r="T115" s="16">
        <f t="shared" si="17"/>
        <v>0</v>
      </c>
      <c r="U115" s="16">
        <f t="shared" si="17"/>
        <v>0</v>
      </c>
      <c r="V115" s="16">
        <f t="shared" si="17"/>
        <v>0</v>
      </c>
      <c r="W115" s="16">
        <f t="shared" si="17"/>
        <v>0</v>
      </c>
      <c r="X115" s="16">
        <f t="shared" si="17"/>
        <v>0</v>
      </c>
      <c r="Y115" s="16">
        <f t="shared" si="17"/>
        <v>0</v>
      </c>
      <c r="Z115" s="16">
        <f t="shared" si="17"/>
        <v>0</v>
      </c>
      <c r="AA115" s="16">
        <f t="shared" si="17"/>
        <v>0</v>
      </c>
      <c r="AB115" s="16">
        <f t="shared" si="17"/>
        <v>0</v>
      </c>
      <c r="AC115" s="16">
        <f t="shared" si="12"/>
        <v>0</v>
      </c>
      <c r="AD115" s="16">
        <f t="shared" si="13"/>
        <v>0</v>
      </c>
      <c r="AE115" s="36">
        <f t="shared" si="14"/>
        <v>0</v>
      </c>
    </row>
    <row r="116" spans="2:31" x14ac:dyDescent="0.25">
      <c r="B116" t="s">
        <v>178</v>
      </c>
      <c r="C116" t="s">
        <v>179</v>
      </c>
      <c r="D116">
        <v>200000</v>
      </c>
      <c r="E116">
        <v>0</v>
      </c>
      <c r="G116">
        <v>0</v>
      </c>
      <c r="H116">
        <v>0.02</v>
      </c>
      <c r="I116" s="16">
        <f t="shared" si="10"/>
        <v>0</v>
      </c>
      <c r="J116" s="16">
        <f t="shared" si="11"/>
        <v>0</v>
      </c>
      <c r="K116" s="16">
        <f t="shared" si="17"/>
        <v>0</v>
      </c>
      <c r="L116" s="16">
        <f t="shared" si="17"/>
        <v>0</v>
      </c>
      <c r="M116" s="16">
        <f t="shared" si="17"/>
        <v>0</v>
      </c>
      <c r="N116" s="16">
        <f t="shared" si="17"/>
        <v>0</v>
      </c>
      <c r="O116" s="16">
        <f t="shared" si="17"/>
        <v>0</v>
      </c>
      <c r="P116" s="16">
        <f t="shared" si="17"/>
        <v>0</v>
      </c>
      <c r="Q116" s="16">
        <f t="shared" si="17"/>
        <v>0</v>
      </c>
      <c r="R116" s="16">
        <f t="shared" si="17"/>
        <v>0</v>
      </c>
      <c r="S116" s="16">
        <f t="shared" si="17"/>
        <v>0</v>
      </c>
      <c r="T116" s="16">
        <f t="shared" si="17"/>
        <v>0</v>
      </c>
      <c r="U116" s="16">
        <f t="shared" si="17"/>
        <v>0</v>
      </c>
      <c r="V116" s="16">
        <f t="shared" si="17"/>
        <v>0</v>
      </c>
      <c r="W116" s="16">
        <f t="shared" si="17"/>
        <v>0</v>
      </c>
      <c r="X116" s="16">
        <f t="shared" si="17"/>
        <v>0</v>
      </c>
      <c r="Y116" s="16">
        <f t="shared" si="17"/>
        <v>0</v>
      </c>
      <c r="Z116" s="16">
        <f t="shared" si="17"/>
        <v>0</v>
      </c>
      <c r="AA116" s="16">
        <f t="shared" si="17"/>
        <v>0</v>
      </c>
      <c r="AB116" s="16">
        <f t="shared" si="17"/>
        <v>0</v>
      </c>
      <c r="AC116" s="16">
        <f t="shared" si="12"/>
        <v>0</v>
      </c>
      <c r="AD116" s="16">
        <f t="shared" si="13"/>
        <v>0</v>
      </c>
      <c r="AE116" s="36">
        <f t="shared" si="14"/>
        <v>0</v>
      </c>
    </row>
    <row r="117" spans="2:31" x14ac:dyDescent="0.25">
      <c r="B117" t="s">
        <v>179</v>
      </c>
      <c r="C117" t="s">
        <v>176</v>
      </c>
      <c r="D117">
        <v>200000</v>
      </c>
      <c r="E117">
        <v>0</v>
      </c>
      <c r="G117">
        <v>0</v>
      </c>
      <c r="H117">
        <v>0.02</v>
      </c>
      <c r="I117" s="16">
        <f t="shared" si="10"/>
        <v>0</v>
      </c>
      <c r="J117" s="16">
        <f t="shared" si="11"/>
        <v>0</v>
      </c>
      <c r="K117" s="16">
        <f t="shared" si="17"/>
        <v>0</v>
      </c>
      <c r="L117" s="16">
        <f t="shared" si="17"/>
        <v>0</v>
      </c>
      <c r="M117" s="16">
        <f t="shared" si="17"/>
        <v>0</v>
      </c>
      <c r="N117" s="16">
        <f t="shared" si="17"/>
        <v>0</v>
      </c>
      <c r="O117" s="16">
        <f t="shared" si="17"/>
        <v>0</v>
      </c>
      <c r="P117" s="16">
        <f t="shared" si="17"/>
        <v>0</v>
      </c>
      <c r="Q117" s="16">
        <f t="shared" si="17"/>
        <v>0</v>
      </c>
      <c r="R117" s="16">
        <f t="shared" si="17"/>
        <v>0</v>
      </c>
      <c r="S117" s="16">
        <f t="shared" si="17"/>
        <v>0</v>
      </c>
      <c r="T117" s="16">
        <f t="shared" si="17"/>
        <v>0</v>
      </c>
      <c r="U117" s="16">
        <f t="shared" si="17"/>
        <v>0</v>
      </c>
      <c r="V117" s="16">
        <f t="shared" si="17"/>
        <v>0</v>
      </c>
      <c r="W117" s="16">
        <f t="shared" si="17"/>
        <v>0</v>
      </c>
      <c r="X117" s="16">
        <f t="shared" si="17"/>
        <v>0</v>
      </c>
      <c r="Y117" s="16">
        <f t="shared" si="17"/>
        <v>0</v>
      </c>
      <c r="Z117" s="16">
        <f t="shared" si="17"/>
        <v>0</v>
      </c>
      <c r="AA117" s="16">
        <f t="shared" si="17"/>
        <v>0</v>
      </c>
      <c r="AB117" s="16">
        <f t="shared" si="17"/>
        <v>0</v>
      </c>
      <c r="AC117" s="16">
        <f t="shared" si="12"/>
        <v>0</v>
      </c>
      <c r="AD117" s="16">
        <f t="shared" si="13"/>
        <v>0</v>
      </c>
      <c r="AE117" s="36">
        <f t="shared" si="14"/>
        <v>0</v>
      </c>
    </row>
    <row r="118" spans="2:31" x14ac:dyDescent="0.25">
      <c r="B118" t="s">
        <v>180</v>
      </c>
      <c r="C118" t="s">
        <v>181</v>
      </c>
      <c r="D118">
        <v>561000</v>
      </c>
      <c r="E118">
        <v>0</v>
      </c>
      <c r="G118">
        <v>0</v>
      </c>
      <c r="H118">
        <v>0.02</v>
      </c>
      <c r="I118" s="16">
        <f t="shared" si="10"/>
        <v>0</v>
      </c>
      <c r="J118" s="16">
        <f t="shared" si="11"/>
        <v>0</v>
      </c>
      <c r="K118" s="16">
        <f t="shared" ref="K118:AB132" si="18">J118*(1+$G118-$H$3)</f>
        <v>0</v>
      </c>
      <c r="L118" s="16">
        <f t="shared" si="18"/>
        <v>0</v>
      </c>
      <c r="M118" s="16">
        <f t="shared" si="18"/>
        <v>0</v>
      </c>
      <c r="N118" s="16">
        <f t="shared" si="18"/>
        <v>0</v>
      </c>
      <c r="O118" s="16">
        <f t="shared" si="18"/>
        <v>0</v>
      </c>
      <c r="P118" s="16">
        <f t="shared" si="18"/>
        <v>0</v>
      </c>
      <c r="Q118" s="16">
        <f t="shared" si="18"/>
        <v>0</v>
      </c>
      <c r="R118" s="16">
        <f t="shared" si="18"/>
        <v>0</v>
      </c>
      <c r="S118" s="16">
        <f t="shared" si="18"/>
        <v>0</v>
      </c>
      <c r="T118" s="16">
        <f t="shared" si="18"/>
        <v>0</v>
      </c>
      <c r="U118" s="16">
        <f t="shared" si="18"/>
        <v>0</v>
      </c>
      <c r="V118" s="16">
        <f t="shared" si="18"/>
        <v>0</v>
      </c>
      <c r="W118" s="16">
        <f t="shared" si="18"/>
        <v>0</v>
      </c>
      <c r="X118" s="16">
        <f t="shared" si="18"/>
        <v>0</v>
      </c>
      <c r="Y118" s="16">
        <f t="shared" si="18"/>
        <v>0</v>
      </c>
      <c r="Z118" s="16">
        <f t="shared" si="18"/>
        <v>0</v>
      </c>
      <c r="AA118" s="16">
        <f t="shared" si="18"/>
        <v>0</v>
      </c>
      <c r="AB118" s="16">
        <f t="shared" si="18"/>
        <v>0</v>
      </c>
      <c r="AC118" s="16">
        <f t="shared" si="12"/>
        <v>0</v>
      </c>
      <c r="AD118" s="16">
        <f t="shared" si="13"/>
        <v>0</v>
      </c>
      <c r="AE118" s="36">
        <f t="shared" si="14"/>
        <v>0</v>
      </c>
    </row>
    <row r="119" spans="2:31" x14ac:dyDescent="0.25">
      <c r="B119" t="s">
        <v>182</v>
      </c>
      <c r="C119" t="s">
        <v>86</v>
      </c>
      <c r="D119">
        <v>0</v>
      </c>
      <c r="E119">
        <v>0</v>
      </c>
      <c r="G119">
        <v>0</v>
      </c>
      <c r="H119">
        <v>0.02</v>
      </c>
      <c r="I119" s="16">
        <f t="shared" si="10"/>
        <v>0</v>
      </c>
      <c r="J119" s="16">
        <f t="shared" si="11"/>
        <v>0</v>
      </c>
      <c r="K119" s="16">
        <f t="shared" si="18"/>
        <v>0</v>
      </c>
      <c r="L119" s="16">
        <f t="shared" si="18"/>
        <v>0</v>
      </c>
      <c r="M119" s="16">
        <f t="shared" si="18"/>
        <v>0</v>
      </c>
      <c r="N119" s="16">
        <f t="shared" si="18"/>
        <v>0</v>
      </c>
      <c r="O119" s="16">
        <f t="shared" si="18"/>
        <v>0</v>
      </c>
      <c r="P119" s="16">
        <f t="shared" si="18"/>
        <v>0</v>
      </c>
      <c r="Q119" s="16">
        <f t="shared" si="18"/>
        <v>0</v>
      </c>
      <c r="R119" s="16">
        <f t="shared" si="18"/>
        <v>0</v>
      </c>
      <c r="S119" s="16">
        <f t="shared" si="18"/>
        <v>0</v>
      </c>
      <c r="T119" s="16">
        <f t="shared" si="18"/>
        <v>0</v>
      </c>
      <c r="U119" s="16">
        <f t="shared" si="18"/>
        <v>0</v>
      </c>
      <c r="V119" s="16">
        <f t="shared" si="18"/>
        <v>0</v>
      </c>
      <c r="W119" s="16">
        <f t="shared" si="18"/>
        <v>0</v>
      </c>
      <c r="X119" s="16">
        <f t="shared" si="18"/>
        <v>0</v>
      </c>
      <c r="Y119" s="16">
        <f t="shared" si="18"/>
        <v>0</v>
      </c>
      <c r="Z119" s="16">
        <f t="shared" si="18"/>
        <v>0</v>
      </c>
      <c r="AA119" s="16">
        <f t="shared" si="18"/>
        <v>0</v>
      </c>
      <c r="AB119" s="16">
        <f t="shared" si="18"/>
        <v>0</v>
      </c>
      <c r="AC119" s="16">
        <f t="shared" si="12"/>
        <v>0</v>
      </c>
      <c r="AD119" s="16">
        <f t="shared" si="13"/>
        <v>0</v>
      </c>
      <c r="AE119" s="36">
        <f t="shared" si="14"/>
        <v>0</v>
      </c>
    </row>
    <row r="120" spans="2:31" x14ac:dyDescent="0.25">
      <c r="B120" t="s">
        <v>180</v>
      </c>
      <c r="C120" t="s">
        <v>86</v>
      </c>
      <c r="D120">
        <v>561000</v>
      </c>
      <c r="E120">
        <v>1450</v>
      </c>
      <c r="G120">
        <v>0.05</v>
      </c>
      <c r="H120">
        <v>0.02</v>
      </c>
      <c r="I120" s="16">
        <f t="shared" si="10"/>
        <v>1450</v>
      </c>
      <c r="J120" s="16">
        <f t="shared" si="11"/>
        <v>1493.5</v>
      </c>
      <c r="K120" s="16">
        <f t="shared" si="18"/>
        <v>1538.3050000000001</v>
      </c>
      <c r="L120" s="16">
        <f t="shared" si="18"/>
        <v>1584.45415</v>
      </c>
      <c r="M120" s="16">
        <f t="shared" si="18"/>
        <v>1631.9877745000001</v>
      </c>
      <c r="N120" s="16">
        <f t="shared" si="18"/>
        <v>1680.9474077350001</v>
      </c>
      <c r="O120" s="16">
        <f t="shared" si="18"/>
        <v>1731.3758299670501</v>
      </c>
      <c r="P120" s="16">
        <f t="shared" si="18"/>
        <v>1783.3171048660618</v>
      </c>
      <c r="Q120" s="16">
        <f t="shared" si="18"/>
        <v>1836.8166180120436</v>
      </c>
      <c r="R120" s="16">
        <f t="shared" si="18"/>
        <v>1891.921116552405</v>
      </c>
      <c r="S120" s="16">
        <f t="shared" si="18"/>
        <v>1948.6787500489772</v>
      </c>
      <c r="T120" s="16">
        <f t="shared" si="18"/>
        <v>2007.1391125504465</v>
      </c>
      <c r="U120" s="16">
        <f t="shared" si="18"/>
        <v>2067.3532859269599</v>
      </c>
      <c r="V120" s="16">
        <f t="shared" si="18"/>
        <v>2129.3738845047687</v>
      </c>
      <c r="W120" s="16">
        <f t="shared" si="18"/>
        <v>2193.255101039912</v>
      </c>
      <c r="X120" s="16">
        <f t="shared" si="18"/>
        <v>2259.0527540711096</v>
      </c>
      <c r="Y120" s="16">
        <f t="shared" si="18"/>
        <v>2326.8243366932429</v>
      </c>
      <c r="Z120" s="16">
        <f t="shared" si="18"/>
        <v>2396.6290667940402</v>
      </c>
      <c r="AA120" s="16">
        <f t="shared" si="18"/>
        <v>2468.5279387978617</v>
      </c>
      <c r="AB120" s="16">
        <f t="shared" si="18"/>
        <v>2542.5837769617974</v>
      </c>
      <c r="AC120" s="16">
        <f t="shared" si="12"/>
        <v>1926.3160811216876</v>
      </c>
      <c r="AD120" s="16">
        <f t="shared" si="13"/>
        <v>2050.6338425800877</v>
      </c>
      <c r="AE120" s="36">
        <f t="shared" si="14"/>
        <v>2051</v>
      </c>
    </row>
    <row r="121" spans="2:31" x14ac:dyDescent="0.25">
      <c r="B121" t="s">
        <v>181</v>
      </c>
      <c r="C121" t="s">
        <v>86</v>
      </c>
      <c r="D121">
        <v>561000</v>
      </c>
      <c r="E121">
        <v>1450</v>
      </c>
      <c r="G121">
        <v>0.05</v>
      </c>
      <c r="H121">
        <v>0.02</v>
      </c>
      <c r="I121" s="16">
        <f t="shared" si="10"/>
        <v>1450</v>
      </c>
      <c r="J121" s="16">
        <f t="shared" si="11"/>
        <v>1493.5</v>
      </c>
      <c r="K121" s="16">
        <f t="shared" si="18"/>
        <v>1538.3050000000001</v>
      </c>
      <c r="L121" s="16">
        <f t="shared" si="18"/>
        <v>1584.45415</v>
      </c>
      <c r="M121" s="16">
        <f t="shared" si="18"/>
        <v>1631.9877745000001</v>
      </c>
      <c r="N121" s="16">
        <f t="shared" si="18"/>
        <v>1680.9474077350001</v>
      </c>
      <c r="O121" s="16">
        <f t="shared" si="18"/>
        <v>1731.3758299670501</v>
      </c>
      <c r="P121" s="16">
        <f t="shared" si="18"/>
        <v>1783.3171048660618</v>
      </c>
      <c r="Q121" s="16">
        <f t="shared" si="18"/>
        <v>1836.8166180120436</v>
      </c>
      <c r="R121" s="16">
        <f t="shared" si="18"/>
        <v>1891.921116552405</v>
      </c>
      <c r="S121" s="16">
        <f t="shared" si="18"/>
        <v>1948.6787500489772</v>
      </c>
      <c r="T121" s="16">
        <f t="shared" si="18"/>
        <v>2007.1391125504465</v>
      </c>
      <c r="U121" s="16">
        <f t="shared" si="18"/>
        <v>2067.3532859269599</v>
      </c>
      <c r="V121" s="16">
        <f t="shared" si="18"/>
        <v>2129.3738845047687</v>
      </c>
      <c r="W121" s="16">
        <f t="shared" si="18"/>
        <v>2193.255101039912</v>
      </c>
      <c r="X121" s="16">
        <f t="shared" si="18"/>
        <v>2259.0527540711096</v>
      </c>
      <c r="Y121" s="16">
        <f t="shared" si="18"/>
        <v>2326.8243366932429</v>
      </c>
      <c r="Z121" s="16">
        <f t="shared" si="18"/>
        <v>2396.6290667940402</v>
      </c>
      <c r="AA121" s="16">
        <f t="shared" si="18"/>
        <v>2468.5279387978617</v>
      </c>
      <c r="AB121" s="16">
        <f t="shared" si="18"/>
        <v>2542.5837769617974</v>
      </c>
      <c r="AC121" s="16">
        <f t="shared" si="12"/>
        <v>1926.3160811216876</v>
      </c>
      <c r="AD121" s="16">
        <f t="shared" si="13"/>
        <v>2050.6338425800877</v>
      </c>
      <c r="AE121" s="36">
        <f t="shared" si="14"/>
        <v>2051</v>
      </c>
    </row>
    <row r="122" spans="2:31" x14ac:dyDescent="0.25">
      <c r="B122" t="s">
        <v>183</v>
      </c>
      <c r="C122" t="s">
        <v>184</v>
      </c>
      <c r="D122">
        <v>22000</v>
      </c>
      <c r="E122">
        <v>1142</v>
      </c>
      <c r="G122">
        <v>0.06</v>
      </c>
      <c r="H122">
        <v>0.02</v>
      </c>
      <c r="I122" s="16">
        <f t="shared" si="10"/>
        <v>1142</v>
      </c>
      <c r="J122" s="16">
        <f t="shared" si="11"/>
        <v>1187.68</v>
      </c>
      <c r="K122" s="16">
        <f t="shared" si="18"/>
        <v>1235.1872000000001</v>
      </c>
      <c r="L122" s="16">
        <f t="shared" si="18"/>
        <v>1284.5946880000001</v>
      </c>
      <c r="M122" s="16">
        <f t="shared" si="18"/>
        <v>1335.9784755200001</v>
      </c>
      <c r="N122" s="16">
        <f t="shared" si="18"/>
        <v>1389.4176145408001</v>
      </c>
      <c r="O122" s="16">
        <f t="shared" si="18"/>
        <v>1444.9943191224322</v>
      </c>
      <c r="P122" s="16">
        <f t="shared" si="18"/>
        <v>1502.7940918873296</v>
      </c>
      <c r="Q122" s="16">
        <f t="shared" si="18"/>
        <v>1562.9058555628228</v>
      </c>
      <c r="R122" s="16">
        <f t="shared" si="18"/>
        <v>1625.4220897853359</v>
      </c>
      <c r="S122" s="16">
        <f t="shared" si="18"/>
        <v>1690.4389733767493</v>
      </c>
      <c r="T122" s="16">
        <f t="shared" si="18"/>
        <v>1758.0565323118194</v>
      </c>
      <c r="U122" s="16">
        <f t="shared" si="18"/>
        <v>1828.3787936042922</v>
      </c>
      <c r="V122" s="16">
        <f t="shared" si="18"/>
        <v>1901.5139453484639</v>
      </c>
      <c r="W122" s="16">
        <f t="shared" si="18"/>
        <v>1977.5745031624026</v>
      </c>
      <c r="X122" s="16">
        <f t="shared" si="18"/>
        <v>2056.6774832888987</v>
      </c>
      <c r="Y122" s="16">
        <f t="shared" si="18"/>
        <v>2138.9445826204546</v>
      </c>
      <c r="Z122" s="16">
        <f t="shared" si="18"/>
        <v>2224.5023659252729</v>
      </c>
      <c r="AA122" s="16">
        <f t="shared" si="18"/>
        <v>2313.4824605622839</v>
      </c>
      <c r="AB122" s="16">
        <f t="shared" si="18"/>
        <v>2406.0217589847753</v>
      </c>
      <c r="AC122" s="16">
        <f t="shared" si="12"/>
        <v>1633.3526487301751</v>
      </c>
      <c r="AD122" s="16">
        <f t="shared" si="13"/>
        <v>1789.8192491370598</v>
      </c>
      <c r="AE122" s="36">
        <f t="shared" si="14"/>
        <v>1790</v>
      </c>
    </row>
    <row r="123" spans="2:31" x14ac:dyDescent="0.25">
      <c r="B123" t="s">
        <v>184</v>
      </c>
      <c r="C123" t="s">
        <v>163</v>
      </c>
      <c r="D123">
        <v>50000</v>
      </c>
      <c r="E123">
        <v>0</v>
      </c>
      <c r="G123">
        <v>7.0000000000000007E-2</v>
      </c>
      <c r="H123">
        <v>0.02</v>
      </c>
      <c r="I123" s="16">
        <f t="shared" si="10"/>
        <v>0</v>
      </c>
      <c r="J123" s="16">
        <f t="shared" si="11"/>
        <v>0</v>
      </c>
      <c r="K123" s="16">
        <f t="shared" si="18"/>
        <v>0</v>
      </c>
      <c r="L123" s="16">
        <f t="shared" si="18"/>
        <v>0</v>
      </c>
      <c r="M123" s="16">
        <f t="shared" si="18"/>
        <v>0</v>
      </c>
      <c r="N123" s="16">
        <f t="shared" si="18"/>
        <v>0</v>
      </c>
      <c r="O123" s="16">
        <f t="shared" si="18"/>
        <v>0</v>
      </c>
      <c r="P123" s="16">
        <f t="shared" si="18"/>
        <v>0</v>
      </c>
      <c r="Q123" s="16">
        <f t="shared" si="18"/>
        <v>0</v>
      </c>
      <c r="R123" s="16">
        <f t="shared" si="18"/>
        <v>0</v>
      </c>
      <c r="S123" s="16">
        <f t="shared" si="18"/>
        <v>0</v>
      </c>
      <c r="T123" s="16">
        <f t="shared" si="18"/>
        <v>0</v>
      </c>
      <c r="U123" s="16">
        <f t="shared" si="18"/>
        <v>0</v>
      </c>
      <c r="V123" s="16">
        <f t="shared" si="18"/>
        <v>0</v>
      </c>
      <c r="W123" s="16">
        <f t="shared" si="18"/>
        <v>0</v>
      </c>
      <c r="X123" s="16">
        <f t="shared" si="18"/>
        <v>0</v>
      </c>
      <c r="Y123" s="16">
        <f t="shared" si="18"/>
        <v>0</v>
      </c>
      <c r="Z123" s="16">
        <f t="shared" si="18"/>
        <v>0</v>
      </c>
      <c r="AA123" s="16">
        <f t="shared" si="18"/>
        <v>0</v>
      </c>
      <c r="AB123" s="16">
        <f t="shared" si="18"/>
        <v>0</v>
      </c>
      <c r="AC123" s="16">
        <f t="shared" si="12"/>
        <v>0</v>
      </c>
      <c r="AD123" s="16">
        <f t="shared" si="13"/>
        <v>0</v>
      </c>
      <c r="AE123" s="36">
        <f t="shared" si="14"/>
        <v>0</v>
      </c>
    </row>
    <row r="124" spans="2:31" x14ac:dyDescent="0.25">
      <c r="B124" t="s">
        <v>101</v>
      </c>
      <c r="C124" t="s">
        <v>90</v>
      </c>
      <c r="D124">
        <v>1150</v>
      </c>
      <c r="E124">
        <v>1142</v>
      </c>
      <c r="G124">
        <v>0.06</v>
      </c>
      <c r="H124">
        <v>0.02</v>
      </c>
      <c r="I124" s="16">
        <f t="shared" si="10"/>
        <v>1142</v>
      </c>
      <c r="J124" s="16">
        <f t="shared" si="11"/>
        <v>1187.68</v>
      </c>
      <c r="K124" s="16">
        <f t="shared" si="18"/>
        <v>1235.1872000000001</v>
      </c>
      <c r="L124" s="16">
        <f t="shared" si="18"/>
        <v>1284.5946880000001</v>
      </c>
      <c r="M124" s="16">
        <f t="shared" si="18"/>
        <v>1335.9784755200001</v>
      </c>
      <c r="N124" s="16">
        <f t="shared" si="18"/>
        <v>1389.4176145408001</v>
      </c>
      <c r="O124" s="16">
        <f t="shared" si="18"/>
        <v>1444.9943191224322</v>
      </c>
      <c r="P124" s="16">
        <f t="shared" si="18"/>
        <v>1502.7940918873296</v>
      </c>
      <c r="Q124" s="16">
        <f t="shared" si="18"/>
        <v>1562.9058555628228</v>
      </c>
      <c r="R124" s="16">
        <f t="shared" si="18"/>
        <v>1625.4220897853359</v>
      </c>
      <c r="S124" s="16">
        <f t="shared" si="18"/>
        <v>1690.4389733767493</v>
      </c>
      <c r="T124" s="16">
        <f t="shared" si="18"/>
        <v>1758.0565323118194</v>
      </c>
      <c r="U124" s="16">
        <f t="shared" si="18"/>
        <v>1828.3787936042922</v>
      </c>
      <c r="V124" s="16">
        <f t="shared" si="18"/>
        <v>1901.5139453484639</v>
      </c>
      <c r="W124" s="16">
        <f t="shared" si="18"/>
        <v>1977.5745031624026</v>
      </c>
      <c r="X124" s="16">
        <f t="shared" si="18"/>
        <v>2056.6774832888987</v>
      </c>
      <c r="Y124" s="16">
        <f t="shared" si="18"/>
        <v>2138.9445826204546</v>
      </c>
      <c r="Z124" s="16">
        <f t="shared" si="18"/>
        <v>2224.5023659252729</v>
      </c>
      <c r="AA124" s="16">
        <f t="shared" si="18"/>
        <v>2313.4824605622839</v>
      </c>
      <c r="AB124" s="16">
        <f t="shared" si="18"/>
        <v>2406.0217589847753</v>
      </c>
      <c r="AC124" s="16">
        <f t="shared" si="12"/>
        <v>1633.3526487301751</v>
      </c>
      <c r="AD124" s="16">
        <f t="shared" si="13"/>
        <v>1789.8192491370598</v>
      </c>
      <c r="AE124" s="36">
        <f t="shared" si="14"/>
        <v>1790</v>
      </c>
    </row>
    <row r="125" spans="2:31" x14ac:dyDescent="0.25">
      <c r="B125" t="s">
        <v>101</v>
      </c>
      <c r="C125" t="s">
        <v>97</v>
      </c>
      <c r="D125">
        <v>6952</v>
      </c>
      <c r="E125">
        <v>1142</v>
      </c>
      <c r="G125">
        <v>0.06</v>
      </c>
      <c r="H125">
        <v>0.02</v>
      </c>
      <c r="I125" s="16">
        <f t="shared" si="10"/>
        <v>1142</v>
      </c>
      <c r="J125" s="16">
        <f t="shared" si="11"/>
        <v>1187.68</v>
      </c>
      <c r="K125" s="16">
        <f t="shared" si="18"/>
        <v>1235.1872000000001</v>
      </c>
      <c r="L125" s="16">
        <f t="shared" si="18"/>
        <v>1284.5946880000001</v>
      </c>
      <c r="M125" s="16">
        <f t="shared" si="18"/>
        <v>1335.9784755200001</v>
      </c>
      <c r="N125" s="16">
        <f t="shared" si="18"/>
        <v>1389.4176145408001</v>
      </c>
      <c r="O125" s="16">
        <f t="shared" si="18"/>
        <v>1444.9943191224322</v>
      </c>
      <c r="P125" s="16">
        <f t="shared" si="18"/>
        <v>1502.7940918873296</v>
      </c>
      <c r="Q125" s="16">
        <f t="shared" si="18"/>
        <v>1562.9058555628228</v>
      </c>
      <c r="R125" s="16">
        <f t="shared" si="18"/>
        <v>1625.4220897853359</v>
      </c>
      <c r="S125" s="16">
        <f t="shared" si="18"/>
        <v>1690.4389733767493</v>
      </c>
      <c r="T125" s="16">
        <f t="shared" si="18"/>
        <v>1758.0565323118194</v>
      </c>
      <c r="U125" s="16">
        <f t="shared" si="18"/>
        <v>1828.3787936042922</v>
      </c>
      <c r="V125" s="16">
        <f t="shared" si="18"/>
        <v>1901.5139453484639</v>
      </c>
      <c r="W125" s="16">
        <f t="shared" si="18"/>
        <v>1977.5745031624026</v>
      </c>
      <c r="X125" s="16">
        <f t="shared" si="18"/>
        <v>2056.6774832888987</v>
      </c>
      <c r="Y125" s="16">
        <f t="shared" si="18"/>
        <v>2138.9445826204546</v>
      </c>
      <c r="Z125" s="16">
        <f t="shared" si="18"/>
        <v>2224.5023659252729</v>
      </c>
      <c r="AA125" s="16">
        <f t="shared" si="18"/>
        <v>2313.4824605622839</v>
      </c>
      <c r="AB125" s="16">
        <f t="shared" si="18"/>
        <v>2406.0217589847753</v>
      </c>
      <c r="AC125" s="16">
        <f t="shared" si="12"/>
        <v>1633.3526487301751</v>
      </c>
      <c r="AD125" s="16">
        <f t="shared" si="13"/>
        <v>1789.8192491370598</v>
      </c>
      <c r="AE125" s="36">
        <f t="shared" si="14"/>
        <v>1790</v>
      </c>
    </row>
    <row r="126" spans="2:31" x14ac:dyDescent="0.25">
      <c r="B126" t="s">
        <v>101</v>
      </c>
      <c r="C126" t="s">
        <v>89</v>
      </c>
      <c r="D126">
        <v>0</v>
      </c>
      <c r="E126">
        <v>1142</v>
      </c>
      <c r="G126">
        <v>0.06</v>
      </c>
      <c r="H126">
        <v>0.02</v>
      </c>
      <c r="I126" s="16">
        <f t="shared" si="10"/>
        <v>1142</v>
      </c>
      <c r="J126" s="16">
        <f t="shared" si="11"/>
        <v>1187.68</v>
      </c>
      <c r="K126" s="16">
        <f t="shared" si="18"/>
        <v>1235.1872000000001</v>
      </c>
      <c r="L126" s="16">
        <f t="shared" si="18"/>
        <v>1284.5946880000001</v>
      </c>
      <c r="M126" s="16">
        <f t="shared" si="18"/>
        <v>1335.9784755200001</v>
      </c>
      <c r="N126" s="16">
        <f t="shared" si="18"/>
        <v>1389.4176145408001</v>
      </c>
      <c r="O126" s="16">
        <f t="shared" si="18"/>
        <v>1444.9943191224322</v>
      </c>
      <c r="P126" s="16">
        <f t="shared" si="18"/>
        <v>1502.7940918873296</v>
      </c>
      <c r="Q126" s="16">
        <f t="shared" si="18"/>
        <v>1562.9058555628228</v>
      </c>
      <c r="R126" s="16">
        <f t="shared" si="18"/>
        <v>1625.4220897853359</v>
      </c>
      <c r="S126" s="16">
        <f t="shared" si="18"/>
        <v>1690.4389733767493</v>
      </c>
      <c r="T126" s="16">
        <f t="shared" si="18"/>
        <v>1758.0565323118194</v>
      </c>
      <c r="U126" s="16">
        <f t="shared" si="18"/>
        <v>1828.3787936042922</v>
      </c>
      <c r="V126" s="16">
        <f t="shared" si="18"/>
        <v>1901.5139453484639</v>
      </c>
      <c r="W126" s="16">
        <f t="shared" si="18"/>
        <v>1977.5745031624026</v>
      </c>
      <c r="X126" s="16">
        <f t="shared" si="18"/>
        <v>2056.6774832888987</v>
      </c>
      <c r="Y126" s="16">
        <f t="shared" si="18"/>
        <v>2138.9445826204546</v>
      </c>
      <c r="Z126" s="16">
        <f t="shared" si="18"/>
        <v>2224.5023659252729</v>
      </c>
      <c r="AA126" s="16">
        <f t="shared" si="18"/>
        <v>2313.4824605622839</v>
      </c>
      <c r="AB126" s="16">
        <f t="shared" si="18"/>
        <v>2406.0217589847753</v>
      </c>
      <c r="AC126" s="16">
        <f t="shared" si="12"/>
        <v>1633.3526487301751</v>
      </c>
      <c r="AD126" s="16">
        <f t="shared" si="13"/>
        <v>1789.8192491370598</v>
      </c>
      <c r="AE126" s="36">
        <f t="shared" si="14"/>
        <v>1790</v>
      </c>
    </row>
    <row r="127" spans="2:31" x14ac:dyDescent="0.25">
      <c r="B127" t="s">
        <v>101</v>
      </c>
      <c r="C127" t="s">
        <v>88</v>
      </c>
      <c r="D127">
        <v>1800</v>
      </c>
      <c r="E127">
        <v>1142</v>
      </c>
      <c r="G127">
        <v>0.06</v>
      </c>
      <c r="H127">
        <v>0.02</v>
      </c>
      <c r="I127" s="16">
        <f t="shared" si="10"/>
        <v>1142</v>
      </c>
      <c r="J127" s="16">
        <f t="shared" si="11"/>
        <v>1187.68</v>
      </c>
      <c r="K127" s="16">
        <f t="shared" si="18"/>
        <v>1235.1872000000001</v>
      </c>
      <c r="L127" s="16">
        <f t="shared" si="18"/>
        <v>1284.5946880000001</v>
      </c>
      <c r="M127" s="16">
        <f t="shared" si="18"/>
        <v>1335.9784755200001</v>
      </c>
      <c r="N127" s="16">
        <f t="shared" si="18"/>
        <v>1389.4176145408001</v>
      </c>
      <c r="O127" s="16">
        <f t="shared" si="18"/>
        <v>1444.9943191224322</v>
      </c>
      <c r="P127" s="16">
        <f t="shared" si="18"/>
        <v>1502.7940918873296</v>
      </c>
      <c r="Q127" s="16">
        <f t="shared" si="18"/>
        <v>1562.9058555628228</v>
      </c>
      <c r="R127" s="16">
        <f t="shared" si="18"/>
        <v>1625.4220897853359</v>
      </c>
      <c r="S127" s="16">
        <f t="shared" si="18"/>
        <v>1690.4389733767493</v>
      </c>
      <c r="T127" s="16">
        <f t="shared" si="18"/>
        <v>1758.0565323118194</v>
      </c>
      <c r="U127" s="16">
        <f t="shared" si="18"/>
        <v>1828.3787936042922</v>
      </c>
      <c r="V127" s="16">
        <f t="shared" si="18"/>
        <v>1901.5139453484639</v>
      </c>
      <c r="W127" s="16">
        <f t="shared" si="18"/>
        <v>1977.5745031624026</v>
      </c>
      <c r="X127" s="16">
        <f t="shared" si="18"/>
        <v>2056.6774832888987</v>
      </c>
      <c r="Y127" s="16">
        <f t="shared" si="18"/>
        <v>2138.9445826204546</v>
      </c>
      <c r="Z127" s="16">
        <f t="shared" si="18"/>
        <v>2224.5023659252729</v>
      </c>
      <c r="AA127" s="16">
        <f t="shared" si="18"/>
        <v>2313.4824605622839</v>
      </c>
      <c r="AB127" s="16">
        <f t="shared" si="18"/>
        <v>2406.0217589847753</v>
      </c>
      <c r="AC127" s="16">
        <f t="shared" si="12"/>
        <v>1633.3526487301751</v>
      </c>
      <c r="AD127" s="16">
        <f t="shared" si="13"/>
        <v>1789.8192491370598</v>
      </c>
      <c r="AE127" s="36">
        <f t="shared" si="14"/>
        <v>1790</v>
      </c>
    </row>
    <row r="128" spans="2:31" x14ac:dyDescent="0.25">
      <c r="B128" t="s">
        <v>101</v>
      </c>
      <c r="C128" t="s">
        <v>95</v>
      </c>
      <c r="D128">
        <v>260</v>
      </c>
      <c r="E128">
        <v>1142</v>
      </c>
      <c r="G128">
        <v>0.06</v>
      </c>
      <c r="H128">
        <v>0.02</v>
      </c>
      <c r="I128" s="16">
        <f t="shared" si="10"/>
        <v>1142</v>
      </c>
      <c r="J128" s="16">
        <f t="shared" si="11"/>
        <v>1187.68</v>
      </c>
      <c r="K128" s="16">
        <f t="shared" si="18"/>
        <v>1235.1872000000001</v>
      </c>
      <c r="L128" s="16">
        <f t="shared" si="18"/>
        <v>1284.5946880000001</v>
      </c>
      <c r="M128" s="16">
        <f t="shared" si="18"/>
        <v>1335.9784755200001</v>
      </c>
      <c r="N128" s="16">
        <f t="shared" si="18"/>
        <v>1389.4176145408001</v>
      </c>
      <c r="O128" s="16">
        <f t="shared" si="18"/>
        <v>1444.9943191224322</v>
      </c>
      <c r="P128" s="16">
        <f t="shared" si="18"/>
        <v>1502.7940918873296</v>
      </c>
      <c r="Q128" s="16">
        <f t="shared" si="18"/>
        <v>1562.9058555628228</v>
      </c>
      <c r="R128" s="16">
        <f t="shared" si="18"/>
        <v>1625.4220897853359</v>
      </c>
      <c r="S128" s="16">
        <f t="shared" si="18"/>
        <v>1690.4389733767493</v>
      </c>
      <c r="T128" s="16">
        <f t="shared" si="18"/>
        <v>1758.0565323118194</v>
      </c>
      <c r="U128" s="16">
        <f t="shared" si="18"/>
        <v>1828.3787936042922</v>
      </c>
      <c r="V128" s="16">
        <f t="shared" si="18"/>
        <v>1901.5139453484639</v>
      </c>
      <c r="W128" s="16">
        <f t="shared" si="18"/>
        <v>1977.5745031624026</v>
      </c>
      <c r="X128" s="16">
        <f t="shared" si="18"/>
        <v>2056.6774832888987</v>
      </c>
      <c r="Y128" s="16">
        <f t="shared" si="18"/>
        <v>2138.9445826204546</v>
      </c>
      <c r="Z128" s="16">
        <f t="shared" si="18"/>
        <v>2224.5023659252729</v>
      </c>
      <c r="AA128" s="16">
        <f t="shared" si="18"/>
        <v>2313.4824605622839</v>
      </c>
      <c r="AB128" s="16">
        <f t="shared" si="18"/>
        <v>2406.0217589847753</v>
      </c>
      <c r="AC128" s="16">
        <f t="shared" si="12"/>
        <v>1633.3526487301751</v>
      </c>
      <c r="AD128" s="16">
        <f t="shared" si="13"/>
        <v>1789.8192491370598</v>
      </c>
      <c r="AE128" s="36">
        <f t="shared" si="14"/>
        <v>1790</v>
      </c>
    </row>
    <row r="129" spans="2:31" x14ac:dyDescent="0.25">
      <c r="B129" t="s">
        <v>101</v>
      </c>
      <c r="C129" t="s">
        <v>94</v>
      </c>
      <c r="D129">
        <v>100</v>
      </c>
      <c r="E129">
        <v>1142</v>
      </c>
      <c r="G129">
        <v>0.06</v>
      </c>
      <c r="H129">
        <v>0.02</v>
      </c>
      <c r="I129" s="16">
        <f t="shared" si="10"/>
        <v>1142</v>
      </c>
      <c r="J129" s="16">
        <f t="shared" si="11"/>
        <v>1187.68</v>
      </c>
      <c r="K129" s="16">
        <f t="shared" si="18"/>
        <v>1235.1872000000001</v>
      </c>
      <c r="L129" s="16">
        <f t="shared" si="18"/>
        <v>1284.5946880000001</v>
      </c>
      <c r="M129" s="16">
        <f t="shared" si="18"/>
        <v>1335.9784755200001</v>
      </c>
      <c r="N129" s="16">
        <f t="shared" si="18"/>
        <v>1389.4176145408001</v>
      </c>
      <c r="O129" s="16">
        <f t="shared" si="18"/>
        <v>1444.9943191224322</v>
      </c>
      <c r="P129" s="16">
        <f t="shared" si="18"/>
        <v>1502.7940918873296</v>
      </c>
      <c r="Q129" s="16">
        <f t="shared" si="18"/>
        <v>1562.9058555628228</v>
      </c>
      <c r="R129" s="16">
        <f t="shared" si="18"/>
        <v>1625.4220897853359</v>
      </c>
      <c r="S129" s="16">
        <f t="shared" si="18"/>
        <v>1690.4389733767493</v>
      </c>
      <c r="T129" s="16">
        <f t="shared" si="18"/>
        <v>1758.0565323118194</v>
      </c>
      <c r="U129" s="16">
        <f t="shared" si="18"/>
        <v>1828.3787936042922</v>
      </c>
      <c r="V129" s="16">
        <f t="shared" si="18"/>
        <v>1901.5139453484639</v>
      </c>
      <c r="W129" s="16">
        <f t="shared" si="18"/>
        <v>1977.5745031624026</v>
      </c>
      <c r="X129" s="16">
        <f t="shared" si="18"/>
        <v>2056.6774832888987</v>
      </c>
      <c r="Y129" s="16">
        <f t="shared" si="18"/>
        <v>2138.9445826204546</v>
      </c>
      <c r="Z129" s="16">
        <f t="shared" si="18"/>
        <v>2224.5023659252729</v>
      </c>
      <c r="AA129" s="16">
        <f t="shared" si="18"/>
        <v>2313.4824605622839</v>
      </c>
      <c r="AB129" s="16">
        <f t="shared" si="18"/>
        <v>2406.0217589847753</v>
      </c>
      <c r="AC129" s="16">
        <f t="shared" si="12"/>
        <v>1633.3526487301751</v>
      </c>
      <c r="AD129" s="16">
        <f t="shared" si="13"/>
        <v>1789.8192491370598</v>
      </c>
      <c r="AE129" s="36">
        <f t="shared" si="14"/>
        <v>1790</v>
      </c>
    </row>
    <row r="130" spans="2:31" x14ac:dyDescent="0.25">
      <c r="B130" t="s">
        <v>101</v>
      </c>
      <c r="C130" t="s">
        <v>91</v>
      </c>
      <c r="D130">
        <v>2350</v>
      </c>
      <c r="E130">
        <v>1142</v>
      </c>
      <c r="G130">
        <v>0.06</v>
      </c>
      <c r="H130">
        <v>0.02</v>
      </c>
      <c r="I130" s="16">
        <f t="shared" si="10"/>
        <v>1142</v>
      </c>
      <c r="J130" s="16">
        <f t="shared" si="11"/>
        <v>1187.68</v>
      </c>
      <c r="K130" s="16">
        <f t="shared" si="18"/>
        <v>1235.1872000000001</v>
      </c>
      <c r="L130" s="16">
        <f t="shared" si="18"/>
        <v>1284.5946880000001</v>
      </c>
      <c r="M130" s="16">
        <f t="shared" si="18"/>
        <v>1335.9784755200001</v>
      </c>
      <c r="N130" s="16">
        <f t="shared" si="18"/>
        <v>1389.4176145408001</v>
      </c>
      <c r="O130" s="16">
        <f t="shared" si="18"/>
        <v>1444.9943191224322</v>
      </c>
      <c r="P130" s="16">
        <f t="shared" si="18"/>
        <v>1502.7940918873296</v>
      </c>
      <c r="Q130" s="16">
        <f t="shared" si="18"/>
        <v>1562.9058555628228</v>
      </c>
      <c r="R130" s="16">
        <f t="shared" si="18"/>
        <v>1625.4220897853359</v>
      </c>
      <c r="S130" s="16">
        <f t="shared" si="18"/>
        <v>1690.4389733767493</v>
      </c>
      <c r="T130" s="16">
        <f t="shared" si="18"/>
        <v>1758.0565323118194</v>
      </c>
      <c r="U130" s="16">
        <f t="shared" si="18"/>
        <v>1828.3787936042922</v>
      </c>
      <c r="V130" s="16">
        <f t="shared" si="18"/>
        <v>1901.5139453484639</v>
      </c>
      <c r="W130" s="16">
        <f t="shared" si="18"/>
        <v>1977.5745031624026</v>
      </c>
      <c r="X130" s="16">
        <f t="shared" si="18"/>
        <v>2056.6774832888987</v>
      </c>
      <c r="Y130" s="16">
        <f t="shared" si="18"/>
        <v>2138.9445826204546</v>
      </c>
      <c r="Z130" s="16">
        <f t="shared" si="18"/>
        <v>2224.5023659252729</v>
      </c>
      <c r="AA130" s="16">
        <f t="shared" si="18"/>
        <v>2313.4824605622839</v>
      </c>
      <c r="AB130" s="16">
        <f t="shared" si="18"/>
        <v>2406.0217589847753</v>
      </c>
      <c r="AC130" s="16">
        <f t="shared" si="12"/>
        <v>1633.3526487301751</v>
      </c>
      <c r="AD130" s="16">
        <f t="shared" si="13"/>
        <v>1789.8192491370598</v>
      </c>
      <c r="AE130" s="36">
        <f t="shared" si="14"/>
        <v>1790</v>
      </c>
    </row>
    <row r="131" spans="2:31" x14ac:dyDescent="0.25">
      <c r="B131" t="s">
        <v>101</v>
      </c>
      <c r="C131" t="s">
        <v>110</v>
      </c>
      <c r="D131">
        <v>975</v>
      </c>
      <c r="E131">
        <v>1142</v>
      </c>
      <c r="G131">
        <v>0.06</v>
      </c>
      <c r="H131">
        <v>0.02</v>
      </c>
      <c r="I131" s="16">
        <f t="shared" si="10"/>
        <v>1142</v>
      </c>
      <c r="J131" s="16">
        <f t="shared" si="11"/>
        <v>1187.68</v>
      </c>
      <c r="K131" s="16">
        <f t="shared" si="18"/>
        <v>1235.1872000000001</v>
      </c>
      <c r="L131" s="16">
        <f t="shared" si="18"/>
        <v>1284.5946880000001</v>
      </c>
      <c r="M131" s="16">
        <f t="shared" si="18"/>
        <v>1335.9784755200001</v>
      </c>
      <c r="N131" s="16">
        <f t="shared" si="18"/>
        <v>1389.4176145408001</v>
      </c>
      <c r="O131" s="16">
        <f t="shared" si="18"/>
        <v>1444.9943191224322</v>
      </c>
      <c r="P131" s="16">
        <f t="shared" si="18"/>
        <v>1502.7940918873296</v>
      </c>
      <c r="Q131" s="16">
        <f t="shared" si="18"/>
        <v>1562.9058555628228</v>
      </c>
      <c r="R131" s="16">
        <f t="shared" si="18"/>
        <v>1625.4220897853359</v>
      </c>
      <c r="S131" s="16">
        <f t="shared" si="18"/>
        <v>1690.4389733767493</v>
      </c>
      <c r="T131" s="16">
        <f t="shared" si="18"/>
        <v>1758.0565323118194</v>
      </c>
      <c r="U131" s="16">
        <f t="shared" si="18"/>
        <v>1828.3787936042922</v>
      </c>
      <c r="V131" s="16">
        <f t="shared" si="18"/>
        <v>1901.5139453484639</v>
      </c>
      <c r="W131" s="16">
        <f t="shared" si="18"/>
        <v>1977.5745031624026</v>
      </c>
      <c r="X131" s="16">
        <f t="shared" si="18"/>
        <v>2056.6774832888987</v>
      </c>
      <c r="Y131" s="16">
        <f t="shared" si="18"/>
        <v>2138.9445826204546</v>
      </c>
      <c r="Z131" s="16">
        <f t="shared" si="18"/>
        <v>2224.5023659252729</v>
      </c>
      <c r="AA131" s="16">
        <f t="shared" si="18"/>
        <v>2313.4824605622839</v>
      </c>
      <c r="AB131" s="16">
        <f t="shared" si="18"/>
        <v>2406.0217589847753</v>
      </c>
      <c r="AC131" s="16">
        <f t="shared" si="12"/>
        <v>1633.3526487301751</v>
      </c>
      <c r="AD131" s="16">
        <f t="shared" si="13"/>
        <v>1789.8192491370598</v>
      </c>
      <c r="AE131" s="36">
        <f t="shared" si="14"/>
        <v>1790</v>
      </c>
    </row>
    <row r="132" spans="2:31" x14ac:dyDescent="0.25">
      <c r="B132" t="s">
        <v>101</v>
      </c>
      <c r="C132" t="s">
        <v>109</v>
      </c>
      <c r="D132">
        <v>100</v>
      </c>
      <c r="E132">
        <v>1142</v>
      </c>
      <c r="G132">
        <v>0.06</v>
      </c>
      <c r="H132">
        <v>0.02</v>
      </c>
      <c r="I132" s="16">
        <f t="shared" ref="I132:I190" si="19">E132</f>
        <v>1142</v>
      </c>
      <c r="J132" s="16">
        <f t="shared" ref="J132:Y195" si="20">I132*(1+$G132-$H$3)</f>
        <v>1187.68</v>
      </c>
      <c r="K132" s="16">
        <f t="shared" si="20"/>
        <v>1235.1872000000001</v>
      </c>
      <c r="L132" s="16">
        <f t="shared" si="20"/>
        <v>1284.5946880000001</v>
      </c>
      <c r="M132" s="16">
        <f t="shared" si="20"/>
        <v>1335.9784755200001</v>
      </c>
      <c r="N132" s="16">
        <f t="shared" si="20"/>
        <v>1389.4176145408001</v>
      </c>
      <c r="O132" s="16">
        <f t="shared" si="20"/>
        <v>1444.9943191224322</v>
      </c>
      <c r="P132" s="16">
        <f t="shared" si="20"/>
        <v>1502.7940918873296</v>
      </c>
      <c r="Q132" s="16">
        <f t="shared" si="20"/>
        <v>1562.9058555628228</v>
      </c>
      <c r="R132" s="16">
        <f t="shared" si="20"/>
        <v>1625.4220897853359</v>
      </c>
      <c r="S132" s="16">
        <f t="shared" si="20"/>
        <v>1690.4389733767493</v>
      </c>
      <c r="T132" s="16">
        <f t="shared" si="20"/>
        <v>1758.0565323118194</v>
      </c>
      <c r="U132" s="16">
        <f t="shared" si="20"/>
        <v>1828.3787936042922</v>
      </c>
      <c r="V132" s="16">
        <f t="shared" si="20"/>
        <v>1901.5139453484639</v>
      </c>
      <c r="W132" s="16">
        <f t="shared" si="20"/>
        <v>1977.5745031624026</v>
      </c>
      <c r="X132" s="16">
        <f t="shared" si="20"/>
        <v>2056.6774832888987</v>
      </c>
      <c r="Y132" s="16">
        <f t="shared" si="20"/>
        <v>2138.9445826204546</v>
      </c>
      <c r="Z132" s="16">
        <f t="shared" si="18"/>
        <v>2224.5023659252729</v>
      </c>
      <c r="AA132" s="16">
        <f t="shared" si="18"/>
        <v>2313.4824605622839</v>
      </c>
      <c r="AB132" s="16">
        <f t="shared" si="18"/>
        <v>2406.0217589847753</v>
      </c>
      <c r="AC132" s="16">
        <f t="shared" ref="AC132:AC195" si="21">SUM(I132:W132)*(1/($W$2-$I$2))</f>
        <v>1633.3526487301751</v>
      </c>
      <c r="AD132" s="16">
        <f t="shared" ref="AD132:AD195" si="22">SUM(I132:AB132)*(1/($AB$2-$I$2))</f>
        <v>1789.8192491370598</v>
      </c>
      <c r="AE132" s="36">
        <f t="shared" ref="AE132:AE195" si="23">ROUND(AD132,0)</f>
        <v>1790</v>
      </c>
    </row>
    <row r="133" spans="2:31" x14ac:dyDescent="0.25">
      <c r="B133" t="s">
        <v>101</v>
      </c>
      <c r="C133" t="s">
        <v>108</v>
      </c>
      <c r="D133">
        <v>4300</v>
      </c>
      <c r="E133">
        <v>1142</v>
      </c>
      <c r="G133">
        <v>0.06</v>
      </c>
      <c r="H133">
        <v>0.02</v>
      </c>
      <c r="I133" s="16">
        <f t="shared" si="19"/>
        <v>1142</v>
      </c>
      <c r="J133" s="16">
        <f t="shared" si="20"/>
        <v>1187.68</v>
      </c>
      <c r="K133" s="16">
        <f t="shared" ref="K133:AB147" si="24">J133*(1+$G133-$H$3)</f>
        <v>1235.1872000000001</v>
      </c>
      <c r="L133" s="16">
        <f t="shared" si="24"/>
        <v>1284.5946880000001</v>
      </c>
      <c r="M133" s="16">
        <f t="shared" si="24"/>
        <v>1335.9784755200001</v>
      </c>
      <c r="N133" s="16">
        <f t="shared" si="24"/>
        <v>1389.4176145408001</v>
      </c>
      <c r="O133" s="16">
        <f t="shared" si="24"/>
        <v>1444.9943191224322</v>
      </c>
      <c r="P133" s="16">
        <f t="shared" si="24"/>
        <v>1502.7940918873296</v>
      </c>
      <c r="Q133" s="16">
        <f t="shared" si="24"/>
        <v>1562.9058555628228</v>
      </c>
      <c r="R133" s="16">
        <f t="shared" si="24"/>
        <v>1625.4220897853359</v>
      </c>
      <c r="S133" s="16">
        <f t="shared" si="24"/>
        <v>1690.4389733767493</v>
      </c>
      <c r="T133" s="16">
        <f t="shared" si="24"/>
        <v>1758.0565323118194</v>
      </c>
      <c r="U133" s="16">
        <f t="shared" si="24"/>
        <v>1828.3787936042922</v>
      </c>
      <c r="V133" s="16">
        <f t="shared" si="24"/>
        <v>1901.5139453484639</v>
      </c>
      <c r="W133" s="16">
        <f t="shared" si="24"/>
        <v>1977.5745031624026</v>
      </c>
      <c r="X133" s="16">
        <f t="shared" si="24"/>
        <v>2056.6774832888987</v>
      </c>
      <c r="Y133" s="16">
        <f t="shared" si="24"/>
        <v>2138.9445826204546</v>
      </c>
      <c r="Z133" s="16">
        <f t="shared" si="24"/>
        <v>2224.5023659252729</v>
      </c>
      <c r="AA133" s="16">
        <f t="shared" si="24"/>
        <v>2313.4824605622839</v>
      </c>
      <c r="AB133" s="16">
        <f t="shared" si="24"/>
        <v>2406.0217589847753</v>
      </c>
      <c r="AC133" s="16">
        <f t="shared" si="21"/>
        <v>1633.3526487301751</v>
      </c>
      <c r="AD133" s="16">
        <f t="shared" si="22"/>
        <v>1789.8192491370598</v>
      </c>
      <c r="AE133" s="36">
        <f t="shared" si="23"/>
        <v>1790</v>
      </c>
    </row>
    <row r="134" spans="2:31" x14ac:dyDescent="0.25">
      <c r="B134" t="s">
        <v>101</v>
      </c>
      <c r="C134" t="s">
        <v>107</v>
      </c>
      <c r="D134">
        <v>3500</v>
      </c>
      <c r="E134">
        <v>1142</v>
      </c>
      <c r="G134">
        <v>0.06</v>
      </c>
      <c r="H134">
        <v>0.02</v>
      </c>
      <c r="I134" s="16">
        <f t="shared" si="19"/>
        <v>1142</v>
      </c>
      <c r="J134" s="16">
        <f t="shared" si="20"/>
        <v>1187.68</v>
      </c>
      <c r="K134" s="16">
        <f t="shared" si="24"/>
        <v>1235.1872000000001</v>
      </c>
      <c r="L134" s="16">
        <f t="shared" si="24"/>
        <v>1284.5946880000001</v>
      </c>
      <c r="M134" s="16">
        <f t="shared" si="24"/>
        <v>1335.9784755200001</v>
      </c>
      <c r="N134" s="16">
        <f t="shared" si="24"/>
        <v>1389.4176145408001</v>
      </c>
      <c r="O134" s="16">
        <f t="shared" si="24"/>
        <v>1444.9943191224322</v>
      </c>
      <c r="P134" s="16">
        <f t="shared" si="24"/>
        <v>1502.7940918873296</v>
      </c>
      <c r="Q134" s="16">
        <f t="shared" si="24"/>
        <v>1562.9058555628228</v>
      </c>
      <c r="R134" s="16">
        <f t="shared" si="24"/>
        <v>1625.4220897853359</v>
      </c>
      <c r="S134" s="16">
        <f t="shared" si="24"/>
        <v>1690.4389733767493</v>
      </c>
      <c r="T134" s="16">
        <f t="shared" si="24"/>
        <v>1758.0565323118194</v>
      </c>
      <c r="U134" s="16">
        <f t="shared" si="24"/>
        <v>1828.3787936042922</v>
      </c>
      <c r="V134" s="16">
        <f t="shared" si="24"/>
        <v>1901.5139453484639</v>
      </c>
      <c r="W134" s="16">
        <f t="shared" si="24"/>
        <v>1977.5745031624026</v>
      </c>
      <c r="X134" s="16">
        <f t="shared" si="24"/>
        <v>2056.6774832888987</v>
      </c>
      <c r="Y134" s="16">
        <f t="shared" si="24"/>
        <v>2138.9445826204546</v>
      </c>
      <c r="Z134" s="16">
        <f t="shared" si="24"/>
        <v>2224.5023659252729</v>
      </c>
      <c r="AA134" s="16">
        <f t="shared" si="24"/>
        <v>2313.4824605622839</v>
      </c>
      <c r="AB134" s="16">
        <f t="shared" si="24"/>
        <v>2406.0217589847753</v>
      </c>
      <c r="AC134" s="16">
        <f t="shared" si="21"/>
        <v>1633.3526487301751</v>
      </c>
      <c r="AD134" s="16">
        <f t="shared" si="22"/>
        <v>1789.8192491370598</v>
      </c>
      <c r="AE134" s="36">
        <f t="shared" si="23"/>
        <v>1790</v>
      </c>
    </row>
    <row r="135" spans="2:31" x14ac:dyDescent="0.25">
      <c r="B135" t="s">
        <v>101</v>
      </c>
      <c r="C135" t="s">
        <v>105</v>
      </c>
      <c r="D135">
        <v>100</v>
      </c>
      <c r="E135">
        <v>1142</v>
      </c>
      <c r="G135">
        <v>0.06</v>
      </c>
      <c r="H135">
        <v>0.02</v>
      </c>
      <c r="I135" s="16">
        <f t="shared" si="19"/>
        <v>1142</v>
      </c>
      <c r="J135" s="16">
        <f t="shared" si="20"/>
        <v>1187.68</v>
      </c>
      <c r="K135" s="16">
        <f t="shared" si="24"/>
        <v>1235.1872000000001</v>
      </c>
      <c r="L135" s="16">
        <f t="shared" si="24"/>
        <v>1284.5946880000001</v>
      </c>
      <c r="M135" s="16">
        <f t="shared" si="24"/>
        <v>1335.9784755200001</v>
      </c>
      <c r="N135" s="16">
        <f t="shared" si="24"/>
        <v>1389.4176145408001</v>
      </c>
      <c r="O135" s="16">
        <f t="shared" si="24"/>
        <v>1444.9943191224322</v>
      </c>
      <c r="P135" s="16">
        <f t="shared" si="24"/>
        <v>1502.7940918873296</v>
      </c>
      <c r="Q135" s="16">
        <f t="shared" si="24"/>
        <v>1562.9058555628228</v>
      </c>
      <c r="R135" s="16">
        <f t="shared" si="24"/>
        <v>1625.4220897853359</v>
      </c>
      <c r="S135" s="16">
        <f t="shared" si="24"/>
        <v>1690.4389733767493</v>
      </c>
      <c r="T135" s="16">
        <f t="shared" si="24"/>
        <v>1758.0565323118194</v>
      </c>
      <c r="U135" s="16">
        <f t="shared" si="24"/>
        <v>1828.3787936042922</v>
      </c>
      <c r="V135" s="16">
        <f t="shared" si="24"/>
        <v>1901.5139453484639</v>
      </c>
      <c r="W135" s="16">
        <f t="shared" si="24"/>
        <v>1977.5745031624026</v>
      </c>
      <c r="X135" s="16">
        <f t="shared" si="24"/>
        <v>2056.6774832888987</v>
      </c>
      <c r="Y135" s="16">
        <f t="shared" si="24"/>
        <v>2138.9445826204546</v>
      </c>
      <c r="Z135" s="16">
        <f t="shared" si="24"/>
        <v>2224.5023659252729</v>
      </c>
      <c r="AA135" s="16">
        <f t="shared" si="24"/>
        <v>2313.4824605622839</v>
      </c>
      <c r="AB135" s="16">
        <f t="shared" si="24"/>
        <v>2406.0217589847753</v>
      </c>
      <c r="AC135" s="16">
        <f t="shared" si="21"/>
        <v>1633.3526487301751</v>
      </c>
      <c r="AD135" s="16">
        <f t="shared" si="22"/>
        <v>1789.8192491370598</v>
      </c>
      <c r="AE135" s="36">
        <f t="shared" si="23"/>
        <v>1790</v>
      </c>
    </row>
    <row r="136" spans="2:31" x14ac:dyDescent="0.25">
      <c r="B136" t="s">
        <v>101</v>
      </c>
      <c r="C136" t="s">
        <v>103</v>
      </c>
      <c r="D136">
        <v>2100</v>
      </c>
      <c r="E136">
        <v>1142</v>
      </c>
      <c r="G136">
        <v>0.06</v>
      </c>
      <c r="H136">
        <v>0.02</v>
      </c>
      <c r="I136" s="16">
        <f t="shared" si="19"/>
        <v>1142</v>
      </c>
      <c r="J136" s="16">
        <f t="shared" si="20"/>
        <v>1187.68</v>
      </c>
      <c r="K136" s="16">
        <f t="shared" si="24"/>
        <v>1235.1872000000001</v>
      </c>
      <c r="L136" s="16">
        <f t="shared" si="24"/>
        <v>1284.5946880000001</v>
      </c>
      <c r="M136" s="16">
        <f t="shared" si="24"/>
        <v>1335.9784755200001</v>
      </c>
      <c r="N136" s="16">
        <f t="shared" si="24"/>
        <v>1389.4176145408001</v>
      </c>
      <c r="O136" s="16">
        <f t="shared" si="24"/>
        <v>1444.9943191224322</v>
      </c>
      <c r="P136" s="16">
        <f t="shared" si="24"/>
        <v>1502.7940918873296</v>
      </c>
      <c r="Q136" s="16">
        <f t="shared" si="24"/>
        <v>1562.9058555628228</v>
      </c>
      <c r="R136" s="16">
        <f t="shared" si="24"/>
        <v>1625.4220897853359</v>
      </c>
      <c r="S136" s="16">
        <f t="shared" si="24"/>
        <v>1690.4389733767493</v>
      </c>
      <c r="T136" s="16">
        <f t="shared" si="24"/>
        <v>1758.0565323118194</v>
      </c>
      <c r="U136" s="16">
        <f t="shared" si="24"/>
        <v>1828.3787936042922</v>
      </c>
      <c r="V136" s="16">
        <f t="shared" si="24"/>
        <v>1901.5139453484639</v>
      </c>
      <c r="W136" s="16">
        <f t="shared" si="24"/>
        <v>1977.5745031624026</v>
      </c>
      <c r="X136" s="16">
        <f t="shared" si="24"/>
        <v>2056.6774832888987</v>
      </c>
      <c r="Y136" s="16">
        <f t="shared" si="24"/>
        <v>2138.9445826204546</v>
      </c>
      <c r="Z136" s="16">
        <f t="shared" si="24"/>
        <v>2224.5023659252729</v>
      </c>
      <c r="AA136" s="16">
        <f t="shared" si="24"/>
        <v>2313.4824605622839</v>
      </c>
      <c r="AB136" s="16">
        <f t="shared" si="24"/>
        <v>2406.0217589847753</v>
      </c>
      <c r="AC136" s="16">
        <f t="shared" si="21"/>
        <v>1633.3526487301751</v>
      </c>
      <c r="AD136" s="16">
        <f t="shared" si="22"/>
        <v>1789.8192491370598</v>
      </c>
      <c r="AE136" s="36">
        <f t="shared" si="23"/>
        <v>1790</v>
      </c>
    </row>
    <row r="137" spans="2:31" x14ac:dyDescent="0.25">
      <c r="B137" t="s">
        <v>101</v>
      </c>
      <c r="C137" t="s">
        <v>185</v>
      </c>
      <c r="D137">
        <v>12800</v>
      </c>
      <c r="E137">
        <v>1142</v>
      </c>
      <c r="G137">
        <v>0.06</v>
      </c>
      <c r="H137">
        <v>0.02</v>
      </c>
      <c r="I137" s="16">
        <f t="shared" si="19"/>
        <v>1142</v>
      </c>
      <c r="J137" s="16">
        <f t="shared" si="20"/>
        <v>1187.68</v>
      </c>
      <c r="K137" s="16">
        <f t="shared" si="24"/>
        <v>1235.1872000000001</v>
      </c>
      <c r="L137" s="16">
        <f t="shared" si="24"/>
        <v>1284.5946880000001</v>
      </c>
      <c r="M137" s="16">
        <f t="shared" si="24"/>
        <v>1335.9784755200001</v>
      </c>
      <c r="N137" s="16">
        <f t="shared" si="24"/>
        <v>1389.4176145408001</v>
      </c>
      <c r="O137" s="16">
        <f t="shared" si="24"/>
        <v>1444.9943191224322</v>
      </c>
      <c r="P137" s="16">
        <f t="shared" si="24"/>
        <v>1502.7940918873296</v>
      </c>
      <c r="Q137" s="16">
        <f t="shared" si="24"/>
        <v>1562.9058555628228</v>
      </c>
      <c r="R137" s="16">
        <f t="shared" si="24"/>
        <v>1625.4220897853359</v>
      </c>
      <c r="S137" s="16">
        <f t="shared" si="24"/>
        <v>1690.4389733767493</v>
      </c>
      <c r="T137" s="16">
        <f t="shared" si="24"/>
        <v>1758.0565323118194</v>
      </c>
      <c r="U137" s="16">
        <f t="shared" si="24"/>
        <v>1828.3787936042922</v>
      </c>
      <c r="V137" s="16">
        <f t="shared" si="24"/>
        <v>1901.5139453484639</v>
      </c>
      <c r="W137" s="16">
        <f t="shared" si="24"/>
        <v>1977.5745031624026</v>
      </c>
      <c r="X137" s="16">
        <f t="shared" si="24"/>
        <v>2056.6774832888987</v>
      </c>
      <c r="Y137" s="16">
        <f t="shared" si="24"/>
        <v>2138.9445826204546</v>
      </c>
      <c r="Z137" s="16">
        <f t="shared" si="24"/>
        <v>2224.5023659252729</v>
      </c>
      <c r="AA137" s="16">
        <f t="shared" si="24"/>
        <v>2313.4824605622839</v>
      </c>
      <c r="AB137" s="16">
        <f t="shared" si="24"/>
        <v>2406.0217589847753</v>
      </c>
      <c r="AC137" s="16">
        <f t="shared" si="21"/>
        <v>1633.3526487301751</v>
      </c>
      <c r="AD137" s="16">
        <f t="shared" si="22"/>
        <v>1789.8192491370598</v>
      </c>
      <c r="AE137" s="36">
        <f t="shared" si="23"/>
        <v>1790</v>
      </c>
    </row>
    <row r="138" spans="2:31" x14ac:dyDescent="0.25">
      <c r="B138" t="s">
        <v>101</v>
      </c>
      <c r="C138" t="s">
        <v>183</v>
      </c>
      <c r="D138">
        <v>21000</v>
      </c>
      <c r="E138">
        <v>1142</v>
      </c>
      <c r="G138">
        <v>0.06</v>
      </c>
      <c r="H138">
        <v>0.02</v>
      </c>
      <c r="I138" s="16">
        <f t="shared" si="19"/>
        <v>1142</v>
      </c>
      <c r="J138" s="16">
        <f t="shared" si="20"/>
        <v>1187.68</v>
      </c>
      <c r="K138" s="16">
        <f t="shared" si="24"/>
        <v>1235.1872000000001</v>
      </c>
      <c r="L138" s="16">
        <f t="shared" si="24"/>
        <v>1284.5946880000001</v>
      </c>
      <c r="M138" s="16">
        <f t="shared" si="24"/>
        <v>1335.9784755200001</v>
      </c>
      <c r="N138" s="16">
        <f t="shared" si="24"/>
        <v>1389.4176145408001</v>
      </c>
      <c r="O138" s="16">
        <f t="shared" si="24"/>
        <v>1444.9943191224322</v>
      </c>
      <c r="P138" s="16">
        <f t="shared" si="24"/>
        <v>1502.7940918873296</v>
      </c>
      <c r="Q138" s="16">
        <f t="shared" si="24"/>
        <v>1562.9058555628228</v>
      </c>
      <c r="R138" s="16">
        <f t="shared" si="24"/>
        <v>1625.4220897853359</v>
      </c>
      <c r="S138" s="16">
        <f t="shared" si="24"/>
        <v>1690.4389733767493</v>
      </c>
      <c r="T138" s="16">
        <f t="shared" si="24"/>
        <v>1758.0565323118194</v>
      </c>
      <c r="U138" s="16">
        <f t="shared" si="24"/>
        <v>1828.3787936042922</v>
      </c>
      <c r="V138" s="16">
        <f t="shared" si="24"/>
        <v>1901.5139453484639</v>
      </c>
      <c r="W138" s="16">
        <f t="shared" si="24"/>
        <v>1977.5745031624026</v>
      </c>
      <c r="X138" s="16">
        <f t="shared" si="24"/>
        <v>2056.6774832888987</v>
      </c>
      <c r="Y138" s="16">
        <f t="shared" si="24"/>
        <v>2138.9445826204546</v>
      </c>
      <c r="Z138" s="16">
        <f t="shared" si="24"/>
        <v>2224.5023659252729</v>
      </c>
      <c r="AA138" s="16">
        <f t="shared" si="24"/>
        <v>2313.4824605622839</v>
      </c>
      <c r="AB138" s="16">
        <f t="shared" si="24"/>
        <v>2406.0217589847753</v>
      </c>
      <c r="AC138" s="16">
        <f t="shared" si="21"/>
        <v>1633.3526487301751</v>
      </c>
      <c r="AD138" s="16">
        <f t="shared" si="22"/>
        <v>1789.8192491370598</v>
      </c>
      <c r="AE138" s="36">
        <f t="shared" si="23"/>
        <v>1790</v>
      </c>
    </row>
    <row r="139" spans="2:31" x14ac:dyDescent="0.25">
      <c r="B139" t="s">
        <v>101</v>
      </c>
      <c r="C139" t="s">
        <v>111</v>
      </c>
      <c r="D139">
        <v>1744</v>
      </c>
      <c r="E139">
        <v>1142</v>
      </c>
      <c r="G139">
        <v>0.06</v>
      </c>
      <c r="H139">
        <v>0.02</v>
      </c>
      <c r="I139" s="16">
        <f t="shared" si="19"/>
        <v>1142</v>
      </c>
      <c r="J139" s="16">
        <f t="shared" si="20"/>
        <v>1187.68</v>
      </c>
      <c r="K139" s="16">
        <f t="shared" si="24"/>
        <v>1235.1872000000001</v>
      </c>
      <c r="L139" s="16">
        <f t="shared" si="24"/>
        <v>1284.5946880000001</v>
      </c>
      <c r="M139" s="16">
        <f t="shared" si="24"/>
        <v>1335.9784755200001</v>
      </c>
      <c r="N139" s="16">
        <f t="shared" si="24"/>
        <v>1389.4176145408001</v>
      </c>
      <c r="O139" s="16">
        <f t="shared" si="24"/>
        <v>1444.9943191224322</v>
      </c>
      <c r="P139" s="16">
        <f t="shared" si="24"/>
        <v>1502.7940918873296</v>
      </c>
      <c r="Q139" s="16">
        <f t="shared" si="24"/>
        <v>1562.9058555628228</v>
      </c>
      <c r="R139" s="16">
        <f t="shared" si="24"/>
        <v>1625.4220897853359</v>
      </c>
      <c r="S139" s="16">
        <f t="shared" si="24"/>
        <v>1690.4389733767493</v>
      </c>
      <c r="T139" s="16">
        <f t="shared" si="24"/>
        <v>1758.0565323118194</v>
      </c>
      <c r="U139" s="16">
        <f t="shared" si="24"/>
        <v>1828.3787936042922</v>
      </c>
      <c r="V139" s="16">
        <f t="shared" si="24"/>
        <v>1901.5139453484639</v>
      </c>
      <c r="W139" s="16">
        <f t="shared" si="24"/>
        <v>1977.5745031624026</v>
      </c>
      <c r="X139" s="16">
        <f t="shared" si="24"/>
        <v>2056.6774832888987</v>
      </c>
      <c r="Y139" s="16">
        <f t="shared" si="24"/>
        <v>2138.9445826204546</v>
      </c>
      <c r="Z139" s="16">
        <f t="shared" si="24"/>
        <v>2224.5023659252729</v>
      </c>
      <c r="AA139" s="16">
        <f t="shared" si="24"/>
        <v>2313.4824605622839</v>
      </c>
      <c r="AB139" s="16">
        <f t="shared" si="24"/>
        <v>2406.0217589847753</v>
      </c>
      <c r="AC139" s="16">
        <f t="shared" si="21"/>
        <v>1633.3526487301751</v>
      </c>
      <c r="AD139" s="16">
        <f t="shared" si="22"/>
        <v>1789.8192491370598</v>
      </c>
      <c r="AE139" s="36">
        <f t="shared" si="23"/>
        <v>1790</v>
      </c>
    </row>
    <row r="140" spans="2:31" x14ac:dyDescent="0.25">
      <c r="B140" t="s">
        <v>101</v>
      </c>
      <c r="C140" t="s">
        <v>114</v>
      </c>
      <c r="D140">
        <v>12100</v>
      </c>
      <c r="E140">
        <v>1142</v>
      </c>
      <c r="G140">
        <v>0.06</v>
      </c>
      <c r="H140">
        <v>0.02</v>
      </c>
      <c r="I140" s="16">
        <f t="shared" si="19"/>
        <v>1142</v>
      </c>
      <c r="J140" s="16">
        <f t="shared" si="20"/>
        <v>1187.68</v>
      </c>
      <c r="K140" s="16">
        <f t="shared" si="24"/>
        <v>1235.1872000000001</v>
      </c>
      <c r="L140" s="16">
        <f t="shared" si="24"/>
        <v>1284.5946880000001</v>
      </c>
      <c r="M140" s="16">
        <f t="shared" si="24"/>
        <v>1335.9784755200001</v>
      </c>
      <c r="N140" s="16">
        <f t="shared" si="24"/>
        <v>1389.4176145408001</v>
      </c>
      <c r="O140" s="16">
        <f t="shared" si="24"/>
        <v>1444.9943191224322</v>
      </c>
      <c r="P140" s="16">
        <f t="shared" si="24"/>
        <v>1502.7940918873296</v>
      </c>
      <c r="Q140" s="16">
        <f t="shared" si="24"/>
        <v>1562.9058555628228</v>
      </c>
      <c r="R140" s="16">
        <f t="shared" si="24"/>
        <v>1625.4220897853359</v>
      </c>
      <c r="S140" s="16">
        <f t="shared" si="24"/>
        <v>1690.4389733767493</v>
      </c>
      <c r="T140" s="16">
        <f t="shared" si="24"/>
        <v>1758.0565323118194</v>
      </c>
      <c r="U140" s="16">
        <f t="shared" si="24"/>
        <v>1828.3787936042922</v>
      </c>
      <c r="V140" s="16">
        <f t="shared" si="24"/>
        <v>1901.5139453484639</v>
      </c>
      <c r="W140" s="16">
        <f t="shared" si="24"/>
        <v>1977.5745031624026</v>
      </c>
      <c r="X140" s="16">
        <f t="shared" si="24"/>
        <v>2056.6774832888987</v>
      </c>
      <c r="Y140" s="16">
        <f t="shared" si="24"/>
        <v>2138.9445826204546</v>
      </c>
      <c r="Z140" s="16">
        <f t="shared" si="24"/>
        <v>2224.5023659252729</v>
      </c>
      <c r="AA140" s="16">
        <f t="shared" si="24"/>
        <v>2313.4824605622839</v>
      </c>
      <c r="AB140" s="16">
        <f t="shared" si="24"/>
        <v>2406.0217589847753</v>
      </c>
      <c r="AC140" s="16">
        <f t="shared" si="21"/>
        <v>1633.3526487301751</v>
      </c>
      <c r="AD140" s="16">
        <f t="shared" si="22"/>
        <v>1789.8192491370598</v>
      </c>
      <c r="AE140" s="36">
        <f t="shared" si="23"/>
        <v>1790</v>
      </c>
    </row>
    <row r="141" spans="2:31" x14ac:dyDescent="0.25">
      <c r="B141" t="s">
        <v>186</v>
      </c>
      <c r="C141" t="s">
        <v>162</v>
      </c>
      <c r="D141">
        <v>2532</v>
      </c>
      <c r="E141">
        <v>1142</v>
      </c>
      <c r="G141">
        <v>0.06</v>
      </c>
      <c r="H141">
        <v>0.02</v>
      </c>
      <c r="I141" s="16">
        <f t="shared" si="19"/>
        <v>1142</v>
      </c>
      <c r="J141" s="16">
        <f t="shared" si="20"/>
        <v>1187.68</v>
      </c>
      <c r="K141" s="16">
        <f t="shared" si="24"/>
        <v>1235.1872000000001</v>
      </c>
      <c r="L141" s="16">
        <f t="shared" si="24"/>
        <v>1284.5946880000001</v>
      </c>
      <c r="M141" s="16">
        <f t="shared" si="24"/>
        <v>1335.9784755200001</v>
      </c>
      <c r="N141" s="16">
        <f t="shared" si="24"/>
        <v>1389.4176145408001</v>
      </c>
      <c r="O141" s="16">
        <f t="shared" si="24"/>
        <v>1444.9943191224322</v>
      </c>
      <c r="P141" s="16">
        <f t="shared" si="24"/>
        <v>1502.7940918873296</v>
      </c>
      <c r="Q141" s="16">
        <f t="shared" si="24"/>
        <v>1562.9058555628228</v>
      </c>
      <c r="R141" s="16">
        <f t="shared" si="24"/>
        <v>1625.4220897853359</v>
      </c>
      <c r="S141" s="16">
        <f t="shared" si="24"/>
        <v>1690.4389733767493</v>
      </c>
      <c r="T141" s="16">
        <f t="shared" si="24"/>
        <v>1758.0565323118194</v>
      </c>
      <c r="U141" s="16">
        <f t="shared" si="24"/>
        <v>1828.3787936042922</v>
      </c>
      <c r="V141" s="16">
        <f t="shared" si="24"/>
        <v>1901.5139453484639</v>
      </c>
      <c r="W141" s="16">
        <f t="shared" si="24"/>
        <v>1977.5745031624026</v>
      </c>
      <c r="X141" s="16">
        <f t="shared" si="24"/>
        <v>2056.6774832888987</v>
      </c>
      <c r="Y141" s="16">
        <f t="shared" si="24"/>
        <v>2138.9445826204546</v>
      </c>
      <c r="Z141" s="16">
        <f t="shared" si="24"/>
        <v>2224.5023659252729</v>
      </c>
      <c r="AA141" s="16">
        <f t="shared" si="24"/>
        <v>2313.4824605622839</v>
      </c>
      <c r="AB141" s="16">
        <f t="shared" si="24"/>
        <v>2406.0217589847753</v>
      </c>
      <c r="AC141" s="16">
        <f t="shared" si="21"/>
        <v>1633.3526487301751</v>
      </c>
      <c r="AD141" s="16">
        <f t="shared" si="22"/>
        <v>1789.8192491370598</v>
      </c>
      <c r="AE141" s="36">
        <f t="shared" si="23"/>
        <v>1790</v>
      </c>
    </row>
    <row r="142" spans="2:31" x14ac:dyDescent="0.25">
      <c r="B142" t="s">
        <v>186</v>
      </c>
      <c r="C142" t="s">
        <v>153</v>
      </c>
      <c r="D142">
        <v>3163</v>
      </c>
      <c r="E142">
        <v>1142</v>
      </c>
      <c r="G142">
        <v>0.06</v>
      </c>
      <c r="H142">
        <v>0.02</v>
      </c>
      <c r="I142" s="16">
        <f t="shared" si="19"/>
        <v>1142</v>
      </c>
      <c r="J142" s="16">
        <f t="shared" si="20"/>
        <v>1187.68</v>
      </c>
      <c r="K142" s="16">
        <f t="shared" si="24"/>
        <v>1235.1872000000001</v>
      </c>
      <c r="L142" s="16">
        <f t="shared" si="24"/>
        <v>1284.5946880000001</v>
      </c>
      <c r="M142" s="16">
        <f t="shared" si="24"/>
        <v>1335.9784755200001</v>
      </c>
      <c r="N142" s="16">
        <f t="shared" si="24"/>
        <v>1389.4176145408001</v>
      </c>
      <c r="O142" s="16">
        <f t="shared" si="24"/>
        <v>1444.9943191224322</v>
      </c>
      <c r="P142" s="16">
        <f t="shared" si="24"/>
        <v>1502.7940918873296</v>
      </c>
      <c r="Q142" s="16">
        <f t="shared" si="24"/>
        <v>1562.9058555628228</v>
      </c>
      <c r="R142" s="16">
        <f t="shared" si="24"/>
        <v>1625.4220897853359</v>
      </c>
      <c r="S142" s="16">
        <f t="shared" si="24"/>
        <v>1690.4389733767493</v>
      </c>
      <c r="T142" s="16">
        <f t="shared" si="24"/>
        <v>1758.0565323118194</v>
      </c>
      <c r="U142" s="16">
        <f t="shared" si="24"/>
        <v>1828.3787936042922</v>
      </c>
      <c r="V142" s="16">
        <f t="shared" si="24"/>
        <v>1901.5139453484639</v>
      </c>
      <c r="W142" s="16">
        <f t="shared" si="24"/>
        <v>1977.5745031624026</v>
      </c>
      <c r="X142" s="16">
        <f t="shared" si="24"/>
        <v>2056.6774832888987</v>
      </c>
      <c r="Y142" s="16">
        <f t="shared" si="24"/>
        <v>2138.9445826204546</v>
      </c>
      <c r="Z142" s="16">
        <f t="shared" si="24"/>
        <v>2224.5023659252729</v>
      </c>
      <c r="AA142" s="16">
        <f t="shared" si="24"/>
        <v>2313.4824605622839</v>
      </c>
      <c r="AB142" s="16">
        <f t="shared" si="24"/>
        <v>2406.0217589847753</v>
      </c>
      <c r="AC142" s="16">
        <f t="shared" si="21"/>
        <v>1633.3526487301751</v>
      </c>
      <c r="AD142" s="16">
        <f t="shared" si="22"/>
        <v>1789.8192491370598</v>
      </c>
      <c r="AE142" s="36">
        <f t="shared" si="23"/>
        <v>1790</v>
      </c>
    </row>
    <row r="143" spans="2:31" x14ac:dyDescent="0.25">
      <c r="B143" t="s">
        <v>186</v>
      </c>
      <c r="C143" t="s">
        <v>187</v>
      </c>
      <c r="D143">
        <v>808</v>
      </c>
      <c r="E143">
        <v>1142</v>
      </c>
      <c r="G143">
        <v>0.06</v>
      </c>
      <c r="H143">
        <v>0.02</v>
      </c>
      <c r="I143" s="16">
        <f t="shared" si="19"/>
        <v>1142</v>
      </c>
      <c r="J143" s="16">
        <f t="shared" si="20"/>
        <v>1187.68</v>
      </c>
      <c r="K143" s="16">
        <f t="shared" si="24"/>
        <v>1235.1872000000001</v>
      </c>
      <c r="L143" s="16">
        <f t="shared" si="24"/>
        <v>1284.5946880000001</v>
      </c>
      <c r="M143" s="16">
        <f t="shared" si="24"/>
        <v>1335.9784755200001</v>
      </c>
      <c r="N143" s="16">
        <f t="shared" si="24"/>
        <v>1389.4176145408001</v>
      </c>
      <c r="O143" s="16">
        <f t="shared" si="24"/>
        <v>1444.9943191224322</v>
      </c>
      <c r="P143" s="16">
        <f t="shared" si="24"/>
        <v>1502.7940918873296</v>
      </c>
      <c r="Q143" s="16">
        <f t="shared" si="24"/>
        <v>1562.9058555628228</v>
      </c>
      <c r="R143" s="16">
        <f t="shared" si="24"/>
        <v>1625.4220897853359</v>
      </c>
      <c r="S143" s="16">
        <f t="shared" si="24"/>
        <v>1690.4389733767493</v>
      </c>
      <c r="T143" s="16">
        <f t="shared" si="24"/>
        <v>1758.0565323118194</v>
      </c>
      <c r="U143" s="16">
        <f t="shared" si="24"/>
        <v>1828.3787936042922</v>
      </c>
      <c r="V143" s="16">
        <f t="shared" si="24"/>
        <v>1901.5139453484639</v>
      </c>
      <c r="W143" s="16">
        <f t="shared" si="24"/>
        <v>1977.5745031624026</v>
      </c>
      <c r="X143" s="16">
        <f t="shared" si="24"/>
        <v>2056.6774832888987</v>
      </c>
      <c r="Y143" s="16">
        <f t="shared" si="24"/>
        <v>2138.9445826204546</v>
      </c>
      <c r="Z143" s="16">
        <f t="shared" si="24"/>
        <v>2224.5023659252729</v>
      </c>
      <c r="AA143" s="16">
        <f t="shared" si="24"/>
        <v>2313.4824605622839</v>
      </c>
      <c r="AB143" s="16">
        <f t="shared" si="24"/>
        <v>2406.0217589847753</v>
      </c>
      <c r="AC143" s="16">
        <f t="shared" si="21"/>
        <v>1633.3526487301751</v>
      </c>
      <c r="AD143" s="16">
        <f t="shared" si="22"/>
        <v>1789.8192491370598</v>
      </c>
      <c r="AE143" s="36">
        <f t="shared" si="23"/>
        <v>1790</v>
      </c>
    </row>
    <row r="144" spans="2:31" x14ac:dyDescent="0.25">
      <c r="B144" t="s">
        <v>186</v>
      </c>
      <c r="C144" t="s">
        <v>188</v>
      </c>
      <c r="D144">
        <v>2450</v>
      </c>
      <c r="E144">
        <v>1142</v>
      </c>
      <c r="G144">
        <v>0.06</v>
      </c>
      <c r="H144">
        <v>0.02</v>
      </c>
      <c r="I144" s="16">
        <f t="shared" si="19"/>
        <v>1142</v>
      </c>
      <c r="J144" s="16">
        <f t="shared" si="20"/>
        <v>1187.68</v>
      </c>
      <c r="K144" s="16">
        <f t="shared" si="24"/>
        <v>1235.1872000000001</v>
      </c>
      <c r="L144" s="16">
        <f t="shared" si="24"/>
        <v>1284.5946880000001</v>
      </c>
      <c r="M144" s="16">
        <f t="shared" si="24"/>
        <v>1335.9784755200001</v>
      </c>
      <c r="N144" s="16">
        <f t="shared" si="24"/>
        <v>1389.4176145408001</v>
      </c>
      <c r="O144" s="16">
        <f t="shared" si="24"/>
        <v>1444.9943191224322</v>
      </c>
      <c r="P144" s="16">
        <f t="shared" si="24"/>
        <v>1502.7940918873296</v>
      </c>
      <c r="Q144" s="16">
        <f t="shared" si="24"/>
        <v>1562.9058555628228</v>
      </c>
      <c r="R144" s="16">
        <f t="shared" si="24"/>
        <v>1625.4220897853359</v>
      </c>
      <c r="S144" s="16">
        <f t="shared" si="24"/>
        <v>1690.4389733767493</v>
      </c>
      <c r="T144" s="16">
        <f t="shared" si="24"/>
        <v>1758.0565323118194</v>
      </c>
      <c r="U144" s="16">
        <f t="shared" si="24"/>
        <v>1828.3787936042922</v>
      </c>
      <c r="V144" s="16">
        <f t="shared" si="24"/>
        <v>1901.5139453484639</v>
      </c>
      <c r="W144" s="16">
        <f t="shared" si="24"/>
        <v>1977.5745031624026</v>
      </c>
      <c r="X144" s="16">
        <f t="shared" si="24"/>
        <v>2056.6774832888987</v>
      </c>
      <c r="Y144" s="16">
        <f t="shared" si="24"/>
        <v>2138.9445826204546</v>
      </c>
      <c r="Z144" s="16">
        <f t="shared" si="24"/>
        <v>2224.5023659252729</v>
      </c>
      <c r="AA144" s="16">
        <f t="shared" si="24"/>
        <v>2313.4824605622839</v>
      </c>
      <c r="AB144" s="16">
        <f t="shared" si="24"/>
        <v>2406.0217589847753</v>
      </c>
      <c r="AC144" s="16">
        <f t="shared" si="21"/>
        <v>1633.3526487301751</v>
      </c>
      <c r="AD144" s="16">
        <f t="shared" si="22"/>
        <v>1789.8192491370598</v>
      </c>
      <c r="AE144" s="36">
        <f t="shared" si="23"/>
        <v>1790</v>
      </c>
    </row>
    <row r="145" spans="2:31" x14ac:dyDescent="0.25">
      <c r="B145" t="s">
        <v>186</v>
      </c>
      <c r="C145" t="s">
        <v>189</v>
      </c>
      <c r="D145">
        <v>780</v>
      </c>
      <c r="E145">
        <v>1142</v>
      </c>
      <c r="G145">
        <v>0.06</v>
      </c>
      <c r="H145">
        <v>0.02</v>
      </c>
      <c r="I145" s="16">
        <f t="shared" si="19"/>
        <v>1142</v>
      </c>
      <c r="J145" s="16">
        <f t="shared" si="20"/>
        <v>1187.68</v>
      </c>
      <c r="K145" s="16">
        <f t="shared" si="24"/>
        <v>1235.1872000000001</v>
      </c>
      <c r="L145" s="16">
        <f t="shared" si="24"/>
        <v>1284.5946880000001</v>
      </c>
      <c r="M145" s="16">
        <f t="shared" si="24"/>
        <v>1335.9784755200001</v>
      </c>
      <c r="N145" s="16">
        <f t="shared" si="24"/>
        <v>1389.4176145408001</v>
      </c>
      <c r="O145" s="16">
        <f t="shared" si="24"/>
        <v>1444.9943191224322</v>
      </c>
      <c r="P145" s="16">
        <f t="shared" si="24"/>
        <v>1502.7940918873296</v>
      </c>
      <c r="Q145" s="16">
        <f t="shared" si="24"/>
        <v>1562.9058555628228</v>
      </c>
      <c r="R145" s="16">
        <f t="shared" si="24"/>
        <v>1625.4220897853359</v>
      </c>
      <c r="S145" s="16">
        <f t="shared" si="24"/>
        <v>1690.4389733767493</v>
      </c>
      <c r="T145" s="16">
        <f t="shared" si="24"/>
        <v>1758.0565323118194</v>
      </c>
      <c r="U145" s="16">
        <f t="shared" si="24"/>
        <v>1828.3787936042922</v>
      </c>
      <c r="V145" s="16">
        <f t="shared" si="24"/>
        <v>1901.5139453484639</v>
      </c>
      <c r="W145" s="16">
        <f t="shared" si="24"/>
        <v>1977.5745031624026</v>
      </c>
      <c r="X145" s="16">
        <f t="shared" si="24"/>
        <v>2056.6774832888987</v>
      </c>
      <c r="Y145" s="16">
        <f t="shared" si="24"/>
        <v>2138.9445826204546</v>
      </c>
      <c r="Z145" s="16">
        <f t="shared" si="24"/>
        <v>2224.5023659252729</v>
      </c>
      <c r="AA145" s="16">
        <f t="shared" si="24"/>
        <v>2313.4824605622839</v>
      </c>
      <c r="AB145" s="16">
        <f t="shared" si="24"/>
        <v>2406.0217589847753</v>
      </c>
      <c r="AC145" s="16">
        <f t="shared" si="21"/>
        <v>1633.3526487301751</v>
      </c>
      <c r="AD145" s="16">
        <f t="shared" si="22"/>
        <v>1789.8192491370598</v>
      </c>
      <c r="AE145" s="36">
        <f t="shared" si="23"/>
        <v>1790</v>
      </c>
    </row>
    <row r="146" spans="2:31" x14ac:dyDescent="0.25">
      <c r="B146" t="s">
        <v>186</v>
      </c>
      <c r="C146" t="s">
        <v>149</v>
      </c>
      <c r="D146">
        <v>730</v>
      </c>
      <c r="E146">
        <v>1142</v>
      </c>
      <c r="G146">
        <v>0.06</v>
      </c>
      <c r="H146">
        <v>0.02</v>
      </c>
      <c r="I146" s="16">
        <f t="shared" si="19"/>
        <v>1142</v>
      </c>
      <c r="J146" s="16">
        <f t="shared" si="20"/>
        <v>1187.68</v>
      </c>
      <c r="K146" s="16">
        <f t="shared" si="24"/>
        <v>1235.1872000000001</v>
      </c>
      <c r="L146" s="16">
        <f t="shared" si="24"/>
        <v>1284.5946880000001</v>
      </c>
      <c r="M146" s="16">
        <f t="shared" si="24"/>
        <v>1335.9784755200001</v>
      </c>
      <c r="N146" s="16">
        <f t="shared" si="24"/>
        <v>1389.4176145408001</v>
      </c>
      <c r="O146" s="16">
        <f t="shared" si="24"/>
        <v>1444.9943191224322</v>
      </c>
      <c r="P146" s="16">
        <f t="shared" si="24"/>
        <v>1502.7940918873296</v>
      </c>
      <c r="Q146" s="16">
        <f t="shared" si="24"/>
        <v>1562.9058555628228</v>
      </c>
      <c r="R146" s="16">
        <f t="shared" si="24"/>
        <v>1625.4220897853359</v>
      </c>
      <c r="S146" s="16">
        <f t="shared" si="24"/>
        <v>1690.4389733767493</v>
      </c>
      <c r="T146" s="16">
        <f t="shared" si="24"/>
        <v>1758.0565323118194</v>
      </c>
      <c r="U146" s="16">
        <f t="shared" si="24"/>
        <v>1828.3787936042922</v>
      </c>
      <c r="V146" s="16">
        <f t="shared" si="24"/>
        <v>1901.5139453484639</v>
      </c>
      <c r="W146" s="16">
        <f t="shared" si="24"/>
        <v>1977.5745031624026</v>
      </c>
      <c r="X146" s="16">
        <f t="shared" si="24"/>
        <v>2056.6774832888987</v>
      </c>
      <c r="Y146" s="16">
        <f t="shared" si="24"/>
        <v>2138.9445826204546</v>
      </c>
      <c r="Z146" s="16">
        <f t="shared" si="24"/>
        <v>2224.5023659252729</v>
      </c>
      <c r="AA146" s="16">
        <f t="shared" si="24"/>
        <v>2313.4824605622839</v>
      </c>
      <c r="AB146" s="16">
        <f t="shared" si="24"/>
        <v>2406.0217589847753</v>
      </c>
      <c r="AC146" s="16">
        <f t="shared" si="21"/>
        <v>1633.3526487301751</v>
      </c>
      <c r="AD146" s="16">
        <f t="shared" si="22"/>
        <v>1789.8192491370598</v>
      </c>
      <c r="AE146" s="36">
        <f t="shared" si="23"/>
        <v>1790</v>
      </c>
    </row>
    <row r="147" spans="2:31" x14ac:dyDescent="0.25">
      <c r="B147" t="s">
        <v>186</v>
      </c>
      <c r="C147" t="s">
        <v>150</v>
      </c>
      <c r="D147">
        <v>2208</v>
      </c>
      <c r="E147">
        <v>1142</v>
      </c>
      <c r="G147">
        <v>0.06</v>
      </c>
      <c r="H147">
        <v>0.02</v>
      </c>
      <c r="I147" s="16">
        <f t="shared" si="19"/>
        <v>1142</v>
      </c>
      <c r="J147" s="16">
        <f t="shared" si="20"/>
        <v>1187.68</v>
      </c>
      <c r="K147" s="16">
        <f t="shared" si="24"/>
        <v>1235.1872000000001</v>
      </c>
      <c r="L147" s="16">
        <f t="shared" si="24"/>
        <v>1284.5946880000001</v>
      </c>
      <c r="M147" s="16">
        <f t="shared" si="24"/>
        <v>1335.9784755200001</v>
      </c>
      <c r="N147" s="16">
        <f t="shared" ref="K147:AB161" si="25">M147*(1+$G147-$H$3)</f>
        <v>1389.4176145408001</v>
      </c>
      <c r="O147" s="16">
        <f t="shared" si="25"/>
        <v>1444.9943191224322</v>
      </c>
      <c r="P147" s="16">
        <f t="shared" si="25"/>
        <v>1502.7940918873296</v>
      </c>
      <c r="Q147" s="16">
        <f t="shared" si="25"/>
        <v>1562.9058555628228</v>
      </c>
      <c r="R147" s="16">
        <f t="shared" si="25"/>
        <v>1625.4220897853359</v>
      </c>
      <c r="S147" s="16">
        <f t="shared" si="25"/>
        <v>1690.4389733767493</v>
      </c>
      <c r="T147" s="16">
        <f t="shared" si="25"/>
        <v>1758.0565323118194</v>
      </c>
      <c r="U147" s="16">
        <f t="shared" si="25"/>
        <v>1828.3787936042922</v>
      </c>
      <c r="V147" s="16">
        <f t="shared" si="25"/>
        <v>1901.5139453484639</v>
      </c>
      <c r="W147" s="16">
        <f t="shared" si="25"/>
        <v>1977.5745031624026</v>
      </c>
      <c r="X147" s="16">
        <f t="shared" si="25"/>
        <v>2056.6774832888987</v>
      </c>
      <c r="Y147" s="16">
        <f t="shared" si="25"/>
        <v>2138.9445826204546</v>
      </c>
      <c r="Z147" s="16">
        <f t="shared" si="25"/>
        <v>2224.5023659252729</v>
      </c>
      <c r="AA147" s="16">
        <f t="shared" si="25"/>
        <v>2313.4824605622839</v>
      </c>
      <c r="AB147" s="16">
        <f t="shared" si="25"/>
        <v>2406.0217589847753</v>
      </c>
      <c r="AC147" s="16">
        <f t="shared" si="21"/>
        <v>1633.3526487301751</v>
      </c>
      <c r="AD147" s="16">
        <f t="shared" si="22"/>
        <v>1789.8192491370598</v>
      </c>
      <c r="AE147" s="36">
        <f t="shared" si="23"/>
        <v>1790</v>
      </c>
    </row>
    <row r="148" spans="2:31" x14ac:dyDescent="0.25">
      <c r="B148" t="s">
        <v>176</v>
      </c>
      <c r="C148" t="s">
        <v>157</v>
      </c>
      <c r="D148">
        <v>11515</v>
      </c>
      <c r="E148">
        <v>1142</v>
      </c>
      <c r="G148">
        <v>0.06</v>
      </c>
      <c r="H148">
        <v>0.02</v>
      </c>
      <c r="I148" s="16">
        <f t="shared" si="19"/>
        <v>1142</v>
      </c>
      <c r="J148" s="16">
        <f t="shared" si="20"/>
        <v>1187.68</v>
      </c>
      <c r="K148" s="16">
        <f t="shared" si="25"/>
        <v>1235.1872000000001</v>
      </c>
      <c r="L148" s="16">
        <f t="shared" si="25"/>
        <v>1284.5946880000001</v>
      </c>
      <c r="M148" s="16">
        <f t="shared" si="25"/>
        <v>1335.9784755200001</v>
      </c>
      <c r="N148" s="16">
        <f t="shared" si="25"/>
        <v>1389.4176145408001</v>
      </c>
      <c r="O148" s="16">
        <f t="shared" si="25"/>
        <v>1444.9943191224322</v>
      </c>
      <c r="P148" s="16">
        <f t="shared" si="25"/>
        <v>1502.7940918873296</v>
      </c>
      <c r="Q148" s="16">
        <f t="shared" si="25"/>
        <v>1562.9058555628228</v>
      </c>
      <c r="R148" s="16">
        <f t="shared" si="25"/>
        <v>1625.4220897853359</v>
      </c>
      <c r="S148" s="16">
        <f t="shared" si="25"/>
        <v>1690.4389733767493</v>
      </c>
      <c r="T148" s="16">
        <f t="shared" si="25"/>
        <v>1758.0565323118194</v>
      </c>
      <c r="U148" s="16">
        <f t="shared" si="25"/>
        <v>1828.3787936042922</v>
      </c>
      <c r="V148" s="16">
        <f t="shared" si="25"/>
        <v>1901.5139453484639</v>
      </c>
      <c r="W148" s="16">
        <f t="shared" si="25"/>
        <v>1977.5745031624026</v>
      </c>
      <c r="X148" s="16">
        <f t="shared" si="25"/>
        <v>2056.6774832888987</v>
      </c>
      <c r="Y148" s="16">
        <f t="shared" si="25"/>
        <v>2138.9445826204546</v>
      </c>
      <c r="Z148" s="16">
        <f t="shared" si="25"/>
        <v>2224.5023659252729</v>
      </c>
      <c r="AA148" s="16">
        <f t="shared" si="25"/>
        <v>2313.4824605622839</v>
      </c>
      <c r="AB148" s="16">
        <f t="shared" si="25"/>
        <v>2406.0217589847753</v>
      </c>
      <c r="AC148" s="16">
        <f t="shared" si="21"/>
        <v>1633.3526487301751</v>
      </c>
      <c r="AD148" s="16">
        <f t="shared" si="22"/>
        <v>1789.8192491370598</v>
      </c>
      <c r="AE148" s="36">
        <f t="shared" si="23"/>
        <v>1790</v>
      </c>
    </row>
    <row r="149" spans="2:31" x14ac:dyDescent="0.25">
      <c r="B149" t="s">
        <v>176</v>
      </c>
      <c r="C149" t="s">
        <v>120</v>
      </c>
      <c r="D149">
        <v>13380</v>
      </c>
      <c r="E149">
        <v>1142</v>
      </c>
      <c r="G149">
        <v>0.06</v>
      </c>
      <c r="H149">
        <v>0.02</v>
      </c>
      <c r="I149" s="16">
        <f t="shared" si="19"/>
        <v>1142</v>
      </c>
      <c r="J149" s="16">
        <f t="shared" si="20"/>
        <v>1187.68</v>
      </c>
      <c r="K149" s="16">
        <f t="shared" si="25"/>
        <v>1235.1872000000001</v>
      </c>
      <c r="L149" s="16">
        <f t="shared" si="25"/>
        <v>1284.5946880000001</v>
      </c>
      <c r="M149" s="16">
        <f t="shared" si="25"/>
        <v>1335.9784755200001</v>
      </c>
      <c r="N149" s="16">
        <f t="shared" si="25"/>
        <v>1389.4176145408001</v>
      </c>
      <c r="O149" s="16">
        <f t="shared" si="25"/>
        <v>1444.9943191224322</v>
      </c>
      <c r="P149" s="16">
        <f t="shared" si="25"/>
        <v>1502.7940918873296</v>
      </c>
      <c r="Q149" s="16">
        <f t="shared" si="25"/>
        <v>1562.9058555628228</v>
      </c>
      <c r="R149" s="16">
        <f t="shared" si="25"/>
        <v>1625.4220897853359</v>
      </c>
      <c r="S149" s="16">
        <f t="shared" si="25"/>
        <v>1690.4389733767493</v>
      </c>
      <c r="T149" s="16">
        <f t="shared" si="25"/>
        <v>1758.0565323118194</v>
      </c>
      <c r="U149" s="16">
        <f t="shared" si="25"/>
        <v>1828.3787936042922</v>
      </c>
      <c r="V149" s="16">
        <f t="shared" si="25"/>
        <v>1901.5139453484639</v>
      </c>
      <c r="W149" s="16">
        <f t="shared" si="25"/>
        <v>1977.5745031624026</v>
      </c>
      <c r="X149" s="16">
        <f t="shared" si="25"/>
        <v>2056.6774832888987</v>
      </c>
      <c r="Y149" s="16">
        <f t="shared" si="25"/>
        <v>2138.9445826204546</v>
      </c>
      <c r="Z149" s="16">
        <f t="shared" si="25"/>
        <v>2224.5023659252729</v>
      </c>
      <c r="AA149" s="16">
        <f t="shared" si="25"/>
        <v>2313.4824605622839</v>
      </c>
      <c r="AB149" s="16">
        <f t="shared" si="25"/>
        <v>2406.0217589847753</v>
      </c>
      <c r="AC149" s="16">
        <f t="shared" si="21"/>
        <v>1633.3526487301751</v>
      </c>
      <c r="AD149" s="16">
        <f t="shared" si="22"/>
        <v>1789.8192491370598</v>
      </c>
      <c r="AE149" s="36">
        <f t="shared" si="23"/>
        <v>1790</v>
      </c>
    </row>
    <row r="150" spans="2:31" x14ac:dyDescent="0.25">
      <c r="B150" t="s">
        <v>176</v>
      </c>
      <c r="C150" t="s">
        <v>155</v>
      </c>
      <c r="D150">
        <v>16336</v>
      </c>
      <c r="E150">
        <v>1142</v>
      </c>
      <c r="G150">
        <v>0.06</v>
      </c>
      <c r="H150">
        <v>0.02</v>
      </c>
      <c r="I150" s="16">
        <f t="shared" si="19"/>
        <v>1142</v>
      </c>
      <c r="J150" s="16">
        <f t="shared" si="20"/>
        <v>1187.68</v>
      </c>
      <c r="K150" s="16">
        <f t="shared" si="25"/>
        <v>1235.1872000000001</v>
      </c>
      <c r="L150" s="16">
        <f t="shared" si="25"/>
        <v>1284.5946880000001</v>
      </c>
      <c r="M150" s="16">
        <f t="shared" si="25"/>
        <v>1335.9784755200001</v>
      </c>
      <c r="N150" s="16">
        <f t="shared" si="25"/>
        <v>1389.4176145408001</v>
      </c>
      <c r="O150" s="16">
        <f t="shared" si="25"/>
        <v>1444.9943191224322</v>
      </c>
      <c r="P150" s="16">
        <f t="shared" si="25"/>
        <v>1502.7940918873296</v>
      </c>
      <c r="Q150" s="16">
        <f t="shared" si="25"/>
        <v>1562.9058555628228</v>
      </c>
      <c r="R150" s="16">
        <f t="shared" si="25"/>
        <v>1625.4220897853359</v>
      </c>
      <c r="S150" s="16">
        <f t="shared" si="25"/>
        <v>1690.4389733767493</v>
      </c>
      <c r="T150" s="16">
        <f t="shared" si="25"/>
        <v>1758.0565323118194</v>
      </c>
      <c r="U150" s="16">
        <f t="shared" si="25"/>
        <v>1828.3787936042922</v>
      </c>
      <c r="V150" s="16">
        <f t="shared" si="25"/>
        <v>1901.5139453484639</v>
      </c>
      <c r="W150" s="16">
        <f t="shared" si="25"/>
        <v>1977.5745031624026</v>
      </c>
      <c r="X150" s="16">
        <f t="shared" si="25"/>
        <v>2056.6774832888987</v>
      </c>
      <c r="Y150" s="16">
        <f t="shared" si="25"/>
        <v>2138.9445826204546</v>
      </c>
      <c r="Z150" s="16">
        <f t="shared" si="25"/>
        <v>2224.5023659252729</v>
      </c>
      <c r="AA150" s="16">
        <f t="shared" si="25"/>
        <v>2313.4824605622839</v>
      </c>
      <c r="AB150" s="16">
        <f t="shared" si="25"/>
        <v>2406.0217589847753</v>
      </c>
      <c r="AC150" s="16">
        <f t="shared" si="21"/>
        <v>1633.3526487301751</v>
      </c>
      <c r="AD150" s="16">
        <f t="shared" si="22"/>
        <v>1789.8192491370598</v>
      </c>
      <c r="AE150" s="36">
        <f t="shared" si="23"/>
        <v>1790</v>
      </c>
    </row>
    <row r="151" spans="2:31" x14ac:dyDescent="0.25">
      <c r="B151" t="s">
        <v>176</v>
      </c>
      <c r="C151" t="s">
        <v>117</v>
      </c>
      <c r="D151">
        <v>26221</v>
      </c>
      <c r="E151">
        <v>1142</v>
      </c>
      <c r="G151">
        <v>0.06</v>
      </c>
      <c r="H151">
        <v>0.02</v>
      </c>
      <c r="I151" s="16">
        <f t="shared" si="19"/>
        <v>1142</v>
      </c>
      <c r="J151" s="16">
        <f t="shared" si="20"/>
        <v>1187.68</v>
      </c>
      <c r="K151" s="16">
        <f t="shared" si="25"/>
        <v>1235.1872000000001</v>
      </c>
      <c r="L151" s="16">
        <f t="shared" si="25"/>
        <v>1284.5946880000001</v>
      </c>
      <c r="M151" s="16">
        <f t="shared" si="25"/>
        <v>1335.9784755200001</v>
      </c>
      <c r="N151" s="16">
        <f t="shared" si="25"/>
        <v>1389.4176145408001</v>
      </c>
      <c r="O151" s="16">
        <f t="shared" si="25"/>
        <v>1444.9943191224322</v>
      </c>
      <c r="P151" s="16">
        <f t="shared" si="25"/>
        <v>1502.7940918873296</v>
      </c>
      <c r="Q151" s="16">
        <f t="shared" si="25"/>
        <v>1562.9058555628228</v>
      </c>
      <c r="R151" s="16">
        <f t="shared" si="25"/>
        <v>1625.4220897853359</v>
      </c>
      <c r="S151" s="16">
        <f t="shared" si="25"/>
        <v>1690.4389733767493</v>
      </c>
      <c r="T151" s="16">
        <f t="shared" si="25"/>
        <v>1758.0565323118194</v>
      </c>
      <c r="U151" s="16">
        <f t="shared" si="25"/>
        <v>1828.3787936042922</v>
      </c>
      <c r="V151" s="16">
        <f t="shared" si="25"/>
        <v>1901.5139453484639</v>
      </c>
      <c r="W151" s="16">
        <f t="shared" si="25"/>
        <v>1977.5745031624026</v>
      </c>
      <c r="X151" s="16">
        <f t="shared" si="25"/>
        <v>2056.6774832888987</v>
      </c>
      <c r="Y151" s="16">
        <f t="shared" si="25"/>
        <v>2138.9445826204546</v>
      </c>
      <c r="Z151" s="16">
        <f t="shared" si="25"/>
        <v>2224.5023659252729</v>
      </c>
      <c r="AA151" s="16">
        <f t="shared" si="25"/>
        <v>2313.4824605622839</v>
      </c>
      <c r="AB151" s="16">
        <f t="shared" si="25"/>
        <v>2406.0217589847753</v>
      </c>
      <c r="AC151" s="16">
        <f t="shared" si="21"/>
        <v>1633.3526487301751</v>
      </c>
      <c r="AD151" s="16">
        <f t="shared" si="22"/>
        <v>1789.8192491370598</v>
      </c>
      <c r="AE151" s="36">
        <f t="shared" si="23"/>
        <v>1790</v>
      </c>
    </row>
    <row r="152" spans="2:31" x14ac:dyDescent="0.25">
      <c r="B152" t="s">
        <v>176</v>
      </c>
      <c r="C152" t="s">
        <v>86</v>
      </c>
      <c r="D152">
        <v>304970</v>
      </c>
      <c r="E152">
        <v>1142</v>
      </c>
      <c r="G152">
        <v>0.06</v>
      </c>
      <c r="H152">
        <v>0.02</v>
      </c>
      <c r="I152" s="16">
        <f t="shared" si="19"/>
        <v>1142</v>
      </c>
      <c r="J152" s="16">
        <f t="shared" si="20"/>
        <v>1187.68</v>
      </c>
      <c r="K152" s="16">
        <f t="shared" si="25"/>
        <v>1235.1872000000001</v>
      </c>
      <c r="L152" s="16">
        <f t="shared" si="25"/>
        <v>1284.5946880000001</v>
      </c>
      <c r="M152" s="16">
        <f t="shared" si="25"/>
        <v>1335.9784755200001</v>
      </c>
      <c r="N152" s="16">
        <f t="shared" si="25"/>
        <v>1389.4176145408001</v>
      </c>
      <c r="O152" s="16">
        <f t="shared" si="25"/>
        <v>1444.9943191224322</v>
      </c>
      <c r="P152" s="16">
        <f t="shared" si="25"/>
        <v>1502.7940918873296</v>
      </c>
      <c r="Q152" s="16">
        <f t="shared" si="25"/>
        <v>1562.9058555628228</v>
      </c>
      <c r="R152" s="16">
        <f t="shared" si="25"/>
        <v>1625.4220897853359</v>
      </c>
      <c r="S152" s="16">
        <f t="shared" si="25"/>
        <v>1690.4389733767493</v>
      </c>
      <c r="T152" s="16">
        <f t="shared" si="25"/>
        <v>1758.0565323118194</v>
      </c>
      <c r="U152" s="16">
        <f t="shared" si="25"/>
        <v>1828.3787936042922</v>
      </c>
      <c r="V152" s="16">
        <f t="shared" si="25"/>
        <v>1901.5139453484639</v>
      </c>
      <c r="W152" s="16">
        <f t="shared" si="25"/>
        <v>1977.5745031624026</v>
      </c>
      <c r="X152" s="16">
        <f t="shared" si="25"/>
        <v>2056.6774832888987</v>
      </c>
      <c r="Y152" s="16">
        <f t="shared" si="25"/>
        <v>2138.9445826204546</v>
      </c>
      <c r="Z152" s="16">
        <f t="shared" si="25"/>
        <v>2224.5023659252729</v>
      </c>
      <c r="AA152" s="16">
        <f t="shared" si="25"/>
        <v>2313.4824605622839</v>
      </c>
      <c r="AB152" s="16">
        <f t="shared" si="25"/>
        <v>2406.0217589847753</v>
      </c>
      <c r="AC152" s="16">
        <f t="shared" si="21"/>
        <v>1633.3526487301751</v>
      </c>
      <c r="AD152" s="16">
        <f t="shared" si="22"/>
        <v>1789.8192491370598</v>
      </c>
      <c r="AE152" s="36">
        <f t="shared" si="23"/>
        <v>1790</v>
      </c>
    </row>
    <row r="153" spans="2:31" x14ac:dyDescent="0.25">
      <c r="B153" t="s">
        <v>174</v>
      </c>
      <c r="C153" t="s">
        <v>86</v>
      </c>
      <c r="D153">
        <v>40000</v>
      </c>
      <c r="E153">
        <v>1142</v>
      </c>
      <c r="G153">
        <v>0.06</v>
      </c>
      <c r="H153">
        <v>0.02</v>
      </c>
      <c r="I153" s="16">
        <f t="shared" si="19"/>
        <v>1142</v>
      </c>
      <c r="J153" s="16">
        <f t="shared" si="20"/>
        <v>1187.68</v>
      </c>
      <c r="K153" s="16">
        <f t="shared" si="25"/>
        <v>1235.1872000000001</v>
      </c>
      <c r="L153" s="16">
        <f t="shared" si="25"/>
        <v>1284.5946880000001</v>
      </c>
      <c r="M153" s="16">
        <f t="shared" si="25"/>
        <v>1335.9784755200001</v>
      </c>
      <c r="N153" s="16">
        <f t="shared" si="25"/>
        <v>1389.4176145408001</v>
      </c>
      <c r="O153" s="16">
        <f t="shared" si="25"/>
        <v>1444.9943191224322</v>
      </c>
      <c r="P153" s="16">
        <f t="shared" si="25"/>
        <v>1502.7940918873296</v>
      </c>
      <c r="Q153" s="16">
        <f t="shared" si="25"/>
        <v>1562.9058555628228</v>
      </c>
      <c r="R153" s="16">
        <f t="shared" si="25"/>
        <v>1625.4220897853359</v>
      </c>
      <c r="S153" s="16">
        <f t="shared" si="25"/>
        <v>1690.4389733767493</v>
      </c>
      <c r="T153" s="16">
        <f t="shared" si="25"/>
        <v>1758.0565323118194</v>
      </c>
      <c r="U153" s="16">
        <f t="shared" si="25"/>
        <v>1828.3787936042922</v>
      </c>
      <c r="V153" s="16">
        <f t="shared" si="25"/>
        <v>1901.5139453484639</v>
      </c>
      <c r="W153" s="16">
        <f t="shared" si="25"/>
        <v>1977.5745031624026</v>
      </c>
      <c r="X153" s="16">
        <f t="shared" si="25"/>
        <v>2056.6774832888987</v>
      </c>
      <c r="Y153" s="16">
        <f t="shared" si="25"/>
        <v>2138.9445826204546</v>
      </c>
      <c r="Z153" s="16">
        <f t="shared" si="25"/>
        <v>2224.5023659252729</v>
      </c>
      <c r="AA153" s="16">
        <f t="shared" si="25"/>
        <v>2313.4824605622839</v>
      </c>
      <c r="AB153" s="16">
        <f t="shared" si="25"/>
        <v>2406.0217589847753</v>
      </c>
      <c r="AC153" s="16">
        <f t="shared" si="21"/>
        <v>1633.3526487301751</v>
      </c>
      <c r="AD153" s="16">
        <f t="shared" si="22"/>
        <v>1789.8192491370598</v>
      </c>
      <c r="AE153" s="36">
        <f t="shared" si="23"/>
        <v>1790</v>
      </c>
    </row>
    <row r="154" spans="2:31" x14ac:dyDescent="0.25">
      <c r="B154" t="s">
        <v>176</v>
      </c>
      <c r="C154" t="s">
        <v>101</v>
      </c>
      <c r="D154">
        <v>72361</v>
      </c>
      <c r="E154">
        <v>0</v>
      </c>
      <c r="G154">
        <v>0.06</v>
      </c>
      <c r="H154">
        <v>0.02</v>
      </c>
      <c r="I154" s="16">
        <f t="shared" si="19"/>
        <v>0</v>
      </c>
      <c r="J154" s="16">
        <f t="shared" si="20"/>
        <v>0</v>
      </c>
      <c r="K154" s="16">
        <f t="shared" si="25"/>
        <v>0</v>
      </c>
      <c r="L154" s="16">
        <f t="shared" si="25"/>
        <v>0</v>
      </c>
      <c r="M154" s="16">
        <f t="shared" si="25"/>
        <v>0</v>
      </c>
      <c r="N154" s="16">
        <f t="shared" si="25"/>
        <v>0</v>
      </c>
      <c r="O154" s="16">
        <f t="shared" si="25"/>
        <v>0</v>
      </c>
      <c r="P154" s="16">
        <f t="shared" si="25"/>
        <v>0</v>
      </c>
      <c r="Q154" s="16">
        <f t="shared" si="25"/>
        <v>0</v>
      </c>
      <c r="R154" s="16">
        <f t="shared" si="25"/>
        <v>0</v>
      </c>
      <c r="S154" s="16">
        <f t="shared" si="25"/>
        <v>0</v>
      </c>
      <c r="T154" s="16">
        <f t="shared" si="25"/>
        <v>0</v>
      </c>
      <c r="U154" s="16">
        <f t="shared" si="25"/>
        <v>0</v>
      </c>
      <c r="V154" s="16">
        <f t="shared" si="25"/>
        <v>0</v>
      </c>
      <c r="W154" s="16">
        <f t="shared" si="25"/>
        <v>0</v>
      </c>
      <c r="X154" s="16">
        <f t="shared" si="25"/>
        <v>0</v>
      </c>
      <c r="Y154" s="16">
        <f t="shared" si="25"/>
        <v>0</v>
      </c>
      <c r="Z154" s="16">
        <f t="shared" si="25"/>
        <v>0</v>
      </c>
      <c r="AA154" s="16">
        <f t="shared" si="25"/>
        <v>0</v>
      </c>
      <c r="AB154" s="16">
        <f t="shared" si="25"/>
        <v>0</v>
      </c>
      <c r="AC154" s="16">
        <f t="shared" si="21"/>
        <v>0</v>
      </c>
      <c r="AD154" s="16">
        <f t="shared" si="22"/>
        <v>0</v>
      </c>
      <c r="AE154" s="36">
        <f t="shared" si="23"/>
        <v>0</v>
      </c>
    </row>
    <row r="155" spans="2:31" x14ac:dyDescent="0.25">
      <c r="B155" t="s">
        <v>176</v>
      </c>
      <c r="C155" t="s">
        <v>112</v>
      </c>
      <c r="D155">
        <v>39471</v>
      </c>
      <c r="E155" s="14">
        <v>1142</v>
      </c>
      <c r="G155">
        <v>0.06</v>
      </c>
      <c r="H155">
        <v>0.02</v>
      </c>
      <c r="I155" s="16">
        <f t="shared" si="19"/>
        <v>1142</v>
      </c>
      <c r="J155" s="16">
        <f t="shared" si="20"/>
        <v>1187.68</v>
      </c>
      <c r="K155" s="16">
        <f t="shared" si="25"/>
        <v>1235.1872000000001</v>
      </c>
      <c r="L155" s="16">
        <f t="shared" si="25"/>
        <v>1284.5946880000001</v>
      </c>
      <c r="M155" s="16">
        <f t="shared" si="25"/>
        <v>1335.9784755200001</v>
      </c>
      <c r="N155" s="16">
        <f t="shared" si="25"/>
        <v>1389.4176145408001</v>
      </c>
      <c r="O155" s="16">
        <f t="shared" si="25"/>
        <v>1444.9943191224322</v>
      </c>
      <c r="P155" s="16">
        <f t="shared" si="25"/>
        <v>1502.7940918873296</v>
      </c>
      <c r="Q155" s="16">
        <f t="shared" si="25"/>
        <v>1562.9058555628228</v>
      </c>
      <c r="R155" s="16">
        <f t="shared" si="25"/>
        <v>1625.4220897853359</v>
      </c>
      <c r="S155" s="16">
        <f t="shared" si="25"/>
        <v>1690.4389733767493</v>
      </c>
      <c r="T155" s="16">
        <f t="shared" si="25"/>
        <v>1758.0565323118194</v>
      </c>
      <c r="U155" s="16">
        <f t="shared" si="25"/>
        <v>1828.3787936042922</v>
      </c>
      <c r="V155" s="16">
        <f t="shared" si="25"/>
        <v>1901.5139453484639</v>
      </c>
      <c r="W155" s="16">
        <f t="shared" si="25"/>
        <v>1977.5745031624026</v>
      </c>
      <c r="X155" s="16">
        <f t="shared" si="25"/>
        <v>2056.6774832888987</v>
      </c>
      <c r="Y155" s="16">
        <f t="shared" si="25"/>
        <v>2138.9445826204546</v>
      </c>
      <c r="Z155" s="16">
        <f t="shared" si="25"/>
        <v>2224.5023659252729</v>
      </c>
      <c r="AA155" s="16">
        <f t="shared" si="25"/>
        <v>2313.4824605622839</v>
      </c>
      <c r="AB155" s="16">
        <f t="shared" si="25"/>
        <v>2406.0217589847753</v>
      </c>
      <c r="AC155" s="16">
        <f t="shared" si="21"/>
        <v>1633.3526487301751</v>
      </c>
      <c r="AD155" s="16">
        <f t="shared" si="22"/>
        <v>1789.8192491370598</v>
      </c>
      <c r="AE155" s="36">
        <f t="shared" si="23"/>
        <v>1790</v>
      </c>
    </row>
    <row r="156" spans="2:31" x14ac:dyDescent="0.25">
      <c r="B156" t="s">
        <v>176</v>
      </c>
      <c r="C156" t="s">
        <v>113</v>
      </c>
      <c r="D156">
        <v>5058</v>
      </c>
      <c r="E156" s="14">
        <v>1142</v>
      </c>
      <c r="G156">
        <v>0.06</v>
      </c>
      <c r="H156">
        <v>0.02</v>
      </c>
      <c r="I156" s="16">
        <f t="shared" si="19"/>
        <v>1142</v>
      </c>
      <c r="J156" s="16">
        <f t="shared" si="20"/>
        <v>1187.68</v>
      </c>
      <c r="K156" s="16">
        <f t="shared" si="25"/>
        <v>1235.1872000000001</v>
      </c>
      <c r="L156" s="16">
        <f t="shared" si="25"/>
        <v>1284.5946880000001</v>
      </c>
      <c r="M156" s="16">
        <f t="shared" si="25"/>
        <v>1335.9784755200001</v>
      </c>
      <c r="N156" s="16">
        <f t="shared" si="25"/>
        <v>1389.4176145408001</v>
      </c>
      <c r="O156" s="16">
        <f t="shared" si="25"/>
        <v>1444.9943191224322</v>
      </c>
      <c r="P156" s="16">
        <f t="shared" si="25"/>
        <v>1502.7940918873296</v>
      </c>
      <c r="Q156" s="16">
        <f t="shared" si="25"/>
        <v>1562.9058555628228</v>
      </c>
      <c r="R156" s="16">
        <f t="shared" si="25"/>
        <v>1625.4220897853359</v>
      </c>
      <c r="S156" s="16">
        <f t="shared" si="25"/>
        <v>1690.4389733767493</v>
      </c>
      <c r="T156" s="16">
        <f t="shared" si="25"/>
        <v>1758.0565323118194</v>
      </c>
      <c r="U156" s="16">
        <f t="shared" si="25"/>
        <v>1828.3787936042922</v>
      </c>
      <c r="V156" s="16">
        <f t="shared" si="25"/>
        <v>1901.5139453484639</v>
      </c>
      <c r="W156" s="16">
        <f t="shared" si="25"/>
        <v>1977.5745031624026</v>
      </c>
      <c r="X156" s="16">
        <f t="shared" si="25"/>
        <v>2056.6774832888987</v>
      </c>
      <c r="Y156" s="16">
        <f t="shared" si="25"/>
        <v>2138.9445826204546</v>
      </c>
      <c r="Z156" s="16">
        <f t="shared" si="25"/>
        <v>2224.5023659252729</v>
      </c>
      <c r="AA156" s="16">
        <f t="shared" si="25"/>
        <v>2313.4824605622839</v>
      </c>
      <c r="AB156" s="16">
        <f t="shared" si="25"/>
        <v>2406.0217589847753</v>
      </c>
      <c r="AC156" s="16">
        <f t="shared" si="21"/>
        <v>1633.3526487301751</v>
      </c>
      <c r="AD156" s="16">
        <f t="shared" si="22"/>
        <v>1789.8192491370598</v>
      </c>
      <c r="AE156" s="36">
        <f t="shared" si="23"/>
        <v>1790</v>
      </c>
    </row>
    <row r="157" spans="2:31" x14ac:dyDescent="0.25">
      <c r="B157" t="s">
        <v>176</v>
      </c>
      <c r="C157" t="s">
        <v>186</v>
      </c>
      <c r="D157">
        <v>10997</v>
      </c>
      <c r="E157">
        <v>0</v>
      </c>
      <c r="G157">
        <v>0.06</v>
      </c>
      <c r="H157">
        <v>0.02</v>
      </c>
      <c r="I157" s="16">
        <f t="shared" si="19"/>
        <v>0</v>
      </c>
      <c r="J157" s="16">
        <f t="shared" si="20"/>
        <v>0</v>
      </c>
      <c r="K157" s="16">
        <f t="shared" si="25"/>
        <v>0</v>
      </c>
      <c r="L157" s="16">
        <f t="shared" si="25"/>
        <v>0</v>
      </c>
      <c r="M157" s="16">
        <f t="shared" si="25"/>
        <v>0</v>
      </c>
      <c r="N157" s="16">
        <f t="shared" si="25"/>
        <v>0</v>
      </c>
      <c r="O157" s="16">
        <f t="shared" si="25"/>
        <v>0</v>
      </c>
      <c r="P157" s="16">
        <f t="shared" si="25"/>
        <v>0</v>
      </c>
      <c r="Q157" s="16">
        <f t="shared" si="25"/>
        <v>0</v>
      </c>
      <c r="R157" s="16">
        <f t="shared" si="25"/>
        <v>0</v>
      </c>
      <c r="S157" s="16">
        <f t="shared" si="25"/>
        <v>0</v>
      </c>
      <c r="T157" s="16">
        <f t="shared" si="25"/>
        <v>0</v>
      </c>
      <c r="U157" s="16">
        <f t="shared" si="25"/>
        <v>0</v>
      </c>
      <c r="V157" s="16">
        <f t="shared" si="25"/>
        <v>0</v>
      </c>
      <c r="W157" s="16">
        <f t="shared" si="25"/>
        <v>0</v>
      </c>
      <c r="X157" s="16">
        <f t="shared" si="25"/>
        <v>0</v>
      </c>
      <c r="Y157" s="16">
        <f t="shared" si="25"/>
        <v>0</v>
      </c>
      <c r="Z157" s="16">
        <f t="shared" si="25"/>
        <v>0</v>
      </c>
      <c r="AA157" s="16">
        <f t="shared" si="25"/>
        <v>0</v>
      </c>
      <c r="AB157" s="16">
        <f t="shared" si="25"/>
        <v>0</v>
      </c>
      <c r="AC157" s="16">
        <f t="shared" si="21"/>
        <v>0</v>
      </c>
      <c r="AD157" s="16">
        <f t="shared" si="22"/>
        <v>0</v>
      </c>
      <c r="AE157" s="36">
        <f t="shared" si="23"/>
        <v>0</v>
      </c>
    </row>
    <row r="158" spans="2:31" x14ac:dyDescent="0.25">
      <c r="B158" t="s">
        <v>176</v>
      </c>
      <c r="C158" t="s">
        <v>147</v>
      </c>
      <c r="D158">
        <v>21180</v>
      </c>
      <c r="E158" s="14">
        <v>1142</v>
      </c>
      <c r="G158">
        <v>0.06</v>
      </c>
      <c r="H158">
        <v>0.02</v>
      </c>
      <c r="I158" s="16">
        <f t="shared" si="19"/>
        <v>1142</v>
      </c>
      <c r="J158" s="16">
        <f t="shared" si="20"/>
        <v>1187.68</v>
      </c>
      <c r="K158" s="16">
        <f t="shared" si="25"/>
        <v>1235.1872000000001</v>
      </c>
      <c r="L158" s="16">
        <f t="shared" si="25"/>
        <v>1284.5946880000001</v>
      </c>
      <c r="M158" s="16">
        <f t="shared" si="25"/>
        <v>1335.9784755200001</v>
      </c>
      <c r="N158" s="16">
        <f t="shared" si="25"/>
        <v>1389.4176145408001</v>
      </c>
      <c r="O158" s="16">
        <f t="shared" si="25"/>
        <v>1444.9943191224322</v>
      </c>
      <c r="P158" s="16">
        <f t="shared" si="25"/>
        <v>1502.7940918873296</v>
      </c>
      <c r="Q158" s="16">
        <f t="shared" si="25"/>
        <v>1562.9058555628228</v>
      </c>
      <c r="R158" s="16">
        <f t="shared" si="25"/>
        <v>1625.4220897853359</v>
      </c>
      <c r="S158" s="16">
        <f t="shared" si="25"/>
        <v>1690.4389733767493</v>
      </c>
      <c r="T158" s="16">
        <f t="shared" si="25"/>
        <v>1758.0565323118194</v>
      </c>
      <c r="U158" s="16">
        <f t="shared" si="25"/>
        <v>1828.3787936042922</v>
      </c>
      <c r="V158" s="16">
        <f t="shared" si="25"/>
        <v>1901.5139453484639</v>
      </c>
      <c r="W158" s="16">
        <f t="shared" si="25"/>
        <v>1977.5745031624026</v>
      </c>
      <c r="X158" s="16">
        <f t="shared" si="25"/>
        <v>2056.6774832888987</v>
      </c>
      <c r="Y158" s="16">
        <f t="shared" si="25"/>
        <v>2138.9445826204546</v>
      </c>
      <c r="Z158" s="16">
        <f t="shared" si="25"/>
        <v>2224.5023659252729</v>
      </c>
      <c r="AA158" s="16">
        <f t="shared" si="25"/>
        <v>2313.4824605622839</v>
      </c>
      <c r="AB158" s="16">
        <f t="shared" si="25"/>
        <v>2406.0217589847753</v>
      </c>
      <c r="AC158" s="16">
        <f t="shared" si="21"/>
        <v>1633.3526487301751</v>
      </c>
      <c r="AD158" s="16">
        <f t="shared" si="22"/>
        <v>1789.8192491370598</v>
      </c>
      <c r="AE158" s="36">
        <f t="shared" si="23"/>
        <v>1790</v>
      </c>
    </row>
    <row r="159" spans="2:31" x14ac:dyDescent="0.25">
      <c r="B159" t="s">
        <v>176</v>
      </c>
      <c r="C159" t="s">
        <v>190</v>
      </c>
      <c r="D159">
        <v>1199</v>
      </c>
      <c r="E159" s="14">
        <v>1142</v>
      </c>
      <c r="G159">
        <v>0.06</v>
      </c>
      <c r="H159">
        <v>0.02</v>
      </c>
      <c r="I159" s="16">
        <f t="shared" si="19"/>
        <v>1142</v>
      </c>
      <c r="J159" s="16">
        <f t="shared" si="20"/>
        <v>1187.68</v>
      </c>
      <c r="K159" s="16">
        <f t="shared" si="25"/>
        <v>1235.1872000000001</v>
      </c>
      <c r="L159" s="16">
        <f t="shared" si="25"/>
        <v>1284.5946880000001</v>
      </c>
      <c r="M159" s="16">
        <f t="shared" si="25"/>
        <v>1335.9784755200001</v>
      </c>
      <c r="N159" s="16">
        <f t="shared" si="25"/>
        <v>1389.4176145408001</v>
      </c>
      <c r="O159" s="16">
        <f t="shared" si="25"/>
        <v>1444.9943191224322</v>
      </c>
      <c r="P159" s="16">
        <f t="shared" si="25"/>
        <v>1502.7940918873296</v>
      </c>
      <c r="Q159" s="16">
        <f t="shared" si="25"/>
        <v>1562.9058555628228</v>
      </c>
      <c r="R159" s="16">
        <f t="shared" si="25"/>
        <v>1625.4220897853359</v>
      </c>
      <c r="S159" s="16">
        <f t="shared" si="25"/>
        <v>1690.4389733767493</v>
      </c>
      <c r="T159" s="16">
        <f t="shared" si="25"/>
        <v>1758.0565323118194</v>
      </c>
      <c r="U159" s="16">
        <f t="shared" si="25"/>
        <v>1828.3787936042922</v>
      </c>
      <c r="V159" s="16">
        <f t="shared" si="25"/>
        <v>1901.5139453484639</v>
      </c>
      <c r="W159" s="16">
        <f t="shared" si="25"/>
        <v>1977.5745031624026</v>
      </c>
      <c r="X159" s="16">
        <f t="shared" si="25"/>
        <v>2056.6774832888987</v>
      </c>
      <c r="Y159" s="16">
        <f t="shared" si="25"/>
        <v>2138.9445826204546</v>
      </c>
      <c r="Z159" s="16">
        <f t="shared" si="25"/>
        <v>2224.5023659252729</v>
      </c>
      <c r="AA159" s="16">
        <f t="shared" si="25"/>
        <v>2313.4824605622839</v>
      </c>
      <c r="AB159" s="16">
        <f t="shared" si="25"/>
        <v>2406.0217589847753</v>
      </c>
      <c r="AC159" s="16">
        <f t="shared" si="21"/>
        <v>1633.3526487301751</v>
      </c>
      <c r="AD159" s="16">
        <f t="shared" si="22"/>
        <v>1789.8192491370598</v>
      </c>
      <c r="AE159" s="36">
        <f t="shared" si="23"/>
        <v>1790</v>
      </c>
    </row>
    <row r="160" spans="2:31" x14ac:dyDescent="0.25">
      <c r="B160" t="s">
        <v>176</v>
      </c>
      <c r="C160" t="s">
        <v>141</v>
      </c>
      <c r="D160">
        <v>142512</v>
      </c>
      <c r="E160">
        <v>0</v>
      </c>
      <c r="G160">
        <v>0.06</v>
      </c>
      <c r="H160">
        <v>0.02</v>
      </c>
      <c r="I160" s="16">
        <f t="shared" si="19"/>
        <v>0</v>
      </c>
      <c r="J160" s="16">
        <f t="shared" si="20"/>
        <v>0</v>
      </c>
      <c r="K160" s="16">
        <f t="shared" si="25"/>
        <v>0</v>
      </c>
      <c r="L160" s="16">
        <f t="shared" si="25"/>
        <v>0</v>
      </c>
      <c r="M160" s="16">
        <f t="shared" si="25"/>
        <v>0</v>
      </c>
      <c r="N160" s="16">
        <f t="shared" si="25"/>
        <v>0</v>
      </c>
      <c r="O160" s="16">
        <f t="shared" si="25"/>
        <v>0</v>
      </c>
      <c r="P160" s="16">
        <f t="shared" si="25"/>
        <v>0</v>
      </c>
      <c r="Q160" s="16">
        <f t="shared" si="25"/>
        <v>0</v>
      </c>
      <c r="R160" s="16">
        <f t="shared" si="25"/>
        <v>0</v>
      </c>
      <c r="S160" s="16">
        <f t="shared" si="25"/>
        <v>0</v>
      </c>
      <c r="T160" s="16">
        <f t="shared" si="25"/>
        <v>0</v>
      </c>
      <c r="U160" s="16">
        <f t="shared" si="25"/>
        <v>0</v>
      </c>
      <c r="V160" s="16">
        <f t="shared" si="25"/>
        <v>0</v>
      </c>
      <c r="W160" s="16">
        <f t="shared" si="25"/>
        <v>0</v>
      </c>
      <c r="X160" s="16">
        <f t="shared" si="25"/>
        <v>0</v>
      </c>
      <c r="Y160" s="16">
        <f t="shared" si="25"/>
        <v>0</v>
      </c>
      <c r="Z160" s="16">
        <f t="shared" si="25"/>
        <v>0</v>
      </c>
      <c r="AA160" s="16">
        <f t="shared" si="25"/>
        <v>0</v>
      </c>
      <c r="AB160" s="16">
        <f t="shared" si="25"/>
        <v>0</v>
      </c>
      <c r="AC160" s="16">
        <f t="shared" si="21"/>
        <v>0</v>
      </c>
      <c r="AD160" s="16">
        <f t="shared" si="22"/>
        <v>0</v>
      </c>
      <c r="AE160" s="36">
        <f t="shared" si="23"/>
        <v>0</v>
      </c>
    </row>
    <row r="161" spans="2:31" x14ac:dyDescent="0.25">
      <c r="B161" t="s">
        <v>176</v>
      </c>
      <c r="C161" t="s">
        <v>142</v>
      </c>
      <c r="D161">
        <v>110474</v>
      </c>
      <c r="E161">
        <v>0</v>
      </c>
      <c r="G161">
        <v>0.06</v>
      </c>
      <c r="H161">
        <v>0.02</v>
      </c>
      <c r="I161" s="16">
        <f t="shared" si="19"/>
        <v>0</v>
      </c>
      <c r="J161" s="16">
        <f t="shared" si="20"/>
        <v>0</v>
      </c>
      <c r="K161" s="16">
        <f t="shared" si="25"/>
        <v>0</v>
      </c>
      <c r="L161" s="16">
        <f t="shared" si="25"/>
        <v>0</v>
      </c>
      <c r="M161" s="16">
        <f t="shared" si="25"/>
        <v>0</v>
      </c>
      <c r="N161" s="16">
        <f t="shared" si="25"/>
        <v>0</v>
      </c>
      <c r="O161" s="16">
        <f t="shared" si="25"/>
        <v>0</v>
      </c>
      <c r="P161" s="16">
        <f t="shared" si="25"/>
        <v>0</v>
      </c>
      <c r="Q161" s="16">
        <f t="shared" ref="K161:AB175" si="26">P161*(1+$G161-$H$3)</f>
        <v>0</v>
      </c>
      <c r="R161" s="16">
        <f t="shared" si="26"/>
        <v>0</v>
      </c>
      <c r="S161" s="16">
        <f t="shared" si="26"/>
        <v>0</v>
      </c>
      <c r="T161" s="16">
        <f t="shared" si="26"/>
        <v>0</v>
      </c>
      <c r="U161" s="16">
        <f t="shared" si="26"/>
        <v>0</v>
      </c>
      <c r="V161" s="16">
        <f t="shared" si="26"/>
        <v>0</v>
      </c>
      <c r="W161" s="16">
        <f t="shared" si="26"/>
        <v>0</v>
      </c>
      <c r="X161" s="16">
        <f t="shared" si="26"/>
        <v>0</v>
      </c>
      <c r="Y161" s="16">
        <f t="shared" si="26"/>
        <v>0</v>
      </c>
      <c r="Z161" s="16">
        <f t="shared" si="26"/>
        <v>0</v>
      </c>
      <c r="AA161" s="16">
        <f t="shared" si="26"/>
        <v>0</v>
      </c>
      <c r="AB161" s="16">
        <f t="shared" si="26"/>
        <v>0</v>
      </c>
      <c r="AC161" s="16">
        <f t="shared" si="21"/>
        <v>0</v>
      </c>
      <c r="AD161" s="16">
        <f t="shared" si="22"/>
        <v>0</v>
      </c>
      <c r="AE161" s="36">
        <f t="shared" si="23"/>
        <v>0</v>
      </c>
    </row>
    <row r="162" spans="2:31" x14ac:dyDescent="0.25">
      <c r="B162" t="s">
        <v>176</v>
      </c>
      <c r="C162" t="s">
        <v>167</v>
      </c>
      <c r="D162">
        <v>156874</v>
      </c>
      <c r="E162">
        <v>0</v>
      </c>
      <c r="G162">
        <v>0.06</v>
      </c>
      <c r="H162">
        <v>0.02</v>
      </c>
      <c r="I162" s="16">
        <f t="shared" si="19"/>
        <v>0</v>
      </c>
      <c r="J162" s="16">
        <f t="shared" si="20"/>
        <v>0</v>
      </c>
      <c r="K162" s="16">
        <f t="shared" si="26"/>
        <v>0</v>
      </c>
      <c r="L162" s="16">
        <f t="shared" si="26"/>
        <v>0</v>
      </c>
      <c r="M162" s="16">
        <f t="shared" si="26"/>
        <v>0</v>
      </c>
      <c r="N162" s="16">
        <f t="shared" si="26"/>
        <v>0</v>
      </c>
      <c r="O162" s="16">
        <f t="shared" si="26"/>
        <v>0</v>
      </c>
      <c r="P162" s="16">
        <f t="shared" si="26"/>
        <v>0</v>
      </c>
      <c r="Q162" s="16">
        <f t="shared" si="26"/>
        <v>0</v>
      </c>
      <c r="R162" s="16">
        <f t="shared" si="26"/>
        <v>0</v>
      </c>
      <c r="S162" s="16">
        <f t="shared" si="26"/>
        <v>0</v>
      </c>
      <c r="T162" s="16">
        <f t="shared" si="26"/>
        <v>0</v>
      </c>
      <c r="U162" s="16">
        <f t="shared" si="26"/>
        <v>0</v>
      </c>
      <c r="V162" s="16">
        <f t="shared" si="26"/>
        <v>0</v>
      </c>
      <c r="W162" s="16">
        <f t="shared" si="26"/>
        <v>0</v>
      </c>
      <c r="X162" s="16">
        <f t="shared" si="26"/>
        <v>0</v>
      </c>
      <c r="Y162" s="16">
        <f t="shared" si="26"/>
        <v>0</v>
      </c>
      <c r="Z162" s="16">
        <f t="shared" si="26"/>
        <v>0</v>
      </c>
      <c r="AA162" s="16">
        <f t="shared" si="26"/>
        <v>0</v>
      </c>
      <c r="AB162" s="16">
        <f t="shared" si="26"/>
        <v>0</v>
      </c>
      <c r="AC162" s="16">
        <f t="shared" si="21"/>
        <v>0</v>
      </c>
      <c r="AD162" s="16">
        <f t="shared" si="22"/>
        <v>0</v>
      </c>
      <c r="AE162" s="36">
        <f t="shared" si="23"/>
        <v>0</v>
      </c>
    </row>
    <row r="163" spans="2:31" x14ac:dyDescent="0.25">
      <c r="B163" t="s">
        <v>176</v>
      </c>
      <c r="C163" t="s">
        <v>184</v>
      </c>
      <c r="D163">
        <v>15274</v>
      </c>
      <c r="E163">
        <v>1142</v>
      </c>
      <c r="G163">
        <v>0.06</v>
      </c>
      <c r="H163">
        <v>0.02</v>
      </c>
      <c r="I163" s="16">
        <f t="shared" si="19"/>
        <v>1142</v>
      </c>
      <c r="J163" s="16">
        <f t="shared" si="20"/>
        <v>1187.68</v>
      </c>
      <c r="K163" s="16">
        <f t="shared" si="26"/>
        <v>1235.1872000000001</v>
      </c>
      <c r="L163" s="16">
        <f t="shared" si="26"/>
        <v>1284.5946880000001</v>
      </c>
      <c r="M163" s="16">
        <f t="shared" si="26"/>
        <v>1335.9784755200001</v>
      </c>
      <c r="N163" s="16">
        <f t="shared" si="26"/>
        <v>1389.4176145408001</v>
      </c>
      <c r="O163" s="16">
        <f t="shared" si="26"/>
        <v>1444.9943191224322</v>
      </c>
      <c r="P163" s="16">
        <f t="shared" si="26"/>
        <v>1502.7940918873296</v>
      </c>
      <c r="Q163" s="16">
        <f t="shared" si="26"/>
        <v>1562.9058555628228</v>
      </c>
      <c r="R163" s="16">
        <f t="shared" si="26"/>
        <v>1625.4220897853359</v>
      </c>
      <c r="S163" s="16">
        <f t="shared" si="26"/>
        <v>1690.4389733767493</v>
      </c>
      <c r="T163" s="16">
        <f t="shared" si="26"/>
        <v>1758.0565323118194</v>
      </c>
      <c r="U163" s="16">
        <f t="shared" si="26"/>
        <v>1828.3787936042922</v>
      </c>
      <c r="V163" s="16">
        <f t="shared" si="26"/>
        <v>1901.5139453484639</v>
      </c>
      <c r="W163" s="16">
        <f t="shared" si="26"/>
        <v>1977.5745031624026</v>
      </c>
      <c r="X163" s="16">
        <f t="shared" si="26"/>
        <v>2056.6774832888987</v>
      </c>
      <c r="Y163" s="16">
        <f t="shared" si="26"/>
        <v>2138.9445826204546</v>
      </c>
      <c r="Z163" s="16">
        <f t="shared" si="26"/>
        <v>2224.5023659252729</v>
      </c>
      <c r="AA163" s="16">
        <f t="shared" si="26"/>
        <v>2313.4824605622839</v>
      </c>
      <c r="AB163" s="16">
        <f t="shared" si="26"/>
        <v>2406.0217589847753</v>
      </c>
      <c r="AC163" s="16">
        <f t="shared" si="21"/>
        <v>1633.3526487301751</v>
      </c>
      <c r="AD163" s="16">
        <f t="shared" si="22"/>
        <v>1789.8192491370598</v>
      </c>
      <c r="AE163" s="36">
        <f t="shared" si="23"/>
        <v>1790</v>
      </c>
    </row>
    <row r="164" spans="2:31" x14ac:dyDescent="0.25">
      <c r="B164" t="s">
        <v>176</v>
      </c>
      <c r="C164" t="s">
        <v>76</v>
      </c>
      <c r="D164">
        <v>20967</v>
      </c>
      <c r="E164">
        <v>1142</v>
      </c>
      <c r="G164">
        <v>0.06</v>
      </c>
      <c r="H164">
        <v>0.02</v>
      </c>
      <c r="I164" s="16">
        <f t="shared" si="19"/>
        <v>1142</v>
      </c>
      <c r="J164" s="16">
        <f t="shared" si="20"/>
        <v>1187.68</v>
      </c>
      <c r="K164" s="16">
        <f t="shared" si="26"/>
        <v>1235.1872000000001</v>
      </c>
      <c r="L164" s="16">
        <f t="shared" si="26"/>
        <v>1284.5946880000001</v>
      </c>
      <c r="M164" s="16">
        <f t="shared" si="26"/>
        <v>1335.9784755200001</v>
      </c>
      <c r="N164" s="16">
        <f t="shared" si="26"/>
        <v>1389.4176145408001</v>
      </c>
      <c r="O164" s="16">
        <f t="shared" si="26"/>
        <v>1444.9943191224322</v>
      </c>
      <c r="P164" s="16">
        <f t="shared" si="26"/>
        <v>1502.7940918873296</v>
      </c>
      <c r="Q164" s="16">
        <f t="shared" si="26"/>
        <v>1562.9058555628228</v>
      </c>
      <c r="R164" s="16">
        <f t="shared" si="26"/>
        <v>1625.4220897853359</v>
      </c>
      <c r="S164" s="16">
        <f t="shared" si="26"/>
        <v>1690.4389733767493</v>
      </c>
      <c r="T164" s="16">
        <f t="shared" si="26"/>
        <v>1758.0565323118194</v>
      </c>
      <c r="U164" s="16">
        <f t="shared" si="26"/>
        <v>1828.3787936042922</v>
      </c>
      <c r="V164" s="16">
        <f t="shared" si="26"/>
        <v>1901.5139453484639</v>
      </c>
      <c r="W164" s="16">
        <f t="shared" si="26"/>
        <v>1977.5745031624026</v>
      </c>
      <c r="X164" s="16">
        <f t="shared" si="26"/>
        <v>2056.6774832888987</v>
      </c>
      <c r="Y164" s="16">
        <f t="shared" si="26"/>
        <v>2138.9445826204546</v>
      </c>
      <c r="Z164" s="16">
        <f t="shared" si="26"/>
        <v>2224.5023659252729</v>
      </c>
      <c r="AA164" s="16">
        <f t="shared" si="26"/>
        <v>2313.4824605622839</v>
      </c>
      <c r="AB164" s="16">
        <f t="shared" si="26"/>
        <v>2406.0217589847753</v>
      </c>
      <c r="AC164" s="16">
        <f t="shared" si="21"/>
        <v>1633.3526487301751</v>
      </c>
      <c r="AD164" s="16">
        <f t="shared" si="22"/>
        <v>1789.8192491370598</v>
      </c>
      <c r="AE164" s="36">
        <f t="shared" si="23"/>
        <v>1790</v>
      </c>
    </row>
    <row r="165" spans="2:31" x14ac:dyDescent="0.25">
      <c r="B165" t="s">
        <v>176</v>
      </c>
      <c r="C165" t="s">
        <v>191</v>
      </c>
      <c r="D165">
        <v>21087</v>
      </c>
      <c r="E165">
        <v>0</v>
      </c>
      <c r="G165">
        <v>0.06</v>
      </c>
      <c r="H165">
        <v>0.02</v>
      </c>
      <c r="I165" s="16">
        <f t="shared" si="19"/>
        <v>0</v>
      </c>
      <c r="J165" s="16">
        <f t="shared" si="20"/>
        <v>0</v>
      </c>
      <c r="K165" s="16">
        <f t="shared" si="26"/>
        <v>0</v>
      </c>
      <c r="L165" s="16">
        <f t="shared" si="26"/>
        <v>0</v>
      </c>
      <c r="M165" s="16">
        <f t="shared" si="26"/>
        <v>0</v>
      </c>
      <c r="N165" s="16">
        <f t="shared" si="26"/>
        <v>0</v>
      </c>
      <c r="O165" s="16">
        <f t="shared" si="26"/>
        <v>0</v>
      </c>
      <c r="P165" s="16">
        <f t="shared" si="26"/>
        <v>0</v>
      </c>
      <c r="Q165" s="16">
        <f t="shared" si="26"/>
        <v>0</v>
      </c>
      <c r="R165" s="16">
        <f t="shared" si="26"/>
        <v>0</v>
      </c>
      <c r="S165" s="16">
        <f t="shared" si="26"/>
        <v>0</v>
      </c>
      <c r="T165" s="16">
        <f t="shared" si="26"/>
        <v>0</v>
      </c>
      <c r="U165" s="16">
        <f t="shared" si="26"/>
        <v>0</v>
      </c>
      <c r="V165" s="16">
        <f t="shared" si="26"/>
        <v>0</v>
      </c>
      <c r="W165" s="16">
        <f t="shared" si="26"/>
        <v>0</v>
      </c>
      <c r="X165" s="16">
        <f t="shared" si="26"/>
        <v>0</v>
      </c>
      <c r="Y165" s="16">
        <f t="shared" si="26"/>
        <v>0</v>
      </c>
      <c r="Z165" s="16">
        <f t="shared" si="26"/>
        <v>0</v>
      </c>
      <c r="AA165" s="16">
        <f t="shared" si="26"/>
        <v>0</v>
      </c>
      <c r="AB165" s="16">
        <f t="shared" si="26"/>
        <v>0</v>
      </c>
      <c r="AC165" s="16">
        <f t="shared" si="21"/>
        <v>0</v>
      </c>
      <c r="AD165" s="16">
        <f t="shared" si="22"/>
        <v>0</v>
      </c>
      <c r="AE165" s="36">
        <f t="shared" si="23"/>
        <v>0</v>
      </c>
    </row>
    <row r="166" spans="2:31" x14ac:dyDescent="0.25">
      <c r="B166" t="s">
        <v>176</v>
      </c>
      <c r="C166" t="s">
        <v>98</v>
      </c>
      <c r="D166">
        <v>6735</v>
      </c>
      <c r="E166">
        <v>0</v>
      </c>
      <c r="G166">
        <v>0.06</v>
      </c>
      <c r="H166">
        <v>0.02</v>
      </c>
      <c r="I166" s="16">
        <f t="shared" si="19"/>
        <v>0</v>
      </c>
      <c r="J166" s="16">
        <f t="shared" si="20"/>
        <v>0</v>
      </c>
      <c r="K166" s="16">
        <f t="shared" si="26"/>
        <v>0</v>
      </c>
      <c r="L166" s="16">
        <f t="shared" si="26"/>
        <v>0</v>
      </c>
      <c r="M166" s="16">
        <f t="shared" si="26"/>
        <v>0</v>
      </c>
      <c r="N166" s="16">
        <f t="shared" si="26"/>
        <v>0</v>
      </c>
      <c r="O166" s="16">
        <f t="shared" si="26"/>
        <v>0</v>
      </c>
      <c r="P166" s="16">
        <f t="shared" si="26"/>
        <v>0</v>
      </c>
      <c r="Q166" s="16">
        <f t="shared" si="26"/>
        <v>0</v>
      </c>
      <c r="R166" s="16">
        <f t="shared" si="26"/>
        <v>0</v>
      </c>
      <c r="S166" s="16">
        <f t="shared" si="26"/>
        <v>0</v>
      </c>
      <c r="T166" s="16">
        <f t="shared" si="26"/>
        <v>0</v>
      </c>
      <c r="U166" s="16">
        <f t="shared" si="26"/>
        <v>0</v>
      </c>
      <c r="V166" s="16">
        <f t="shared" si="26"/>
        <v>0</v>
      </c>
      <c r="W166" s="16">
        <f t="shared" si="26"/>
        <v>0</v>
      </c>
      <c r="X166" s="16">
        <f t="shared" si="26"/>
        <v>0</v>
      </c>
      <c r="Y166" s="16">
        <f t="shared" si="26"/>
        <v>0</v>
      </c>
      <c r="Z166" s="16">
        <f t="shared" si="26"/>
        <v>0</v>
      </c>
      <c r="AA166" s="16">
        <f t="shared" si="26"/>
        <v>0</v>
      </c>
      <c r="AB166" s="16">
        <f t="shared" si="26"/>
        <v>0</v>
      </c>
      <c r="AC166" s="16">
        <f t="shared" si="21"/>
        <v>0</v>
      </c>
      <c r="AD166" s="16">
        <f t="shared" si="22"/>
        <v>0</v>
      </c>
      <c r="AE166" s="36">
        <f t="shared" si="23"/>
        <v>0</v>
      </c>
    </row>
    <row r="167" spans="2:31" x14ac:dyDescent="0.25">
      <c r="B167" t="s">
        <v>176</v>
      </c>
      <c r="C167" t="s">
        <v>160</v>
      </c>
      <c r="D167">
        <v>630</v>
      </c>
      <c r="E167">
        <v>1142</v>
      </c>
      <c r="G167">
        <v>0.06</v>
      </c>
      <c r="H167">
        <v>0.02</v>
      </c>
      <c r="I167" s="16">
        <f t="shared" si="19"/>
        <v>1142</v>
      </c>
      <c r="J167" s="16">
        <f t="shared" si="20"/>
        <v>1187.68</v>
      </c>
      <c r="K167" s="16">
        <f t="shared" si="26"/>
        <v>1235.1872000000001</v>
      </c>
      <c r="L167" s="16">
        <f t="shared" si="26"/>
        <v>1284.5946880000001</v>
      </c>
      <c r="M167" s="16">
        <f t="shared" si="26"/>
        <v>1335.9784755200001</v>
      </c>
      <c r="N167" s="16">
        <f t="shared" si="26"/>
        <v>1389.4176145408001</v>
      </c>
      <c r="O167" s="16">
        <f t="shared" si="26"/>
        <v>1444.9943191224322</v>
      </c>
      <c r="P167" s="16">
        <f t="shared" si="26"/>
        <v>1502.7940918873296</v>
      </c>
      <c r="Q167" s="16">
        <f t="shared" si="26"/>
        <v>1562.9058555628228</v>
      </c>
      <c r="R167" s="16">
        <f t="shared" si="26"/>
        <v>1625.4220897853359</v>
      </c>
      <c r="S167" s="16">
        <f t="shared" si="26"/>
        <v>1690.4389733767493</v>
      </c>
      <c r="T167" s="16">
        <f t="shared" si="26"/>
        <v>1758.0565323118194</v>
      </c>
      <c r="U167" s="16">
        <f t="shared" si="26"/>
        <v>1828.3787936042922</v>
      </c>
      <c r="V167" s="16">
        <f t="shared" si="26"/>
        <v>1901.5139453484639</v>
      </c>
      <c r="W167" s="16">
        <f t="shared" si="26"/>
        <v>1977.5745031624026</v>
      </c>
      <c r="X167" s="16">
        <f t="shared" si="26"/>
        <v>2056.6774832888987</v>
      </c>
      <c r="Y167" s="16">
        <f t="shared" si="26"/>
        <v>2138.9445826204546</v>
      </c>
      <c r="Z167" s="16">
        <f t="shared" si="26"/>
        <v>2224.5023659252729</v>
      </c>
      <c r="AA167" s="16">
        <f t="shared" si="26"/>
        <v>2313.4824605622839</v>
      </c>
      <c r="AB167" s="16">
        <f t="shared" si="26"/>
        <v>2406.0217589847753</v>
      </c>
      <c r="AC167" s="16">
        <f t="shared" si="21"/>
        <v>1633.3526487301751</v>
      </c>
      <c r="AD167" s="16">
        <f t="shared" si="22"/>
        <v>1789.8192491370598</v>
      </c>
      <c r="AE167" s="36">
        <f t="shared" si="23"/>
        <v>1790</v>
      </c>
    </row>
    <row r="168" spans="2:31" x14ac:dyDescent="0.25">
      <c r="B168" t="s">
        <v>176</v>
      </c>
      <c r="C168" t="s">
        <v>96</v>
      </c>
      <c r="D168">
        <v>2362</v>
      </c>
      <c r="E168">
        <v>1142</v>
      </c>
      <c r="G168">
        <v>0.06</v>
      </c>
      <c r="H168">
        <v>0.02</v>
      </c>
      <c r="I168" s="16">
        <f t="shared" si="19"/>
        <v>1142</v>
      </c>
      <c r="J168" s="16">
        <f t="shared" si="20"/>
        <v>1187.68</v>
      </c>
      <c r="K168" s="16">
        <f t="shared" si="26"/>
        <v>1235.1872000000001</v>
      </c>
      <c r="L168" s="16">
        <f t="shared" si="26"/>
        <v>1284.5946880000001</v>
      </c>
      <c r="M168" s="16">
        <f t="shared" si="26"/>
        <v>1335.9784755200001</v>
      </c>
      <c r="N168" s="16">
        <f t="shared" si="26"/>
        <v>1389.4176145408001</v>
      </c>
      <c r="O168" s="16">
        <f t="shared" si="26"/>
        <v>1444.9943191224322</v>
      </c>
      <c r="P168" s="16">
        <f t="shared" si="26"/>
        <v>1502.7940918873296</v>
      </c>
      <c r="Q168" s="16">
        <f t="shared" si="26"/>
        <v>1562.9058555628228</v>
      </c>
      <c r="R168" s="16">
        <f t="shared" si="26"/>
        <v>1625.4220897853359</v>
      </c>
      <c r="S168" s="16">
        <f t="shared" si="26"/>
        <v>1690.4389733767493</v>
      </c>
      <c r="T168" s="16">
        <f t="shared" si="26"/>
        <v>1758.0565323118194</v>
      </c>
      <c r="U168" s="16">
        <f t="shared" si="26"/>
        <v>1828.3787936042922</v>
      </c>
      <c r="V168" s="16">
        <f t="shared" si="26"/>
        <v>1901.5139453484639</v>
      </c>
      <c r="W168" s="16">
        <f t="shared" si="26"/>
        <v>1977.5745031624026</v>
      </c>
      <c r="X168" s="16">
        <f t="shared" si="26"/>
        <v>2056.6774832888987</v>
      </c>
      <c r="Y168" s="16">
        <f t="shared" si="26"/>
        <v>2138.9445826204546</v>
      </c>
      <c r="Z168" s="16">
        <f t="shared" si="26"/>
        <v>2224.5023659252729</v>
      </c>
      <c r="AA168" s="16">
        <f t="shared" si="26"/>
        <v>2313.4824605622839</v>
      </c>
      <c r="AB168" s="16">
        <f t="shared" si="26"/>
        <v>2406.0217589847753</v>
      </c>
      <c r="AC168" s="16">
        <f t="shared" si="21"/>
        <v>1633.3526487301751</v>
      </c>
      <c r="AD168" s="16">
        <f t="shared" si="22"/>
        <v>1789.8192491370598</v>
      </c>
      <c r="AE168" s="36">
        <f t="shared" si="23"/>
        <v>1790</v>
      </c>
    </row>
    <row r="169" spans="2:31" x14ac:dyDescent="0.25">
      <c r="B169" t="s">
        <v>176</v>
      </c>
      <c r="C169" t="s">
        <v>108</v>
      </c>
      <c r="D169">
        <v>1000</v>
      </c>
      <c r="E169">
        <v>1142</v>
      </c>
      <c r="G169">
        <v>0.06</v>
      </c>
      <c r="H169">
        <v>0.02</v>
      </c>
      <c r="I169" s="16">
        <f t="shared" si="19"/>
        <v>1142</v>
      </c>
      <c r="J169" s="16">
        <f t="shared" si="20"/>
        <v>1187.68</v>
      </c>
      <c r="K169" s="16">
        <f t="shared" si="26"/>
        <v>1235.1872000000001</v>
      </c>
      <c r="L169" s="16">
        <f t="shared" si="26"/>
        <v>1284.5946880000001</v>
      </c>
      <c r="M169" s="16">
        <f t="shared" si="26"/>
        <v>1335.9784755200001</v>
      </c>
      <c r="N169" s="16">
        <f t="shared" si="26"/>
        <v>1389.4176145408001</v>
      </c>
      <c r="O169" s="16">
        <f t="shared" si="26"/>
        <v>1444.9943191224322</v>
      </c>
      <c r="P169" s="16">
        <f t="shared" si="26"/>
        <v>1502.7940918873296</v>
      </c>
      <c r="Q169" s="16">
        <f t="shared" si="26"/>
        <v>1562.9058555628228</v>
      </c>
      <c r="R169" s="16">
        <f t="shared" si="26"/>
        <v>1625.4220897853359</v>
      </c>
      <c r="S169" s="16">
        <f t="shared" si="26"/>
        <v>1690.4389733767493</v>
      </c>
      <c r="T169" s="16">
        <f t="shared" si="26"/>
        <v>1758.0565323118194</v>
      </c>
      <c r="U169" s="16">
        <f t="shared" si="26"/>
        <v>1828.3787936042922</v>
      </c>
      <c r="V169" s="16">
        <f t="shared" si="26"/>
        <v>1901.5139453484639</v>
      </c>
      <c r="W169" s="16">
        <f t="shared" si="26"/>
        <v>1977.5745031624026</v>
      </c>
      <c r="X169" s="16">
        <f t="shared" si="26"/>
        <v>2056.6774832888987</v>
      </c>
      <c r="Y169" s="16">
        <f t="shared" si="26"/>
        <v>2138.9445826204546</v>
      </c>
      <c r="Z169" s="16">
        <f t="shared" si="26"/>
        <v>2224.5023659252729</v>
      </c>
      <c r="AA169" s="16">
        <f t="shared" si="26"/>
        <v>2313.4824605622839</v>
      </c>
      <c r="AB169" s="16">
        <f t="shared" si="26"/>
        <v>2406.0217589847753</v>
      </c>
      <c r="AC169" s="16">
        <f t="shared" si="21"/>
        <v>1633.3526487301751</v>
      </c>
      <c r="AD169" s="16">
        <f t="shared" si="22"/>
        <v>1789.8192491370598</v>
      </c>
      <c r="AE169" s="36">
        <f t="shared" si="23"/>
        <v>1790</v>
      </c>
    </row>
    <row r="170" spans="2:31" x14ac:dyDescent="0.25">
      <c r="B170" t="s">
        <v>98</v>
      </c>
      <c r="C170" t="s">
        <v>132</v>
      </c>
      <c r="D170">
        <v>1503</v>
      </c>
      <c r="E170">
        <v>1142</v>
      </c>
      <c r="G170">
        <v>0.06</v>
      </c>
      <c r="H170">
        <v>0.02</v>
      </c>
      <c r="I170" s="16">
        <f t="shared" si="19"/>
        <v>1142</v>
      </c>
      <c r="J170" s="16">
        <f t="shared" si="20"/>
        <v>1187.68</v>
      </c>
      <c r="K170" s="16">
        <f t="shared" si="26"/>
        <v>1235.1872000000001</v>
      </c>
      <c r="L170" s="16">
        <f t="shared" si="26"/>
        <v>1284.5946880000001</v>
      </c>
      <c r="M170" s="16">
        <f t="shared" si="26"/>
        <v>1335.9784755200001</v>
      </c>
      <c r="N170" s="16">
        <f t="shared" si="26"/>
        <v>1389.4176145408001</v>
      </c>
      <c r="O170" s="16">
        <f t="shared" si="26"/>
        <v>1444.9943191224322</v>
      </c>
      <c r="P170" s="16">
        <f t="shared" si="26"/>
        <v>1502.7940918873296</v>
      </c>
      <c r="Q170" s="16">
        <f t="shared" si="26"/>
        <v>1562.9058555628228</v>
      </c>
      <c r="R170" s="16">
        <f t="shared" si="26"/>
        <v>1625.4220897853359</v>
      </c>
      <c r="S170" s="16">
        <f t="shared" si="26"/>
        <v>1690.4389733767493</v>
      </c>
      <c r="T170" s="16">
        <f t="shared" si="26"/>
        <v>1758.0565323118194</v>
      </c>
      <c r="U170" s="16">
        <f t="shared" si="26"/>
        <v>1828.3787936042922</v>
      </c>
      <c r="V170" s="16">
        <f t="shared" si="26"/>
        <v>1901.5139453484639</v>
      </c>
      <c r="W170" s="16">
        <f t="shared" si="26"/>
        <v>1977.5745031624026</v>
      </c>
      <c r="X170" s="16">
        <f t="shared" si="26"/>
        <v>2056.6774832888987</v>
      </c>
      <c r="Y170" s="16">
        <f t="shared" si="26"/>
        <v>2138.9445826204546</v>
      </c>
      <c r="Z170" s="16">
        <f t="shared" si="26"/>
        <v>2224.5023659252729</v>
      </c>
      <c r="AA170" s="16">
        <f t="shared" si="26"/>
        <v>2313.4824605622839</v>
      </c>
      <c r="AB170" s="16">
        <f t="shared" si="26"/>
        <v>2406.0217589847753</v>
      </c>
      <c r="AC170" s="16">
        <f t="shared" si="21"/>
        <v>1633.3526487301751</v>
      </c>
      <c r="AD170" s="16">
        <f t="shared" si="22"/>
        <v>1789.8192491370598</v>
      </c>
      <c r="AE170" s="36">
        <f t="shared" si="23"/>
        <v>1790</v>
      </c>
    </row>
    <row r="171" spans="2:31" x14ac:dyDescent="0.25">
      <c r="B171" t="s">
        <v>142</v>
      </c>
      <c r="C171" t="s">
        <v>134</v>
      </c>
      <c r="D171">
        <v>685</v>
      </c>
      <c r="E171">
        <v>1142</v>
      </c>
      <c r="G171">
        <v>0.06</v>
      </c>
      <c r="H171">
        <v>0.02</v>
      </c>
      <c r="I171" s="16">
        <f t="shared" si="19"/>
        <v>1142</v>
      </c>
      <c r="J171" s="16">
        <f t="shared" si="20"/>
        <v>1187.68</v>
      </c>
      <c r="K171" s="16">
        <f t="shared" si="26"/>
        <v>1235.1872000000001</v>
      </c>
      <c r="L171" s="16">
        <f t="shared" si="26"/>
        <v>1284.5946880000001</v>
      </c>
      <c r="M171" s="16">
        <f t="shared" si="26"/>
        <v>1335.9784755200001</v>
      </c>
      <c r="N171" s="16">
        <f t="shared" si="26"/>
        <v>1389.4176145408001</v>
      </c>
      <c r="O171" s="16">
        <f t="shared" si="26"/>
        <v>1444.9943191224322</v>
      </c>
      <c r="P171" s="16">
        <f t="shared" si="26"/>
        <v>1502.7940918873296</v>
      </c>
      <c r="Q171" s="16">
        <f t="shared" si="26"/>
        <v>1562.9058555628228</v>
      </c>
      <c r="R171" s="16">
        <f t="shared" si="26"/>
        <v>1625.4220897853359</v>
      </c>
      <c r="S171" s="16">
        <f t="shared" si="26"/>
        <v>1690.4389733767493</v>
      </c>
      <c r="T171" s="16">
        <f t="shared" si="26"/>
        <v>1758.0565323118194</v>
      </c>
      <c r="U171" s="16">
        <f t="shared" si="26"/>
        <v>1828.3787936042922</v>
      </c>
      <c r="V171" s="16">
        <f t="shared" si="26"/>
        <v>1901.5139453484639</v>
      </c>
      <c r="W171" s="16">
        <f t="shared" si="26"/>
        <v>1977.5745031624026</v>
      </c>
      <c r="X171" s="16">
        <f t="shared" si="26"/>
        <v>2056.6774832888987</v>
      </c>
      <c r="Y171" s="16">
        <f t="shared" si="26"/>
        <v>2138.9445826204546</v>
      </c>
      <c r="Z171" s="16">
        <f t="shared" si="26"/>
        <v>2224.5023659252729</v>
      </c>
      <c r="AA171" s="16">
        <f t="shared" si="26"/>
        <v>2313.4824605622839</v>
      </c>
      <c r="AB171" s="16">
        <f t="shared" si="26"/>
        <v>2406.0217589847753</v>
      </c>
      <c r="AC171" s="16">
        <f t="shared" si="21"/>
        <v>1633.3526487301751</v>
      </c>
      <c r="AD171" s="16">
        <f t="shared" si="22"/>
        <v>1789.8192491370598</v>
      </c>
      <c r="AE171" s="36">
        <f t="shared" si="23"/>
        <v>1790</v>
      </c>
    </row>
    <row r="172" spans="2:31" x14ac:dyDescent="0.25">
      <c r="B172" t="s">
        <v>142</v>
      </c>
      <c r="C172" t="s">
        <v>128</v>
      </c>
      <c r="D172">
        <v>2275</v>
      </c>
      <c r="E172">
        <v>1142</v>
      </c>
      <c r="G172">
        <v>0.06</v>
      </c>
      <c r="H172">
        <v>0.02</v>
      </c>
      <c r="I172" s="16">
        <f t="shared" si="19"/>
        <v>1142</v>
      </c>
      <c r="J172" s="16">
        <f t="shared" si="20"/>
        <v>1187.68</v>
      </c>
      <c r="K172" s="16">
        <f t="shared" si="26"/>
        <v>1235.1872000000001</v>
      </c>
      <c r="L172" s="16">
        <f t="shared" si="26"/>
        <v>1284.5946880000001</v>
      </c>
      <c r="M172" s="16">
        <f t="shared" si="26"/>
        <v>1335.9784755200001</v>
      </c>
      <c r="N172" s="16">
        <f t="shared" si="26"/>
        <v>1389.4176145408001</v>
      </c>
      <c r="O172" s="16">
        <f t="shared" si="26"/>
        <v>1444.9943191224322</v>
      </c>
      <c r="P172" s="16">
        <f t="shared" si="26"/>
        <v>1502.7940918873296</v>
      </c>
      <c r="Q172" s="16">
        <f t="shared" si="26"/>
        <v>1562.9058555628228</v>
      </c>
      <c r="R172" s="16">
        <f t="shared" si="26"/>
        <v>1625.4220897853359</v>
      </c>
      <c r="S172" s="16">
        <f t="shared" si="26"/>
        <v>1690.4389733767493</v>
      </c>
      <c r="T172" s="16">
        <f t="shared" si="26"/>
        <v>1758.0565323118194</v>
      </c>
      <c r="U172" s="16">
        <f t="shared" si="26"/>
        <v>1828.3787936042922</v>
      </c>
      <c r="V172" s="16">
        <f t="shared" si="26"/>
        <v>1901.5139453484639</v>
      </c>
      <c r="W172" s="16">
        <f t="shared" si="26"/>
        <v>1977.5745031624026</v>
      </c>
      <c r="X172" s="16">
        <f t="shared" si="26"/>
        <v>2056.6774832888987</v>
      </c>
      <c r="Y172" s="16">
        <f t="shared" si="26"/>
        <v>2138.9445826204546</v>
      </c>
      <c r="Z172" s="16">
        <f t="shared" si="26"/>
        <v>2224.5023659252729</v>
      </c>
      <c r="AA172" s="16">
        <f t="shared" si="26"/>
        <v>2313.4824605622839</v>
      </c>
      <c r="AB172" s="16">
        <f t="shared" si="26"/>
        <v>2406.0217589847753</v>
      </c>
      <c r="AC172" s="16">
        <f t="shared" si="21"/>
        <v>1633.3526487301751</v>
      </c>
      <c r="AD172" s="16">
        <f t="shared" si="22"/>
        <v>1789.8192491370598</v>
      </c>
      <c r="AE172" s="36">
        <f t="shared" si="23"/>
        <v>1790</v>
      </c>
    </row>
    <row r="173" spans="2:31" x14ac:dyDescent="0.25">
      <c r="B173" t="s">
        <v>142</v>
      </c>
      <c r="C173" t="s">
        <v>114</v>
      </c>
      <c r="D173">
        <v>13166</v>
      </c>
      <c r="E173">
        <v>1142</v>
      </c>
      <c r="G173">
        <v>0.06</v>
      </c>
      <c r="H173">
        <v>0.02</v>
      </c>
      <c r="I173" s="16">
        <f t="shared" si="19"/>
        <v>1142</v>
      </c>
      <c r="J173" s="16">
        <f t="shared" si="20"/>
        <v>1187.68</v>
      </c>
      <c r="K173" s="16">
        <f t="shared" si="26"/>
        <v>1235.1872000000001</v>
      </c>
      <c r="L173" s="16">
        <f t="shared" si="26"/>
        <v>1284.5946880000001</v>
      </c>
      <c r="M173" s="16">
        <f t="shared" si="26"/>
        <v>1335.9784755200001</v>
      </c>
      <c r="N173" s="16">
        <f t="shared" si="26"/>
        <v>1389.4176145408001</v>
      </c>
      <c r="O173" s="16">
        <f t="shared" si="26"/>
        <v>1444.9943191224322</v>
      </c>
      <c r="P173" s="16">
        <f t="shared" si="26"/>
        <v>1502.7940918873296</v>
      </c>
      <c r="Q173" s="16">
        <f t="shared" si="26"/>
        <v>1562.9058555628228</v>
      </c>
      <c r="R173" s="16">
        <f t="shared" si="26"/>
        <v>1625.4220897853359</v>
      </c>
      <c r="S173" s="16">
        <f t="shared" si="26"/>
        <v>1690.4389733767493</v>
      </c>
      <c r="T173" s="16">
        <f t="shared" si="26"/>
        <v>1758.0565323118194</v>
      </c>
      <c r="U173" s="16">
        <f t="shared" si="26"/>
        <v>1828.3787936042922</v>
      </c>
      <c r="V173" s="16">
        <f t="shared" si="26"/>
        <v>1901.5139453484639</v>
      </c>
      <c r="W173" s="16">
        <f t="shared" si="26"/>
        <v>1977.5745031624026</v>
      </c>
      <c r="X173" s="16">
        <f t="shared" si="26"/>
        <v>2056.6774832888987</v>
      </c>
      <c r="Y173" s="16">
        <f t="shared" si="26"/>
        <v>2138.9445826204546</v>
      </c>
      <c r="Z173" s="16">
        <f t="shared" si="26"/>
        <v>2224.5023659252729</v>
      </c>
      <c r="AA173" s="16">
        <f t="shared" si="26"/>
        <v>2313.4824605622839</v>
      </c>
      <c r="AB173" s="16">
        <f t="shared" si="26"/>
        <v>2406.0217589847753</v>
      </c>
      <c r="AC173" s="16">
        <f t="shared" si="21"/>
        <v>1633.3526487301751</v>
      </c>
      <c r="AD173" s="16">
        <f t="shared" si="22"/>
        <v>1789.8192491370598</v>
      </c>
      <c r="AE173" s="36">
        <f t="shared" si="23"/>
        <v>1790</v>
      </c>
    </row>
    <row r="174" spans="2:31" x14ac:dyDescent="0.25">
      <c r="B174" t="s">
        <v>142</v>
      </c>
      <c r="C174" t="s">
        <v>111</v>
      </c>
      <c r="D174">
        <v>1131</v>
      </c>
      <c r="E174">
        <v>1142</v>
      </c>
      <c r="G174">
        <v>0.06</v>
      </c>
      <c r="H174">
        <v>0.02</v>
      </c>
      <c r="I174" s="16">
        <f t="shared" si="19"/>
        <v>1142</v>
      </c>
      <c r="J174" s="16">
        <f t="shared" si="20"/>
        <v>1187.68</v>
      </c>
      <c r="K174" s="16">
        <f t="shared" si="26"/>
        <v>1235.1872000000001</v>
      </c>
      <c r="L174" s="16">
        <f t="shared" si="26"/>
        <v>1284.5946880000001</v>
      </c>
      <c r="M174" s="16">
        <f t="shared" si="26"/>
        <v>1335.9784755200001</v>
      </c>
      <c r="N174" s="16">
        <f t="shared" si="26"/>
        <v>1389.4176145408001</v>
      </c>
      <c r="O174" s="16">
        <f t="shared" si="26"/>
        <v>1444.9943191224322</v>
      </c>
      <c r="P174" s="16">
        <f t="shared" si="26"/>
        <v>1502.7940918873296</v>
      </c>
      <c r="Q174" s="16">
        <f t="shared" si="26"/>
        <v>1562.9058555628228</v>
      </c>
      <c r="R174" s="16">
        <f t="shared" si="26"/>
        <v>1625.4220897853359</v>
      </c>
      <c r="S174" s="16">
        <f t="shared" si="26"/>
        <v>1690.4389733767493</v>
      </c>
      <c r="T174" s="16">
        <f t="shared" si="26"/>
        <v>1758.0565323118194</v>
      </c>
      <c r="U174" s="16">
        <f t="shared" si="26"/>
        <v>1828.3787936042922</v>
      </c>
      <c r="V174" s="16">
        <f t="shared" si="26"/>
        <v>1901.5139453484639</v>
      </c>
      <c r="W174" s="16">
        <f t="shared" si="26"/>
        <v>1977.5745031624026</v>
      </c>
      <c r="X174" s="16">
        <f t="shared" si="26"/>
        <v>2056.6774832888987</v>
      </c>
      <c r="Y174" s="16">
        <f t="shared" si="26"/>
        <v>2138.9445826204546</v>
      </c>
      <c r="Z174" s="16">
        <f t="shared" si="26"/>
        <v>2224.5023659252729</v>
      </c>
      <c r="AA174" s="16">
        <f t="shared" si="26"/>
        <v>2313.4824605622839</v>
      </c>
      <c r="AB174" s="16">
        <f t="shared" si="26"/>
        <v>2406.0217589847753</v>
      </c>
      <c r="AC174" s="16">
        <f t="shared" si="21"/>
        <v>1633.3526487301751</v>
      </c>
      <c r="AD174" s="16">
        <f t="shared" si="22"/>
        <v>1789.8192491370598</v>
      </c>
      <c r="AE174" s="36">
        <f t="shared" si="23"/>
        <v>1790</v>
      </c>
    </row>
    <row r="175" spans="2:31" x14ac:dyDescent="0.25">
      <c r="B175" t="s">
        <v>142</v>
      </c>
      <c r="C175" t="s">
        <v>171</v>
      </c>
      <c r="D175">
        <v>7029</v>
      </c>
      <c r="E175">
        <v>1142</v>
      </c>
      <c r="G175">
        <v>0.06</v>
      </c>
      <c r="H175">
        <v>0.02</v>
      </c>
      <c r="I175" s="16">
        <f t="shared" si="19"/>
        <v>1142</v>
      </c>
      <c r="J175" s="16">
        <f t="shared" si="20"/>
        <v>1187.68</v>
      </c>
      <c r="K175" s="16">
        <f t="shared" si="26"/>
        <v>1235.1872000000001</v>
      </c>
      <c r="L175" s="16">
        <f t="shared" si="26"/>
        <v>1284.5946880000001</v>
      </c>
      <c r="M175" s="16">
        <f t="shared" si="26"/>
        <v>1335.9784755200001</v>
      </c>
      <c r="N175" s="16">
        <f t="shared" si="26"/>
        <v>1389.4176145408001</v>
      </c>
      <c r="O175" s="16">
        <f t="shared" si="26"/>
        <v>1444.9943191224322</v>
      </c>
      <c r="P175" s="16">
        <f t="shared" si="26"/>
        <v>1502.7940918873296</v>
      </c>
      <c r="Q175" s="16">
        <f t="shared" si="26"/>
        <v>1562.9058555628228</v>
      </c>
      <c r="R175" s="16">
        <f t="shared" si="26"/>
        <v>1625.4220897853359</v>
      </c>
      <c r="S175" s="16">
        <f t="shared" si="26"/>
        <v>1690.4389733767493</v>
      </c>
      <c r="T175" s="16">
        <f t="shared" ref="K175:AB189" si="27">S175*(1+$G175-$H$3)</f>
        <v>1758.0565323118194</v>
      </c>
      <c r="U175" s="16">
        <f t="shared" si="27"/>
        <v>1828.3787936042922</v>
      </c>
      <c r="V175" s="16">
        <f t="shared" si="27"/>
        <v>1901.5139453484639</v>
      </c>
      <c r="W175" s="16">
        <f t="shared" si="27"/>
        <v>1977.5745031624026</v>
      </c>
      <c r="X175" s="16">
        <f t="shared" si="27"/>
        <v>2056.6774832888987</v>
      </c>
      <c r="Y175" s="16">
        <f t="shared" si="27"/>
        <v>2138.9445826204546</v>
      </c>
      <c r="Z175" s="16">
        <f t="shared" si="27"/>
        <v>2224.5023659252729</v>
      </c>
      <c r="AA175" s="16">
        <f t="shared" si="27"/>
        <v>2313.4824605622839</v>
      </c>
      <c r="AB175" s="16">
        <f t="shared" si="27"/>
        <v>2406.0217589847753</v>
      </c>
      <c r="AC175" s="16">
        <f t="shared" si="21"/>
        <v>1633.3526487301751</v>
      </c>
      <c r="AD175" s="16">
        <f t="shared" si="22"/>
        <v>1789.8192491370598</v>
      </c>
      <c r="AE175" s="36">
        <f t="shared" si="23"/>
        <v>1790</v>
      </c>
    </row>
    <row r="176" spans="2:31" x14ac:dyDescent="0.25">
      <c r="B176" t="s">
        <v>142</v>
      </c>
      <c r="C176" t="s">
        <v>145</v>
      </c>
      <c r="D176">
        <v>13990</v>
      </c>
      <c r="E176">
        <v>1142</v>
      </c>
      <c r="G176">
        <v>0.06</v>
      </c>
      <c r="H176">
        <v>0.02</v>
      </c>
      <c r="I176" s="16">
        <f t="shared" si="19"/>
        <v>1142</v>
      </c>
      <c r="J176" s="16">
        <f t="shared" si="20"/>
        <v>1187.68</v>
      </c>
      <c r="K176" s="16">
        <f t="shared" si="27"/>
        <v>1235.1872000000001</v>
      </c>
      <c r="L176" s="16">
        <f t="shared" si="27"/>
        <v>1284.5946880000001</v>
      </c>
      <c r="M176" s="16">
        <f t="shared" si="27"/>
        <v>1335.9784755200001</v>
      </c>
      <c r="N176" s="16">
        <f t="shared" si="27"/>
        <v>1389.4176145408001</v>
      </c>
      <c r="O176" s="16">
        <f t="shared" si="27"/>
        <v>1444.9943191224322</v>
      </c>
      <c r="P176" s="16">
        <f t="shared" si="27"/>
        <v>1502.7940918873296</v>
      </c>
      <c r="Q176" s="16">
        <f t="shared" si="27"/>
        <v>1562.9058555628228</v>
      </c>
      <c r="R176" s="16">
        <f t="shared" si="27"/>
        <v>1625.4220897853359</v>
      </c>
      <c r="S176" s="16">
        <f t="shared" si="27"/>
        <v>1690.4389733767493</v>
      </c>
      <c r="T176" s="16">
        <f t="shared" si="27"/>
        <v>1758.0565323118194</v>
      </c>
      <c r="U176" s="16">
        <f t="shared" si="27"/>
        <v>1828.3787936042922</v>
      </c>
      <c r="V176" s="16">
        <f t="shared" si="27"/>
        <v>1901.5139453484639</v>
      </c>
      <c r="W176" s="16">
        <f t="shared" si="27"/>
        <v>1977.5745031624026</v>
      </c>
      <c r="X176" s="16">
        <f t="shared" si="27"/>
        <v>2056.6774832888987</v>
      </c>
      <c r="Y176" s="16">
        <f t="shared" si="27"/>
        <v>2138.9445826204546</v>
      </c>
      <c r="Z176" s="16">
        <f t="shared" si="27"/>
        <v>2224.5023659252729</v>
      </c>
      <c r="AA176" s="16">
        <f t="shared" si="27"/>
        <v>2313.4824605622839</v>
      </c>
      <c r="AB176" s="16">
        <f t="shared" si="27"/>
        <v>2406.0217589847753</v>
      </c>
      <c r="AC176" s="16">
        <f t="shared" si="21"/>
        <v>1633.3526487301751</v>
      </c>
      <c r="AD176" s="16">
        <f t="shared" si="22"/>
        <v>1789.8192491370598</v>
      </c>
      <c r="AE176" s="36">
        <f t="shared" si="23"/>
        <v>1790</v>
      </c>
    </row>
    <row r="177" spans="2:31" x14ac:dyDescent="0.25">
      <c r="B177" t="s">
        <v>142</v>
      </c>
      <c r="C177" t="s">
        <v>144</v>
      </c>
      <c r="D177">
        <v>24288</v>
      </c>
      <c r="E177">
        <v>1142</v>
      </c>
      <c r="G177">
        <v>0.06</v>
      </c>
      <c r="H177">
        <v>0.02</v>
      </c>
      <c r="I177" s="16">
        <f t="shared" si="19"/>
        <v>1142</v>
      </c>
      <c r="J177" s="16">
        <f t="shared" si="20"/>
        <v>1187.68</v>
      </c>
      <c r="K177" s="16">
        <f t="shared" si="27"/>
        <v>1235.1872000000001</v>
      </c>
      <c r="L177" s="16">
        <f t="shared" si="27"/>
        <v>1284.5946880000001</v>
      </c>
      <c r="M177" s="16">
        <f t="shared" si="27"/>
        <v>1335.9784755200001</v>
      </c>
      <c r="N177" s="16">
        <f t="shared" si="27"/>
        <v>1389.4176145408001</v>
      </c>
      <c r="O177" s="16">
        <f t="shared" si="27"/>
        <v>1444.9943191224322</v>
      </c>
      <c r="P177" s="16">
        <f t="shared" si="27"/>
        <v>1502.7940918873296</v>
      </c>
      <c r="Q177" s="16">
        <f t="shared" si="27"/>
        <v>1562.9058555628228</v>
      </c>
      <c r="R177" s="16">
        <f t="shared" si="27"/>
        <v>1625.4220897853359</v>
      </c>
      <c r="S177" s="16">
        <f t="shared" si="27"/>
        <v>1690.4389733767493</v>
      </c>
      <c r="T177" s="16">
        <f t="shared" si="27"/>
        <v>1758.0565323118194</v>
      </c>
      <c r="U177" s="16">
        <f t="shared" si="27"/>
        <v>1828.3787936042922</v>
      </c>
      <c r="V177" s="16">
        <f t="shared" si="27"/>
        <v>1901.5139453484639</v>
      </c>
      <c r="W177" s="16">
        <f t="shared" si="27"/>
        <v>1977.5745031624026</v>
      </c>
      <c r="X177" s="16">
        <f t="shared" si="27"/>
        <v>2056.6774832888987</v>
      </c>
      <c r="Y177" s="16">
        <f t="shared" si="27"/>
        <v>2138.9445826204546</v>
      </c>
      <c r="Z177" s="16">
        <f t="shared" si="27"/>
        <v>2224.5023659252729</v>
      </c>
      <c r="AA177" s="16">
        <f t="shared" si="27"/>
        <v>2313.4824605622839</v>
      </c>
      <c r="AB177" s="16">
        <f t="shared" si="27"/>
        <v>2406.0217589847753</v>
      </c>
      <c r="AC177" s="16">
        <f t="shared" si="21"/>
        <v>1633.3526487301751</v>
      </c>
      <c r="AD177" s="16">
        <f t="shared" si="22"/>
        <v>1789.8192491370598</v>
      </c>
      <c r="AE177" s="36">
        <f t="shared" si="23"/>
        <v>1790</v>
      </c>
    </row>
    <row r="178" spans="2:31" x14ac:dyDescent="0.25">
      <c r="B178" t="s">
        <v>142</v>
      </c>
      <c r="C178" t="s">
        <v>116</v>
      </c>
      <c r="D178">
        <v>6799</v>
      </c>
      <c r="E178">
        <v>1142</v>
      </c>
      <c r="G178">
        <v>0.06</v>
      </c>
      <c r="H178">
        <v>0.02</v>
      </c>
      <c r="I178" s="16">
        <f t="shared" si="19"/>
        <v>1142</v>
      </c>
      <c r="J178" s="16">
        <f t="shared" si="20"/>
        <v>1187.68</v>
      </c>
      <c r="K178" s="16">
        <f t="shared" si="27"/>
        <v>1235.1872000000001</v>
      </c>
      <c r="L178" s="16">
        <f t="shared" si="27"/>
        <v>1284.5946880000001</v>
      </c>
      <c r="M178" s="16">
        <f t="shared" si="27"/>
        <v>1335.9784755200001</v>
      </c>
      <c r="N178" s="16">
        <f t="shared" si="27"/>
        <v>1389.4176145408001</v>
      </c>
      <c r="O178" s="16">
        <f t="shared" si="27"/>
        <v>1444.9943191224322</v>
      </c>
      <c r="P178" s="16">
        <f t="shared" si="27"/>
        <v>1502.7940918873296</v>
      </c>
      <c r="Q178" s="16">
        <f t="shared" si="27"/>
        <v>1562.9058555628228</v>
      </c>
      <c r="R178" s="16">
        <f t="shared" si="27"/>
        <v>1625.4220897853359</v>
      </c>
      <c r="S178" s="16">
        <f t="shared" si="27"/>
        <v>1690.4389733767493</v>
      </c>
      <c r="T178" s="16">
        <f t="shared" si="27"/>
        <v>1758.0565323118194</v>
      </c>
      <c r="U178" s="16">
        <f t="shared" si="27"/>
        <v>1828.3787936042922</v>
      </c>
      <c r="V178" s="16">
        <f t="shared" si="27"/>
        <v>1901.5139453484639</v>
      </c>
      <c r="W178" s="16">
        <f t="shared" si="27"/>
        <v>1977.5745031624026</v>
      </c>
      <c r="X178" s="16">
        <f t="shared" si="27"/>
        <v>2056.6774832888987</v>
      </c>
      <c r="Y178" s="16">
        <f t="shared" si="27"/>
        <v>2138.9445826204546</v>
      </c>
      <c r="Z178" s="16">
        <f t="shared" si="27"/>
        <v>2224.5023659252729</v>
      </c>
      <c r="AA178" s="16">
        <f t="shared" si="27"/>
        <v>2313.4824605622839</v>
      </c>
      <c r="AB178" s="16">
        <f t="shared" si="27"/>
        <v>2406.0217589847753</v>
      </c>
      <c r="AC178" s="16">
        <f t="shared" si="21"/>
        <v>1633.3526487301751</v>
      </c>
      <c r="AD178" s="16">
        <f t="shared" si="22"/>
        <v>1789.8192491370598</v>
      </c>
      <c r="AE178" s="36">
        <f t="shared" si="23"/>
        <v>1790</v>
      </c>
    </row>
    <row r="179" spans="2:31" x14ac:dyDescent="0.25">
      <c r="B179" t="s">
        <v>141</v>
      </c>
      <c r="C179" t="s">
        <v>131</v>
      </c>
      <c r="D179">
        <v>3000</v>
      </c>
      <c r="E179">
        <v>1142</v>
      </c>
      <c r="G179">
        <v>0.06</v>
      </c>
      <c r="H179">
        <v>0.02</v>
      </c>
      <c r="I179" s="16">
        <f t="shared" si="19"/>
        <v>1142</v>
      </c>
      <c r="J179" s="16">
        <f t="shared" si="20"/>
        <v>1187.68</v>
      </c>
      <c r="K179" s="16">
        <f t="shared" si="27"/>
        <v>1235.1872000000001</v>
      </c>
      <c r="L179" s="16">
        <f t="shared" si="27"/>
        <v>1284.5946880000001</v>
      </c>
      <c r="M179" s="16">
        <f t="shared" si="27"/>
        <v>1335.9784755200001</v>
      </c>
      <c r="N179" s="16">
        <f t="shared" si="27"/>
        <v>1389.4176145408001</v>
      </c>
      <c r="O179" s="16">
        <f t="shared" si="27"/>
        <v>1444.9943191224322</v>
      </c>
      <c r="P179" s="16">
        <f t="shared" si="27"/>
        <v>1502.7940918873296</v>
      </c>
      <c r="Q179" s="16">
        <f t="shared" si="27"/>
        <v>1562.9058555628228</v>
      </c>
      <c r="R179" s="16">
        <f t="shared" si="27"/>
        <v>1625.4220897853359</v>
      </c>
      <c r="S179" s="16">
        <f t="shared" si="27"/>
        <v>1690.4389733767493</v>
      </c>
      <c r="T179" s="16">
        <f t="shared" si="27"/>
        <v>1758.0565323118194</v>
      </c>
      <c r="U179" s="16">
        <f t="shared" si="27"/>
        <v>1828.3787936042922</v>
      </c>
      <c r="V179" s="16">
        <f t="shared" si="27"/>
        <v>1901.5139453484639</v>
      </c>
      <c r="W179" s="16">
        <f t="shared" si="27"/>
        <v>1977.5745031624026</v>
      </c>
      <c r="X179" s="16">
        <f t="shared" si="27"/>
        <v>2056.6774832888987</v>
      </c>
      <c r="Y179" s="16">
        <f t="shared" si="27"/>
        <v>2138.9445826204546</v>
      </c>
      <c r="Z179" s="16">
        <f t="shared" si="27"/>
        <v>2224.5023659252729</v>
      </c>
      <c r="AA179" s="16">
        <f t="shared" si="27"/>
        <v>2313.4824605622839</v>
      </c>
      <c r="AB179" s="16">
        <f t="shared" si="27"/>
        <v>2406.0217589847753</v>
      </c>
      <c r="AC179" s="16">
        <f t="shared" si="21"/>
        <v>1633.3526487301751</v>
      </c>
      <c r="AD179" s="16">
        <f t="shared" si="22"/>
        <v>1789.8192491370598</v>
      </c>
      <c r="AE179" s="36">
        <f t="shared" si="23"/>
        <v>1790</v>
      </c>
    </row>
    <row r="180" spans="2:31" x14ac:dyDescent="0.25">
      <c r="B180" t="s">
        <v>141</v>
      </c>
      <c r="C180" t="s">
        <v>124</v>
      </c>
      <c r="D180">
        <v>941</v>
      </c>
      <c r="E180">
        <v>1142</v>
      </c>
      <c r="G180">
        <v>0.06</v>
      </c>
      <c r="H180">
        <v>0.02</v>
      </c>
      <c r="I180" s="16">
        <f t="shared" si="19"/>
        <v>1142</v>
      </c>
      <c r="J180" s="16">
        <f t="shared" si="20"/>
        <v>1187.68</v>
      </c>
      <c r="K180" s="16">
        <f t="shared" si="27"/>
        <v>1235.1872000000001</v>
      </c>
      <c r="L180" s="16">
        <f t="shared" si="27"/>
        <v>1284.5946880000001</v>
      </c>
      <c r="M180" s="16">
        <f t="shared" si="27"/>
        <v>1335.9784755200001</v>
      </c>
      <c r="N180" s="16">
        <f t="shared" si="27"/>
        <v>1389.4176145408001</v>
      </c>
      <c r="O180" s="16">
        <f t="shared" si="27"/>
        <v>1444.9943191224322</v>
      </c>
      <c r="P180" s="16">
        <f t="shared" si="27"/>
        <v>1502.7940918873296</v>
      </c>
      <c r="Q180" s="16">
        <f t="shared" si="27"/>
        <v>1562.9058555628228</v>
      </c>
      <c r="R180" s="16">
        <f t="shared" si="27"/>
        <v>1625.4220897853359</v>
      </c>
      <c r="S180" s="16">
        <f t="shared" si="27"/>
        <v>1690.4389733767493</v>
      </c>
      <c r="T180" s="16">
        <f t="shared" si="27"/>
        <v>1758.0565323118194</v>
      </c>
      <c r="U180" s="16">
        <f t="shared" si="27"/>
        <v>1828.3787936042922</v>
      </c>
      <c r="V180" s="16">
        <f t="shared" si="27"/>
        <v>1901.5139453484639</v>
      </c>
      <c r="W180" s="16">
        <f t="shared" si="27"/>
        <v>1977.5745031624026</v>
      </c>
      <c r="X180" s="16">
        <f t="shared" si="27"/>
        <v>2056.6774832888987</v>
      </c>
      <c r="Y180" s="16">
        <f t="shared" si="27"/>
        <v>2138.9445826204546</v>
      </c>
      <c r="Z180" s="16">
        <f t="shared" si="27"/>
        <v>2224.5023659252729</v>
      </c>
      <c r="AA180" s="16">
        <f t="shared" si="27"/>
        <v>2313.4824605622839</v>
      </c>
      <c r="AB180" s="16">
        <f t="shared" si="27"/>
        <v>2406.0217589847753</v>
      </c>
      <c r="AC180" s="16">
        <f t="shared" si="21"/>
        <v>1633.3526487301751</v>
      </c>
      <c r="AD180" s="16">
        <f t="shared" si="22"/>
        <v>1789.8192491370598</v>
      </c>
      <c r="AE180" s="36">
        <f t="shared" si="23"/>
        <v>1790</v>
      </c>
    </row>
    <row r="181" spans="2:31" x14ac:dyDescent="0.25">
      <c r="B181" t="s">
        <v>141</v>
      </c>
      <c r="C181" t="s">
        <v>111</v>
      </c>
      <c r="D181">
        <v>7200</v>
      </c>
      <c r="E181">
        <v>1142</v>
      </c>
      <c r="G181">
        <v>0.06</v>
      </c>
      <c r="H181">
        <v>0.02</v>
      </c>
      <c r="I181" s="16">
        <f t="shared" si="19"/>
        <v>1142</v>
      </c>
      <c r="J181" s="16">
        <f t="shared" si="20"/>
        <v>1187.68</v>
      </c>
      <c r="K181" s="16">
        <f t="shared" si="27"/>
        <v>1235.1872000000001</v>
      </c>
      <c r="L181" s="16">
        <f t="shared" si="27"/>
        <v>1284.5946880000001</v>
      </c>
      <c r="M181" s="16">
        <f t="shared" si="27"/>
        <v>1335.9784755200001</v>
      </c>
      <c r="N181" s="16">
        <f t="shared" si="27"/>
        <v>1389.4176145408001</v>
      </c>
      <c r="O181" s="16">
        <f t="shared" si="27"/>
        <v>1444.9943191224322</v>
      </c>
      <c r="P181" s="16">
        <f t="shared" si="27"/>
        <v>1502.7940918873296</v>
      </c>
      <c r="Q181" s="16">
        <f t="shared" si="27"/>
        <v>1562.9058555628228</v>
      </c>
      <c r="R181" s="16">
        <f t="shared" si="27"/>
        <v>1625.4220897853359</v>
      </c>
      <c r="S181" s="16">
        <f t="shared" si="27"/>
        <v>1690.4389733767493</v>
      </c>
      <c r="T181" s="16">
        <f t="shared" si="27"/>
        <v>1758.0565323118194</v>
      </c>
      <c r="U181" s="16">
        <f t="shared" si="27"/>
        <v>1828.3787936042922</v>
      </c>
      <c r="V181" s="16">
        <f t="shared" si="27"/>
        <v>1901.5139453484639</v>
      </c>
      <c r="W181" s="16">
        <f t="shared" si="27"/>
        <v>1977.5745031624026</v>
      </c>
      <c r="X181" s="16">
        <f t="shared" si="27"/>
        <v>2056.6774832888987</v>
      </c>
      <c r="Y181" s="16">
        <f t="shared" si="27"/>
        <v>2138.9445826204546</v>
      </c>
      <c r="Z181" s="16">
        <f t="shared" si="27"/>
        <v>2224.5023659252729</v>
      </c>
      <c r="AA181" s="16">
        <f t="shared" si="27"/>
        <v>2313.4824605622839</v>
      </c>
      <c r="AB181" s="16">
        <f t="shared" si="27"/>
        <v>2406.0217589847753</v>
      </c>
      <c r="AC181" s="16">
        <f t="shared" si="21"/>
        <v>1633.3526487301751</v>
      </c>
      <c r="AD181" s="16">
        <f t="shared" si="22"/>
        <v>1789.8192491370598</v>
      </c>
      <c r="AE181" s="36">
        <f t="shared" si="23"/>
        <v>1790</v>
      </c>
    </row>
    <row r="182" spans="2:31" x14ac:dyDescent="0.25">
      <c r="B182" t="s">
        <v>141</v>
      </c>
      <c r="C182" t="s">
        <v>96</v>
      </c>
      <c r="D182">
        <v>1628</v>
      </c>
      <c r="E182">
        <v>1142</v>
      </c>
      <c r="G182">
        <v>0.06</v>
      </c>
      <c r="H182">
        <v>0.02</v>
      </c>
      <c r="I182" s="16">
        <f t="shared" si="19"/>
        <v>1142</v>
      </c>
      <c r="J182" s="16">
        <f t="shared" si="20"/>
        <v>1187.68</v>
      </c>
      <c r="K182" s="16">
        <f t="shared" si="27"/>
        <v>1235.1872000000001</v>
      </c>
      <c r="L182" s="16">
        <f t="shared" si="27"/>
        <v>1284.5946880000001</v>
      </c>
      <c r="M182" s="16">
        <f t="shared" si="27"/>
        <v>1335.9784755200001</v>
      </c>
      <c r="N182" s="16">
        <f t="shared" si="27"/>
        <v>1389.4176145408001</v>
      </c>
      <c r="O182" s="16">
        <f t="shared" si="27"/>
        <v>1444.9943191224322</v>
      </c>
      <c r="P182" s="16">
        <f t="shared" si="27"/>
        <v>1502.7940918873296</v>
      </c>
      <c r="Q182" s="16">
        <f t="shared" si="27"/>
        <v>1562.9058555628228</v>
      </c>
      <c r="R182" s="16">
        <f t="shared" si="27"/>
        <v>1625.4220897853359</v>
      </c>
      <c r="S182" s="16">
        <f t="shared" si="27"/>
        <v>1690.4389733767493</v>
      </c>
      <c r="T182" s="16">
        <f t="shared" si="27"/>
        <v>1758.0565323118194</v>
      </c>
      <c r="U182" s="16">
        <f t="shared" si="27"/>
        <v>1828.3787936042922</v>
      </c>
      <c r="V182" s="16">
        <f t="shared" si="27"/>
        <v>1901.5139453484639</v>
      </c>
      <c r="W182" s="16">
        <f t="shared" si="27"/>
        <v>1977.5745031624026</v>
      </c>
      <c r="X182" s="16">
        <f t="shared" si="27"/>
        <v>2056.6774832888987</v>
      </c>
      <c r="Y182" s="16">
        <f t="shared" si="27"/>
        <v>2138.9445826204546</v>
      </c>
      <c r="Z182" s="16">
        <f t="shared" si="27"/>
        <v>2224.5023659252729</v>
      </c>
      <c r="AA182" s="16">
        <f t="shared" si="27"/>
        <v>2313.4824605622839</v>
      </c>
      <c r="AB182" s="16">
        <f t="shared" si="27"/>
        <v>2406.0217589847753</v>
      </c>
      <c r="AC182" s="16">
        <f t="shared" si="21"/>
        <v>1633.3526487301751</v>
      </c>
      <c r="AD182" s="16">
        <f t="shared" si="22"/>
        <v>1789.8192491370598</v>
      </c>
      <c r="AE182" s="36">
        <f t="shared" si="23"/>
        <v>1790</v>
      </c>
    </row>
    <row r="183" spans="2:31" x14ac:dyDescent="0.25">
      <c r="B183" t="s">
        <v>141</v>
      </c>
      <c r="C183" t="s">
        <v>114</v>
      </c>
      <c r="D183">
        <v>3015</v>
      </c>
      <c r="E183">
        <v>1142</v>
      </c>
      <c r="G183">
        <v>0.06</v>
      </c>
      <c r="H183">
        <v>0.02</v>
      </c>
      <c r="I183" s="16">
        <f t="shared" si="19"/>
        <v>1142</v>
      </c>
      <c r="J183" s="16">
        <f t="shared" si="20"/>
        <v>1187.68</v>
      </c>
      <c r="K183" s="16">
        <f t="shared" si="27"/>
        <v>1235.1872000000001</v>
      </c>
      <c r="L183" s="16">
        <f t="shared" si="27"/>
        <v>1284.5946880000001</v>
      </c>
      <c r="M183" s="16">
        <f t="shared" si="27"/>
        <v>1335.9784755200001</v>
      </c>
      <c r="N183" s="16">
        <f t="shared" si="27"/>
        <v>1389.4176145408001</v>
      </c>
      <c r="O183" s="16">
        <f t="shared" si="27"/>
        <v>1444.9943191224322</v>
      </c>
      <c r="P183" s="16">
        <f t="shared" si="27"/>
        <v>1502.7940918873296</v>
      </c>
      <c r="Q183" s="16">
        <f t="shared" si="27"/>
        <v>1562.9058555628228</v>
      </c>
      <c r="R183" s="16">
        <f t="shared" si="27"/>
        <v>1625.4220897853359</v>
      </c>
      <c r="S183" s="16">
        <f t="shared" si="27"/>
        <v>1690.4389733767493</v>
      </c>
      <c r="T183" s="16">
        <f t="shared" si="27"/>
        <v>1758.0565323118194</v>
      </c>
      <c r="U183" s="16">
        <f t="shared" si="27"/>
        <v>1828.3787936042922</v>
      </c>
      <c r="V183" s="16">
        <f t="shared" si="27"/>
        <v>1901.5139453484639</v>
      </c>
      <c r="W183" s="16">
        <f t="shared" si="27"/>
        <v>1977.5745031624026</v>
      </c>
      <c r="X183" s="16">
        <f t="shared" si="27"/>
        <v>2056.6774832888987</v>
      </c>
      <c r="Y183" s="16">
        <f t="shared" si="27"/>
        <v>2138.9445826204546</v>
      </c>
      <c r="Z183" s="16">
        <f t="shared" si="27"/>
        <v>2224.5023659252729</v>
      </c>
      <c r="AA183" s="16">
        <f t="shared" si="27"/>
        <v>2313.4824605622839</v>
      </c>
      <c r="AB183" s="16">
        <f t="shared" si="27"/>
        <v>2406.0217589847753</v>
      </c>
      <c r="AC183" s="16">
        <f t="shared" si="21"/>
        <v>1633.3526487301751</v>
      </c>
      <c r="AD183" s="16">
        <f t="shared" si="22"/>
        <v>1789.8192491370598</v>
      </c>
      <c r="AE183" s="36">
        <f t="shared" si="23"/>
        <v>1790</v>
      </c>
    </row>
    <row r="184" spans="2:31" x14ac:dyDescent="0.25">
      <c r="B184" t="s">
        <v>167</v>
      </c>
      <c r="C184" t="s">
        <v>97</v>
      </c>
      <c r="D184">
        <v>57833</v>
      </c>
      <c r="E184">
        <v>1142</v>
      </c>
      <c r="G184">
        <v>0.06</v>
      </c>
      <c r="H184">
        <v>0.02</v>
      </c>
      <c r="I184" s="16">
        <f t="shared" si="19"/>
        <v>1142</v>
      </c>
      <c r="J184" s="16">
        <f t="shared" si="20"/>
        <v>1187.68</v>
      </c>
      <c r="K184" s="16">
        <f t="shared" si="27"/>
        <v>1235.1872000000001</v>
      </c>
      <c r="L184" s="16">
        <f t="shared" si="27"/>
        <v>1284.5946880000001</v>
      </c>
      <c r="M184" s="16">
        <f t="shared" si="27"/>
        <v>1335.9784755200001</v>
      </c>
      <c r="N184" s="16">
        <f t="shared" si="27"/>
        <v>1389.4176145408001</v>
      </c>
      <c r="O184" s="16">
        <f t="shared" si="27"/>
        <v>1444.9943191224322</v>
      </c>
      <c r="P184" s="16">
        <f t="shared" si="27"/>
        <v>1502.7940918873296</v>
      </c>
      <c r="Q184" s="16">
        <f t="shared" si="27"/>
        <v>1562.9058555628228</v>
      </c>
      <c r="R184" s="16">
        <f t="shared" si="27"/>
        <v>1625.4220897853359</v>
      </c>
      <c r="S184" s="16">
        <f t="shared" si="27"/>
        <v>1690.4389733767493</v>
      </c>
      <c r="T184" s="16">
        <f t="shared" si="27"/>
        <v>1758.0565323118194</v>
      </c>
      <c r="U184" s="16">
        <f t="shared" si="27"/>
        <v>1828.3787936042922</v>
      </c>
      <c r="V184" s="16">
        <f t="shared" si="27"/>
        <v>1901.5139453484639</v>
      </c>
      <c r="W184" s="16">
        <f t="shared" si="27"/>
        <v>1977.5745031624026</v>
      </c>
      <c r="X184" s="16">
        <f t="shared" si="27"/>
        <v>2056.6774832888987</v>
      </c>
      <c r="Y184" s="16">
        <f t="shared" si="27"/>
        <v>2138.9445826204546</v>
      </c>
      <c r="Z184" s="16">
        <f t="shared" si="27"/>
        <v>2224.5023659252729</v>
      </c>
      <c r="AA184" s="16">
        <f t="shared" si="27"/>
        <v>2313.4824605622839</v>
      </c>
      <c r="AB184" s="16">
        <f t="shared" si="27"/>
        <v>2406.0217589847753</v>
      </c>
      <c r="AC184" s="16">
        <f t="shared" si="21"/>
        <v>1633.3526487301751</v>
      </c>
      <c r="AD184" s="16">
        <f t="shared" si="22"/>
        <v>1789.8192491370598</v>
      </c>
      <c r="AE184" s="36">
        <f t="shared" si="23"/>
        <v>1790</v>
      </c>
    </row>
    <row r="185" spans="2:31" x14ac:dyDescent="0.25">
      <c r="B185" t="s">
        <v>167</v>
      </c>
      <c r="C185" t="s">
        <v>183</v>
      </c>
      <c r="D185">
        <v>15274</v>
      </c>
      <c r="E185">
        <v>1142</v>
      </c>
      <c r="G185">
        <v>0.06</v>
      </c>
      <c r="H185">
        <v>0.02</v>
      </c>
      <c r="I185" s="16">
        <f t="shared" si="19"/>
        <v>1142</v>
      </c>
      <c r="J185" s="16">
        <f t="shared" si="20"/>
        <v>1187.68</v>
      </c>
      <c r="K185" s="16">
        <f t="shared" si="27"/>
        <v>1235.1872000000001</v>
      </c>
      <c r="L185" s="16">
        <f t="shared" si="27"/>
        <v>1284.5946880000001</v>
      </c>
      <c r="M185" s="16">
        <f t="shared" si="27"/>
        <v>1335.9784755200001</v>
      </c>
      <c r="N185" s="16">
        <f t="shared" si="27"/>
        <v>1389.4176145408001</v>
      </c>
      <c r="O185" s="16">
        <f t="shared" si="27"/>
        <v>1444.9943191224322</v>
      </c>
      <c r="P185" s="16">
        <f t="shared" si="27"/>
        <v>1502.7940918873296</v>
      </c>
      <c r="Q185" s="16">
        <f t="shared" si="27"/>
        <v>1562.9058555628228</v>
      </c>
      <c r="R185" s="16">
        <f t="shared" si="27"/>
        <v>1625.4220897853359</v>
      </c>
      <c r="S185" s="16">
        <f t="shared" si="27"/>
        <v>1690.4389733767493</v>
      </c>
      <c r="T185" s="16">
        <f t="shared" si="27"/>
        <v>1758.0565323118194</v>
      </c>
      <c r="U185" s="16">
        <f t="shared" si="27"/>
        <v>1828.3787936042922</v>
      </c>
      <c r="V185" s="16">
        <f t="shared" si="27"/>
        <v>1901.5139453484639</v>
      </c>
      <c r="W185" s="16">
        <f t="shared" si="27"/>
        <v>1977.5745031624026</v>
      </c>
      <c r="X185" s="16">
        <f t="shared" si="27"/>
        <v>2056.6774832888987</v>
      </c>
      <c r="Y185" s="16">
        <f t="shared" si="27"/>
        <v>2138.9445826204546</v>
      </c>
      <c r="Z185" s="16">
        <f t="shared" si="27"/>
        <v>2224.5023659252729</v>
      </c>
      <c r="AA185" s="16">
        <f t="shared" si="27"/>
        <v>2313.4824605622839</v>
      </c>
      <c r="AB185" s="16">
        <f t="shared" si="27"/>
        <v>2406.0217589847753</v>
      </c>
      <c r="AC185" s="16">
        <f t="shared" si="21"/>
        <v>1633.3526487301751</v>
      </c>
      <c r="AD185" s="16">
        <f t="shared" si="22"/>
        <v>1789.8192491370598</v>
      </c>
      <c r="AE185" s="36">
        <f t="shared" si="23"/>
        <v>1790</v>
      </c>
    </row>
    <row r="186" spans="2:31" x14ac:dyDescent="0.25">
      <c r="B186" t="s">
        <v>167</v>
      </c>
      <c r="C186" t="s">
        <v>96</v>
      </c>
      <c r="D186">
        <v>1649</v>
      </c>
      <c r="E186">
        <v>1142</v>
      </c>
      <c r="G186">
        <v>0.06</v>
      </c>
      <c r="H186">
        <v>0.02</v>
      </c>
      <c r="I186" s="16">
        <f t="shared" si="19"/>
        <v>1142</v>
      </c>
      <c r="J186" s="16">
        <f t="shared" si="20"/>
        <v>1187.68</v>
      </c>
      <c r="K186" s="16">
        <f t="shared" si="27"/>
        <v>1235.1872000000001</v>
      </c>
      <c r="L186" s="16">
        <f t="shared" si="27"/>
        <v>1284.5946880000001</v>
      </c>
      <c r="M186" s="16">
        <f t="shared" si="27"/>
        <v>1335.9784755200001</v>
      </c>
      <c r="N186" s="16">
        <f t="shared" si="27"/>
        <v>1389.4176145408001</v>
      </c>
      <c r="O186" s="16">
        <f t="shared" si="27"/>
        <v>1444.9943191224322</v>
      </c>
      <c r="P186" s="16">
        <f t="shared" si="27"/>
        <v>1502.7940918873296</v>
      </c>
      <c r="Q186" s="16">
        <f t="shared" si="27"/>
        <v>1562.9058555628228</v>
      </c>
      <c r="R186" s="16">
        <f t="shared" si="27"/>
        <v>1625.4220897853359</v>
      </c>
      <c r="S186" s="16">
        <f t="shared" si="27"/>
        <v>1690.4389733767493</v>
      </c>
      <c r="T186" s="16">
        <f t="shared" si="27"/>
        <v>1758.0565323118194</v>
      </c>
      <c r="U186" s="16">
        <f t="shared" si="27"/>
        <v>1828.3787936042922</v>
      </c>
      <c r="V186" s="16">
        <f t="shared" si="27"/>
        <v>1901.5139453484639</v>
      </c>
      <c r="W186" s="16">
        <f t="shared" si="27"/>
        <v>1977.5745031624026</v>
      </c>
      <c r="X186" s="16">
        <f t="shared" si="27"/>
        <v>2056.6774832888987</v>
      </c>
      <c r="Y186" s="16">
        <f t="shared" si="27"/>
        <v>2138.9445826204546</v>
      </c>
      <c r="Z186" s="16">
        <f t="shared" si="27"/>
        <v>2224.5023659252729</v>
      </c>
      <c r="AA186" s="16">
        <f t="shared" si="27"/>
        <v>2313.4824605622839</v>
      </c>
      <c r="AB186" s="16">
        <f t="shared" si="27"/>
        <v>2406.0217589847753</v>
      </c>
      <c r="AC186" s="16">
        <f t="shared" si="21"/>
        <v>1633.3526487301751</v>
      </c>
      <c r="AD186" s="16">
        <f t="shared" si="22"/>
        <v>1789.8192491370598</v>
      </c>
      <c r="AE186" s="36">
        <f t="shared" si="23"/>
        <v>1790</v>
      </c>
    </row>
    <row r="187" spans="2:31" x14ac:dyDescent="0.25">
      <c r="B187" t="s">
        <v>167</v>
      </c>
      <c r="C187" t="s">
        <v>192</v>
      </c>
      <c r="D187">
        <v>13266</v>
      </c>
      <c r="E187">
        <v>1142</v>
      </c>
      <c r="G187">
        <v>0.06</v>
      </c>
      <c r="H187">
        <v>0.02</v>
      </c>
      <c r="I187" s="16">
        <f t="shared" si="19"/>
        <v>1142</v>
      </c>
      <c r="J187" s="16">
        <f t="shared" si="20"/>
        <v>1187.68</v>
      </c>
      <c r="K187" s="16">
        <f t="shared" si="27"/>
        <v>1235.1872000000001</v>
      </c>
      <c r="L187" s="16">
        <f t="shared" si="27"/>
        <v>1284.5946880000001</v>
      </c>
      <c r="M187" s="16">
        <f t="shared" si="27"/>
        <v>1335.9784755200001</v>
      </c>
      <c r="N187" s="16">
        <f t="shared" si="27"/>
        <v>1389.4176145408001</v>
      </c>
      <c r="O187" s="16">
        <f t="shared" si="27"/>
        <v>1444.9943191224322</v>
      </c>
      <c r="P187" s="16">
        <f t="shared" si="27"/>
        <v>1502.7940918873296</v>
      </c>
      <c r="Q187" s="16">
        <f t="shared" si="27"/>
        <v>1562.9058555628228</v>
      </c>
      <c r="R187" s="16">
        <f t="shared" si="27"/>
        <v>1625.4220897853359</v>
      </c>
      <c r="S187" s="16">
        <f t="shared" si="27"/>
        <v>1690.4389733767493</v>
      </c>
      <c r="T187" s="16">
        <f t="shared" si="27"/>
        <v>1758.0565323118194</v>
      </c>
      <c r="U187" s="16">
        <f t="shared" si="27"/>
        <v>1828.3787936042922</v>
      </c>
      <c r="V187" s="16">
        <f t="shared" si="27"/>
        <v>1901.5139453484639</v>
      </c>
      <c r="W187" s="16">
        <f t="shared" si="27"/>
        <v>1977.5745031624026</v>
      </c>
      <c r="X187" s="16">
        <f t="shared" si="27"/>
        <v>2056.6774832888987</v>
      </c>
      <c r="Y187" s="16">
        <f t="shared" si="27"/>
        <v>2138.9445826204546</v>
      </c>
      <c r="Z187" s="16">
        <f t="shared" si="27"/>
        <v>2224.5023659252729</v>
      </c>
      <c r="AA187" s="16">
        <f t="shared" si="27"/>
        <v>2313.4824605622839</v>
      </c>
      <c r="AB187" s="16">
        <f t="shared" si="27"/>
        <v>2406.0217589847753</v>
      </c>
      <c r="AC187" s="16">
        <f t="shared" si="21"/>
        <v>1633.3526487301751</v>
      </c>
      <c r="AD187" s="16">
        <f t="shared" si="22"/>
        <v>1789.8192491370598</v>
      </c>
      <c r="AE187" s="36">
        <f t="shared" si="23"/>
        <v>1790</v>
      </c>
    </row>
    <row r="188" spans="2:31" x14ac:dyDescent="0.25">
      <c r="B188" t="s">
        <v>167</v>
      </c>
      <c r="C188" t="s">
        <v>114</v>
      </c>
      <c r="D188">
        <v>36070</v>
      </c>
      <c r="E188">
        <v>1142</v>
      </c>
      <c r="G188">
        <v>0.06</v>
      </c>
      <c r="H188">
        <v>0.02</v>
      </c>
      <c r="I188" s="16">
        <f t="shared" si="19"/>
        <v>1142</v>
      </c>
      <c r="J188" s="16">
        <f t="shared" si="20"/>
        <v>1187.68</v>
      </c>
      <c r="K188" s="16">
        <f t="shared" si="27"/>
        <v>1235.1872000000001</v>
      </c>
      <c r="L188" s="16">
        <f t="shared" si="27"/>
        <v>1284.5946880000001</v>
      </c>
      <c r="M188" s="16">
        <f t="shared" si="27"/>
        <v>1335.9784755200001</v>
      </c>
      <c r="N188" s="16">
        <f t="shared" si="27"/>
        <v>1389.4176145408001</v>
      </c>
      <c r="O188" s="16">
        <f t="shared" si="27"/>
        <v>1444.9943191224322</v>
      </c>
      <c r="P188" s="16">
        <f t="shared" si="27"/>
        <v>1502.7940918873296</v>
      </c>
      <c r="Q188" s="16">
        <f t="shared" si="27"/>
        <v>1562.9058555628228</v>
      </c>
      <c r="R188" s="16">
        <f t="shared" si="27"/>
        <v>1625.4220897853359</v>
      </c>
      <c r="S188" s="16">
        <f t="shared" si="27"/>
        <v>1690.4389733767493</v>
      </c>
      <c r="T188" s="16">
        <f t="shared" si="27"/>
        <v>1758.0565323118194</v>
      </c>
      <c r="U188" s="16">
        <f t="shared" si="27"/>
        <v>1828.3787936042922</v>
      </c>
      <c r="V188" s="16">
        <f t="shared" si="27"/>
        <v>1901.5139453484639</v>
      </c>
      <c r="W188" s="16">
        <f t="shared" si="27"/>
        <v>1977.5745031624026</v>
      </c>
      <c r="X188" s="16">
        <f t="shared" si="27"/>
        <v>2056.6774832888987</v>
      </c>
      <c r="Y188" s="16">
        <f t="shared" si="27"/>
        <v>2138.9445826204546</v>
      </c>
      <c r="Z188" s="16">
        <f t="shared" si="27"/>
        <v>2224.5023659252729</v>
      </c>
      <c r="AA188" s="16">
        <f t="shared" si="27"/>
        <v>2313.4824605622839</v>
      </c>
      <c r="AB188" s="16">
        <f t="shared" si="27"/>
        <v>2406.0217589847753</v>
      </c>
      <c r="AC188" s="16">
        <f t="shared" si="21"/>
        <v>1633.3526487301751</v>
      </c>
      <c r="AD188" s="16">
        <f t="shared" si="22"/>
        <v>1789.8192491370598</v>
      </c>
      <c r="AE188" s="36">
        <f t="shared" si="23"/>
        <v>1790</v>
      </c>
    </row>
    <row r="189" spans="2:31" x14ac:dyDescent="0.25">
      <c r="B189" t="s">
        <v>167</v>
      </c>
      <c r="C189" t="s">
        <v>193</v>
      </c>
      <c r="D189">
        <v>9929</v>
      </c>
      <c r="E189">
        <v>1142</v>
      </c>
      <c r="G189">
        <v>0.06</v>
      </c>
      <c r="H189">
        <v>0.02</v>
      </c>
      <c r="I189" s="16">
        <f t="shared" si="19"/>
        <v>1142</v>
      </c>
      <c r="J189" s="16">
        <f t="shared" si="20"/>
        <v>1187.68</v>
      </c>
      <c r="K189" s="16">
        <f t="shared" si="27"/>
        <v>1235.1872000000001</v>
      </c>
      <c r="L189" s="16">
        <f t="shared" si="27"/>
        <v>1284.5946880000001</v>
      </c>
      <c r="M189" s="16">
        <f t="shared" si="27"/>
        <v>1335.9784755200001</v>
      </c>
      <c r="N189" s="16">
        <f t="shared" si="27"/>
        <v>1389.4176145408001</v>
      </c>
      <c r="O189" s="16">
        <f t="shared" si="27"/>
        <v>1444.9943191224322</v>
      </c>
      <c r="P189" s="16">
        <f t="shared" si="27"/>
        <v>1502.7940918873296</v>
      </c>
      <c r="Q189" s="16">
        <f t="shared" si="27"/>
        <v>1562.9058555628228</v>
      </c>
      <c r="R189" s="16">
        <f t="shared" si="27"/>
        <v>1625.4220897853359</v>
      </c>
      <c r="S189" s="16">
        <f t="shared" si="27"/>
        <v>1690.4389733767493</v>
      </c>
      <c r="T189" s="16">
        <f t="shared" si="27"/>
        <v>1758.0565323118194</v>
      </c>
      <c r="U189" s="16">
        <f t="shared" si="27"/>
        <v>1828.3787936042922</v>
      </c>
      <c r="V189" s="16">
        <f t="shared" si="27"/>
        <v>1901.5139453484639</v>
      </c>
      <c r="W189" s="16">
        <f t="shared" ref="K189:AB204" si="28">V189*(1+$G189-$H$3)</f>
        <v>1977.5745031624026</v>
      </c>
      <c r="X189" s="16">
        <f t="shared" si="28"/>
        <v>2056.6774832888987</v>
      </c>
      <c r="Y189" s="16">
        <f t="shared" si="28"/>
        <v>2138.9445826204546</v>
      </c>
      <c r="Z189" s="16">
        <f t="shared" si="28"/>
        <v>2224.5023659252729</v>
      </c>
      <c r="AA189" s="16">
        <f t="shared" si="28"/>
        <v>2313.4824605622839</v>
      </c>
      <c r="AB189" s="16">
        <f t="shared" si="28"/>
        <v>2406.0217589847753</v>
      </c>
      <c r="AC189" s="16">
        <f t="shared" si="21"/>
        <v>1633.3526487301751</v>
      </c>
      <c r="AD189" s="16">
        <f t="shared" si="22"/>
        <v>1789.8192491370598</v>
      </c>
      <c r="AE189" s="36">
        <f t="shared" si="23"/>
        <v>1790</v>
      </c>
    </row>
    <row r="190" spans="2:31" x14ac:dyDescent="0.25">
      <c r="B190" t="s">
        <v>167</v>
      </c>
      <c r="C190" t="s">
        <v>164</v>
      </c>
      <c r="D190">
        <v>5670</v>
      </c>
      <c r="E190">
        <v>1142</v>
      </c>
      <c r="G190">
        <v>0.06</v>
      </c>
      <c r="H190">
        <v>0.02</v>
      </c>
      <c r="I190" s="16">
        <f t="shared" si="19"/>
        <v>1142</v>
      </c>
      <c r="J190" s="16">
        <f t="shared" si="20"/>
        <v>1187.68</v>
      </c>
      <c r="K190" s="16">
        <f t="shared" si="28"/>
        <v>1235.1872000000001</v>
      </c>
      <c r="L190" s="16">
        <f t="shared" si="28"/>
        <v>1284.5946880000001</v>
      </c>
      <c r="M190" s="16">
        <f t="shared" si="28"/>
        <v>1335.9784755200001</v>
      </c>
      <c r="N190" s="16">
        <f t="shared" si="28"/>
        <v>1389.4176145408001</v>
      </c>
      <c r="O190" s="16">
        <f t="shared" si="28"/>
        <v>1444.9943191224322</v>
      </c>
      <c r="P190" s="16">
        <f t="shared" si="28"/>
        <v>1502.7940918873296</v>
      </c>
      <c r="Q190" s="16">
        <f t="shared" si="28"/>
        <v>1562.9058555628228</v>
      </c>
      <c r="R190" s="16">
        <f t="shared" si="28"/>
        <v>1625.4220897853359</v>
      </c>
      <c r="S190" s="16">
        <f t="shared" si="28"/>
        <v>1690.4389733767493</v>
      </c>
      <c r="T190" s="16">
        <f t="shared" si="28"/>
        <v>1758.0565323118194</v>
      </c>
      <c r="U190" s="16">
        <f t="shared" si="28"/>
        <v>1828.3787936042922</v>
      </c>
      <c r="V190" s="16">
        <f t="shared" si="28"/>
        <v>1901.5139453484639</v>
      </c>
      <c r="W190" s="16">
        <f t="shared" si="28"/>
        <v>1977.5745031624026</v>
      </c>
      <c r="X190" s="16">
        <f t="shared" si="28"/>
        <v>2056.6774832888987</v>
      </c>
      <c r="Y190" s="16">
        <f t="shared" si="28"/>
        <v>2138.9445826204546</v>
      </c>
      <c r="Z190" s="16">
        <f t="shared" si="28"/>
        <v>2224.5023659252729</v>
      </c>
      <c r="AA190" s="16">
        <f t="shared" si="28"/>
        <v>2313.4824605622839</v>
      </c>
      <c r="AB190" s="16">
        <f t="shared" si="28"/>
        <v>2406.0217589847753</v>
      </c>
      <c r="AC190" s="16">
        <f t="shared" si="21"/>
        <v>1633.3526487301751</v>
      </c>
      <c r="AD190" s="16">
        <f t="shared" si="22"/>
        <v>1789.8192491370598</v>
      </c>
      <c r="AE190" s="36">
        <f t="shared" si="23"/>
        <v>1790</v>
      </c>
    </row>
    <row r="191" spans="2:31" x14ac:dyDescent="0.25">
      <c r="B191" t="s">
        <v>194</v>
      </c>
      <c r="C191" t="s">
        <v>78</v>
      </c>
      <c r="D191">
        <v>1781</v>
      </c>
      <c r="E191">
        <v>200</v>
      </c>
      <c r="G191">
        <v>0.04</v>
      </c>
      <c r="H191">
        <v>0.02</v>
      </c>
      <c r="I191" s="16">
        <v>200</v>
      </c>
      <c r="J191" s="16">
        <f t="shared" si="20"/>
        <v>204</v>
      </c>
      <c r="K191" s="16">
        <f t="shared" si="28"/>
        <v>208.08</v>
      </c>
      <c r="L191" s="16">
        <f t="shared" si="28"/>
        <v>212.24160000000001</v>
      </c>
      <c r="M191" s="16">
        <f t="shared" si="28"/>
        <v>216.48643200000001</v>
      </c>
      <c r="N191" s="16">
        <f t="shared" si="28"/>
        <v>220.81616064000002</v>
      </c>
      <c r="O191" s="16">
        <f t="shared" si="28"/>
        <v>225.23248385280002</v>
      </c>
      <c r="P191" s="16">
        <f t="shared" si="28"/>
        <v>229.73713352985601</v>
      </c>
      <c r="Q191" s="16">
        <f t="shared" si="28"/>
        <v>234.33187620045314</v>
      </c>
      <c r="R191" s="16">
        <f t="shared" si="28"/>
        <v>239.0185137244622</v>
      </c>
      <c r="S191" s="16">
        <f t="shared" si="28"/>
        <v>243.79888399895145</v>
      </c>
      <c r="T191" s="16">
        <f t="shared" si="28"/>
        <v>248.67486167893048</v>
      </c>
      <c r="U191" s="16">
        <f t="shared" si="28"/>
        <v>253.64835891250911</v>
      </c>
      <c r="V191" s="16">
        <f t="shared" si="28"/>
        <v>258.72132609075931</v>
      </c>
      <c r="W191" s="16">
        <f t="shared" si="28"/>
        <v>263.89575261257448</v>
      </c>
      <c r="X191" s="16">
        <f t="shared" si="28"/>
        <v>269.17366766482598</v>
      </c>
      <c r="Y191" s="16">
        <f t="shared" si="28"/>
        <v>274.55714101812254</v>
      </c>
      <c r="Z191" s="16">
        <f t="shared" si="28"/>
        <v>280.04828383848502</v>
      </c>
      <c r="AA191" s="16">
        <f t="shared" si="28"/>
        <v>285.64924951525472</v>
      </c>
      <c r="AB191" s="16">
        <f t="shared" si="28"/>
        <v>291.3622345055598</v>
      </c>
      <c r="AC191" s="16">
        <f t="shared" si="21"/>
        <v>247.04881308866402</v>
      </c>
      <c r="AD191" s="16">
        <f t="shared" si="22"/>
        <v>255.76178735702862</v>
      </c>
      <c r="AE191" s="36">
        <f t="shared" si="23"/>
        <v>256</v>
      </c>
    </row>
    <row r="192" spans="2:31" x14ac:dyDescent="0.25">
      <c r="B192" t="s">
        <v>195</v>
      </c>
      <c r="C192" t="s">
        <v>78</v>
      </c>
      <c r="D192">
        <v>712</v>
      </c>
      <c r="E192">
        <v>200</v>
      </c>
      <c r="G192">
        <v>0.04</v>
      </c>
      <c r="H192">
        <v>0.02</v>
      </c>
      <c r="I192" s="16">
        <v>200</v>
      </c>
      <c r="J192" s="16">
        <f t="shared" si="20"/>
        <v>204</v>
      </c>
      <c r="K192" s="16">
        <f t="shared" si="28"/>
        <v>208.08</v>
      </c>
      <c r="L192" s="16">
        <f t="shared" si="28"/>
        <v>212.24160000000001</v>
      </c>
      <c r="M192" s="16">
        <f t="shared" si="28"/>
        <v>216.48643200000001</v>
      </c>
      <c r="N192" s="16">
        <f t="shared" si="28"/>
        <v>220.81616064000002</v>
      </c>
      <c r="O192" s="16">
        <f t="shared" si="28"/>
        <v>225.23248385280002</v>
      </c>
      <c r="P192" s="16">
        <f t="shared" si="28"/>
        <v>229.73713352985601</v>
      </c>
      <c r="Q192" s="16">
        <f t="shared" si="28"/>
        <v>234.33187620045314</v>
      </c>
      <c r="R192" s="16">
        <f t="shared" si="28"/>
        <v>239.0185137244622</v>
      </c>
      <c r="S192" s="16">
        <f t="shared" si="28"/>
        <v>243.79888399895145</v>
      </c>
      <c r="T192" s="16">
        <f t="shared" si="28"/>
        <v>248.67486167893048</v>
      </c>
      <c r="U192" s="16">
        <f t="shared" si="28"/>
        <v>253.64835891250911</v>
      </c>
      <c r="V192" s="16">
        <f t="shared" si="28"/>
        <v>258.72132609075931</v>
      </c>
      <c r="W192" s="16">
        <f t="shared" si="28"/>
        <v>263.89575261257448</v>
      </c>
      <c r="X192" s="16">
        <f t="shared" si="28"/>
        <v>269.17366766482598</v>
      </c>
      <c r="Y192" s="16">
        <f t="shared" si="28"/>
        <v>274.55714101812254</v>
      </c>
      <c r="Z192" s="16">
        <f t="shared" si="28"/>
        <v>280.04828383848502</v>
      </c>
      <c r="AA192" s="16">
        <f t="shared" si="28"/>
        <v>285.64924951525472</v>
      </c>
      <c r="AB192" s="16">
        <f t="shared" si="28"/>
        <v>291.3622345055598</v>
      </c>
      <c r="AC192" s="16">
        <f t="shared" si="21"/>
        <v>247.04881308866402</v>
      </c>
      <c r="AD192" s="16">
        <f t="shared" si="22"/>
        <v>255.76178735702862</v>
      </c>
      <c r="AE192" s="36">
        <f t="shared" si="23"/>
        <v>256</v>
      </c>
    </row>
    <row r="193" spans="2:31" x14ac:dyDescent="0.25">
      <c r="B193" t="s">
        <v>196</v>
      </c>
      <c r="C193" t="s">
        <v>154</v>
      </c>
      <c r="D193">
        <v>59</v>
      </c>
      <c r="E193">
        <v>200</v>
      </c>
      <c r="G193">
        <v>0.04</v>
      </c>
      <c r="H193">
        <v>0.02</v>
      </c>
      <c r="I193" s="16">
        <v>200</v>
      </c>
      <c r="J193" s="16">
        <f t="shared" si="20"/>
        <v>204</v>
      </c>
      <c r="K193" s="16">
        <f t="shared" si="28"/>
        <v>208.08</v>
      </c>
      <c r="L193" s="16">
        <f t="shared" si="28"/>
        <v>212.24160000000001</v>
      </c>
      <c r="M193" s="16">
        <f t="shared" si="28"/>
        <v>216.48643200000001</v>
      </c>
      <c r="N193" s="16">
        <f t="shared" si="28"/>
        <v>220.81616064000002</v>
      </c>
      <c r="O193" s="16">
        <f t="shared" si="28"/>
        <v>225.23248385280002</v>
      </c>
      <c r="P193" s="16">
        <f t="shared" si="28"/>
        <v>229.73713352985601</v>
      </c>
      <c r="Q193" s="16">
        <f t="shared" si="28"/>
        <v>234.33187620045314</v>
      </c>
      <c r="R193" s="16">
        <f t="shared" si="28"/>
        <v>239.0185137244622</v>
      </c>
      <c r="S193" s="16">
        <f t="shared" si="28"/>
        <v>243.79888399895145</v>
      </c>
      <c r="T193" s="16">
        <f t="shared" si="28"/>
        <v>248.67486167893048</v>
      </c>
      <c r="U193" s="16">
        <f t="shared" si="28"/>
        <v>253.64835891250911</v>
      </c>
      <c r="V193" s="16">
        <f t="shared" si="28"/>
        <v>258.72132609075931</v>
      </c>
      <c r="W193" s="16">
        <f t="shared" si="28"/>
        <v>263.89575261257448</v>
      </c>
      <c r="X193" s="16">
        <f t="shared" si="28"/>
        <v>269.17366766482598</v>
      </c>
      <c r="Y193" s="16">
        <f t="shared" si="28"/>
        <v>274.55714101812254</v>
      </c>
      <c r="Z193" s="16">
        <f t="shared" si="28"/>
        <v>280.04828383848502</v>
      </c>
      <c r="AA193" s="16">
        <f t="shared" si="28"/>
        <v>285.64924951525472</v>
      </c>
      <c r="AB193" s="16">
        <f t="shared" si="28"/>
        <v>291.3622345055598</v>
      </c>
      <c r="AC193" s="16">
        <f t="shared" si="21"/>
        <v>247.04881308866402</v>
      </c>
      <c r="AD193" s="16">
        <f t="shared" si="22"/>
        <v>255.76178735702862</v>
      </c>
      <c r="AE193" s="36">
        <f t="shared" si="23"/>
        <v>256</v>
      </c>
    </row>
    <row r="194" spans="2:31" x14ac:dyDescent="0.25">
      <c r="B194" t="s">
        <v>197</v>
      </c>
      <c r="C194" t="s">
        <v>78</v>
      </c>
      <c r="D194">
        <v>356</v>
      </c>
      <c r="E194">
        <v>200</v>
      </c>
      <c r="G194">
        <v>0.04</v>
      </c>
      <c r="H194">
        <v>0.02</v>
      </c>
      <c r="I194" s="16">
        <v>200</v>
      </c>
      <c r="J194" s="16">
        <f t="shared" si="20"/>
        <v>204</v>
      </c>
      <c r="K194" s="16">
        <f t="shared" si="28"/>
        <v>208.08</v>
      </c>
      <c r="L194" s="16">
        <f t="shared" si="28"/>
        <v>212.24160000000001</v>
      </c>
      <c r="M194" s="16">
        <f t="shared" si="28"/>
        <v>216.48643200000001</v>
      </c>
      <c r="N194" s="16">
        <f t="shared" si="28"/>
        <v>220.81616064000002</v>
      </c>
      <c r="O194" s="16">
        <f t="shared" si="28"/>
        <v>225.23248385280002</v>
      </c>
      <c r="P194" s="16">
        <f t="shared" si="28"/>
        <v>229.73713352985601</v>
      </c>
      <c r="Q194" s="16">
        <f t="shared" si="28"/>
        <v>234.33187620045314</v>
      </c>
      <c r="R194" s="16">
        <f t="shared" si="28"/>
        <v>239.0185137244622</v>
      </c>
      <c r="S194" s="16">
        <f t="shared" si="28"/>
        <v>243.79888399895145</v>
      </c>
      <c r="T194" s="16">
        <f t="shared" si="28"/>
        <v>248.67486167893048</v>
      </c>
      <c r="U194" s="16">
        <f t="shared" si="28"/>
        <v>253.64835891250911</v>
      </c>
      <c r="V194" s="16">
        <f t="shared" si="28"/>
        <v>258.72132609075931</v>
      </c>
      <c r="W194" s="16">
        <f t="shared" si="28"/>
        <v>263.89575261257448</v>
      </c>
      <c r="X194" s="16">
        <f t="shared" si="28"/>
        <v>269.17366766482598</v>
      </c>
      <c r="Y194" s="16">
        <f t="shared" si="28"/>
        <v>274.55714101812254</v>
      </c>
      <c r="Z194" s="16">
        <f t="shared" si="28"/>
        <v>280.04828383848502</v>
      </c>
      <c r="AA194" s="16">
        <f t="shared" si="28"/>
        <v>285.64924951525472</v>
      </c>
      <c r="AB194" s="16">
        <f t="shared" si="28"/>
        <v>291.3622345055598</v>
      </c>
      <c r="AC194" s="16">
        <f t="shared" si="21"/>
        <v>247.04881308866402</v>
      </c>
      <c r="AD194" s="16">
        <f t="shared" si="22"/>
        <v>255.76178735702862</v>
      </c>
      <c r="AE194" s="36">
        <f t="shared" si="23"/>
        <v>256</v>
      </c>
    </row>
    <row r="195" spans="2:31" x14ac:dyDescent="0.25">
      <c r="B195" t="s">
        <v>198</v>
      </c>
      <c r="C195" t="s">
        <v>78</v>
      </c>
      <c r="D195">
        <v>1662</v>
      </c>
      <c r="E195">
        <v>200</v>
      </c>
      <c r="G195">
        <v>0.04</v>
      </c>
      <c r="H195">
        <v>0.02</v>
      </c>
      <c r="I195" s="16">
        <v>200</v>
      </c>
      <c r="J195" s="16">
        <f t="shared" si="20"/>
        <v>204</v>
      </c>
      <c r="K195" s="16">
        <f t="shared" si="28"/>
        <v>208.08</v>
      </c>
      <c r="L195" s="16">
        <f t="shared" si="28"/>
        <v>212.24160000000001</v>
      </c>
      <c r="M195" s="16">
        <f t="shared" si="28"/>
        <v>216.48643200000001</v>
      </c>
      <c r="N195" s="16">
        <f t="shared" si="28"/>
        <v>220.81616064000002</v>
      </c>
      <c r="O195" s="16">
        <f t="shared" si="28"/>
        <v>225.23248385280002</v>
      </c>
      <c r="P195" s="16">
        <f t="shared" si="28"/>
        <v>229.73713352985601</v>
      </c>
      <c r="Q195" s="16">
        <f t="shared" si="28"/>
        <v>234.33187620045314</v>
      </c>
      <c r="R195" s="16">
        <f t="shared" si="28"/>
        <v>239.0185137244622</v>
      </c>
      <c r="S195" s="16">
        <f t="shared" si="28"/>
        <v>243.79888399895145</v>
      </c>
      <c r="T195" s="16">
        <f t="shared" si="28"/>
        <v>248.67486167893048</v>
      </c>
      <c r="U195" s="16">
        <f t="shared" si="28"/>
        <v>253.64835891250911</v>
      </c>
      <c r="V195" s="16">
        <f t="shared" si="28"/>
        <v>258.72132609075931</v>
      </c>
      <c r="W195" s="16">
        <f t="shared" si="28"/>
        <v>263.89575261257448</v>
      </c>
      <c r="X195" s="16">
        <f t="shared" si="28"/>
        <v>269.17366766482598</v>
      </c>
      <c r="Y195" s="16">
        <f t="shared" si="28"/>
        <v>274.55714101812254</v>
      </c>
      <c r="Z195" s="16">
        <f t="shared" si="28"/>
        <v>280.04828383848502</v>
      </c>
      <c r="AA195" s="16">
        <f t="shared" si="28"/>
        <v>285.64924951525472</v>
      </c>
      <c r="AB195" s="16">
        <f t="shared" si="28"/>
        <v>291.3622345055598</v>
      </c>
      <c r="AC195" s="16">
        <f t="shared" si="21"/>
        <v>247.04881308866402</v>
      </c>
      <c r="AD195" s="16">
        <f t="shared" si="22"/>
        <v>255.76178735702862</v>
      </c>
      <c r="AE195" s="36">
        <f t="shared" si="23"/>
        <v>256</v>
      </c>
    </row>
    <row r="196" spans="2:31" x14ac:dyDescent="0.25">
      <c r="B196" t="s">
        <v>199</v>
      </c>
      <c r="C196" t="s">
        <v>163</v>
      </c>
      <c r="D196">
        <v>59</v>
      </c>
      <c r="E196">
        <v>200</v>
      </c>
      <c r="G196">
        <v>0.04</v>
      </c>
      <c r="H196">
        <v>0.02</v>
      </c>
      <c r="I196" s="16">
        <v>200</v>
      </c>
      <c r="J196" s="16">
        <f t="shared" ref="J196:Y259" si="29">I196*(1+$G196-$H$3)</f>
        <v>204</v>
      </c>
      <c r="K196" s="16">
        <f t="shared" si="29"/>
        <v>208.08</v>
      </c>
      <c r="L196" s="16">
        <f t="shared" si="29"/>
        <v>212.24160000000001</v>
      </c>
      <c r="M196" s="16">
        <f t="shared" si="29"/>
        <v>216.48643200000001</v>
      </c>
      <c r="N196" s="16">
        <f t="shared" si="29"/>
        <v>220.81616064000002</v>
      </c>
      <c r="O196" s="16">
        <f t="shared" si="29"/>
        <v>225.23248385280002</v>
      </c>
      <c r="P196" s="16">
        <f t="shared" si="29"/>
        <v>229.73713352985601</v>
      </c>
      <c r="Q196" s="16">
        <f t="shared" si="29"/>
        <v>234.33187620045314</v>
      </c>
      <c r="R196" s="16">
        <f t="shared" si="29"/>
        <v>239.0185137244622</v>
      </c>
      <c r="S196" s="16">
        <f t="shared" si="29"/>
        <v>243.79888399895145</v>
      </c>
      <c r="T196" s="16">
        <f t="shared" si="29"/>
        <v>248.67486167893048</v>
      </c>
      <c r="U196" s="16">
        <f t="shared" si="29"/>
        <v>253.64835891250911</v>
      </c>
      <c r="V196" s="16">
        <f t="shared" si="29"/>
        <v>258.72132609075931</v>
      </c>
      <c r="W196" s="16">
        <f t="shared" si="29"/>
        <v>263.89575261257448</v>
      </c>
      <c r="X196" s="16">
        <f t="shared" si="29"/>
        <v>269.17366766482598</v>
      </c>
      <c r="Y196" s="16">
        <f t="shared" si="29"/>
        <v>274.55714101812254</v>
      </c>
      <c r="Z196" s="16">
        <f t="shared" si="28"/>
        <v>280.04828383848502</v>
      </c>
      <c r="AA196" s="16">
        <f t="shared" si="28"/>
        <v>285.64924951525472</v>
      </c>
      <c r="AB196" s="16">
        <f t="shared" si="28"/>
        <v>291.3622345055598</v>
      </c>
      <c r="AC196" s="16">
        <f t="shared" ref="AC196:AC259" si="30">SUM(I196:W196)*(1/($W$2-$I$2))</f>
        <v>247.04881308866402</v>
      </c>
      <c r="AD196" s="16">
        <f t="shared" ref="AD196:AD259" si="31">SUM(I196:AB196)*(1/($AB$2-$I$2))</f>
        <v>255.76178735702862</v>
      </c>
      <c r="AE196" s="36">
        <f t="shared" ref="AE196:AE259" si="32">ROUND(AD196,0)</f>
        <v>256</v>
      </c>
    </row>
    <row r="197" spans="2:31" x14ac:dyDescent="0.25">
      <c r="B197" t="s">
        <v>200</v>
      </c>
      <c r="C197" t="s">
        <v>146</v>
      </c>
      <c r="D197">
        <v>1187</v>
      </c>
      <c r="E197">
        <v>200</v>
      </c>
      <c r="G197">
        <v>0.04</v>
      </c>
      <c r="H197">
        <v>0.02</v>
      </c>
      <c r="I197" s="16">
        <v>200</v>
      </c>
      <c r="J197" s="16">
        <f t="shared" si="29"/>
        <v>204</v>
      </c>
      <c r="K197" s="16">
        <f t="shared" si="28"/>
        <v>208.08</v>
      </c>
      <c r="L197" s="16">
        <f t="shared" si="28"/>
        <v>212.24160000000001</v>
      </c>
      <c r="M197" s="16">
        <f t="shared" si="28"/>
        <v>216.48643200000001</v>
      </c>
      <c r="N197" s="16">
        <f t="shared" si="28"/>
        <v>220.81616064000002</v>
      </c>
      <c r="O197" s="16">
        <f t="shared" si="28"/>
        <v>225.23248385280002</v>
      </c>
      <c r="P197" s="16">
        <f t="shared" si="28"/>
        <v>229.73713352985601</v>
      </c>
      <c r="Q197" s="16">
        <f t="shared" si="28"/>
        <v>234.33187620045314</v>
      </c>
      <c r="R197" s="16">
        <f t="shared" si="28"/>
        <v>239.0185137244622</v>
      </c>
      <c r="S197" s="16">
        <f t="shared" si="28"/>
        <v>243.79888399895145</v>
      </c>
      <c r="T197" s="16">
        <f t="shared" si="28"/>
        <v>248.67486167893048</v>
      </c>
      <c r="U197" s="16">
        <f t="shared" si="28"/>
        <v>253.64835891250911</v>
      </c>
      <c r="V197" s="16">
        <f t="shared" si="28"/>
        <v>258.72132609075931</v>
      </c>
      <c r="W197" s="16">
        <f t="shared" si="28"/>
        <v>263.89575261257448</v>
      </c>
      <c r="X197" s="16">
        <f t="shared" si="28"/>
        <v>269.17366766482598</v>
      </c>
      <c r="Y197" s="16">
        <f t="shared" si="28"/>
        <v>274.55714101812254</v>
      </c>
      <c r="Z197" s="16">
        <f t="shared" si="28"/>
        <v>280.04828383848502</v>
      </c>
      <c r="AA197" s="16">
        <f t="shared" si="28"/>
        <v>285.64924951525472</v>
      </c>
      <c r="AB197" s="16">
        <f t="shared" si="28"/>
        <v>291.3622345055598</v>
      </c>
      <c r="AC197" s="16">
        <f t="shared" si="30"/>
        <v>247.04881308866402</v>
      </c>
      <c r="AD197" s="16">
        <f t="shared" si="31"/>
        <v>255.76178735702862</v>
      </c>
      <c r="AE197" s="36">
        <f t="shared" si="32"/>
        <v>256</v>
      </c>
    </row>
    <row r="198" spans="2:31" x14ac:dyDescent="0.25">
      <c r="B198" t="s">
        <v>201</v>
      </c>
      <c r="C198" t="s">
        <v>146</v>
      </c>
      <c r="D198">
        <v>831</v>
      </c>
      <c r="E198">
        <v>200</v>
      </c>
      <c r="G198">
        <v>0.04</v>
      </c>
      <c r="H198">
        <v>0.02</v>
      </c>
      <c r="I198" s="16">
        <v>200</v>
      </c>
      <c r="J198" s="16">
        <f t="shared" si="29"/>
        <v>204</v>
      </c>
      <c r="K198" s="16">
        <f t="shared" si="28"/>
        <v>208.08</v>
      </c>
      <c r="L198" s="16">
        <f t="shared" si="28"/>
        <v>212.24160000000001</v>
      </c>
      <c r="M198" s="16">
        <f t="shared" si="28"/>
        <v>216.48643200000001</v>
      </c>
      <c r="N198" s="16">
        <f t="shared" si="28"/>
        <v>220.81616064000002</v>
      </c>
      <c r="O198" s="16">
        <f t="shared" si="28"/>
        <v>225.23248385280002</v>
      </c>
      <c r="P198" s="16">
        <f t="shared" si="28"/>
        <v>229.73713352985601</v>
      </c>
      <c r="Q198" s="16">
        <f t="shared" si="28"/>
        <v>234.33187620045314</v>
      </c>
      <c r="R198" s="16">
        <f t="shared" si="28"/>
        <v>239.0185137244622</v>
      </c>
      <c r="S198" s="16">
        <f t="shared" si="28"/>
        <v>243.79888399895145</v>
      </c>
      <c r="T198" s="16">
        <f t="shared" si="28"/>
        <v>248.67486167893048</v>
      </c>
      <c r="U198" s="16">
        <f t="shared" si="28"/>
        <v>253.64835891250911</v>
      </c>
      <c r="V198" s="16">
        <f t="shared" si="28"/>
        <v>258.72132609075931</v>
      </c>
      <c r="W198" s="16">
        <f t="shared" si="28"/>
        <v>263.89575261257448</v>
      </c>
      <c r="X198" s="16">
        <f t="shared" si="28"/>
        <v>269.17366766482598</v>
      </c>
      <c r="Y198" s="16">
        <f t="shared" si="28"/>
        <v>274.55714101812254</v>
      </c>
      <c r="Z198" s="16">
        <f t="shared" si="28"/>
        <v>280.04828383848502</v>
      </c>
      <c r="AA198" s="16">
        <f t="shared" si="28"/>
        <v>285.64924951525472</v>
      </c>
      <c r="AB198" s="16">
        <f t="shared" si="28"/>
        <v>291.3622345055598</v>
      </c>
      <c r="AC198" s="16">
        <f t="shared" si="30"/>
        <v>247.04881308866402</v>
      </c>
      <c r="AD198" s="16">
        <f t="shared" si="31"/>
        <v>255.76178735702862</v>
      </c>
      <c r="AE198" s="36">
        <f t="shared" si="32"/>
        <v>256</v>
      </c>
    </row>
    <row r="199" spans="2:31" x14ac:dyDescent="0.25">
      <c r="B199" t="s">
        <v>202</v>
      </c>
      <c r="C199" t="s">
        <v>78</v>
      </c>
      <c r="D199">
        <v>297</v>
      </c>
      <c r="E199">
        <v>200</v>
      </c>
      <c r="G199">
        <v>0.04</v>
      </c>
      <c r="H199">
        <v>0.02</v>
      </c>
      <c r="I199" s="16">
        <v>200</v>
      </c>
      <c r="J199" s="16">
        <f t="shared" si="29"/>
        <v>204</v>
      </c>
      <c r="K199" s="16">
        <f t="shared" si="28"/>
        <v>208.08</v>
      </c>
      <c r="L199" s="16">
        <f t="shared" si="28"/>
        <v>212.24160000000001</v>
      </c>
      <c r="M199" s="16">
        <f t="shared" si="28"/>
        <v>216.48643200000001</v>
      </c>
      <c r="N199" s="16">
        <f t="shared" si="28"/>
        <v>220.81616064000002</v>
      </c>
      <c r="O199" s="16">
        <f t="shared" si="28"/>
        <v>225.23248385280002</v>
      </c>
      <c r="P199" s="16">
        <f t="shared" si="28"/>
        <v>229.73713352985601</v>
      </c>
      <c r="Q199" s="16">
        <f t="shared" si="28"/>
        <v>234.33187620045314</v>
      </c>
      <c r="R199" s="16">
        <f t="shared" si="28"/>
        <v>239.0185137244622</v>
      </c>
      <c r="S199" s="16">
        <f t="shared" si="28"/>
        <v>243.79888399895145</v>
      </c>
      <c r="T199" s="16">
        <f t="shared" si="28"/>
        <v>248.67486167893048</v>
      </c>
      <c r="U199" s="16">
        <f t="shared" si="28"/>
        <v>253.64835891250911</v>
      </c>
      <c r="V199" s="16">
        <f t="shared" si="28"/>
        <v>258.72132609075931</v>
      </c>
      <c r="W199" s="16">
        <f t="shared" si="28"/>
        <v>263.89575261257448</v>
      </c>
      <c r="X199" s="16">
        <f t="shared" si="28"/>
        <v>269.17366766482598</v>
      </c>
      <c r="Y199" s="16">
        <f t="shared" si="28"/>
        <v>274.55714101812254</v>
      </c>
      <c r="Z199" s="16">
        <f t="shared" si="28"/>
        <v>280.04828383848502</v>
      </c>
      <c r="AA199" s="16">
        <f t="shared" si="28"/>
        <v>285.64924951525472</v>
      </c>
      <c r="AB199" s="16">
        <f t="shared" si="28"/>
        <v>291.3622345055598</v>
      </c>
      <c r="AC199" s="16">
        <f t="shared" si="30"/>
        <v>247.04881308866402</v>
      </c>
      <c r="AD199" s="16">
        <f t="shared" si="31"/>
        <v>255.76178735702862</v>
      </c>
      <c r="AE199" s="36">
        <f t="shared" si="32"/>
        <v>256</v>
      </c>
    </row>
    <row r="200" spans="2:31" x14ac:dyDescent="0.25">
      <c r="B200" t="s">
        <v>203</v>
      </c>
      <c r="C200" t="s">
        <v>154</v>
      </c>
      <c r="D200">
        <v>8904</v>
      </c>
      <c r="E200">
        <v>200</v>
      </c>
      <c r="G200">
        <v>0.04</v>
      </c>
      <c r="H200">
        <v>0.02</v>
      </c>
      <c r="I200" s="16">
        <v>200</v>
      </c>
      <c r="J200" s="16">
        <f t="shared" si="29"/>
        <v>204</v>
      </c>
      <c r="K200" s="16">
        <f t="shared" si="28"/>
        <v>208.08</v>
      </c>
      <c r="L200" s="16">
        <f t="shared" si="28"/>
        <v>212.24160000000001</v>
      </c>
      <c r="M200" s="16">
        <f t="shared" si="28"/>
        <v>216.48643200000001</v>
      </c>
      <c r="N200" s="16">
        <f t="shared" si="28"/>
        <v>220.81616064000002</v>
      </c>
      <c r="O200" s="16">
        <f t="shared" si="28"/>
        <v>225.23248385280002</v>
      </c>
      <c r="P200" s="16">
        <f t="shared" si="28"/>
        <v>229.73713352985601</v>
      </c>
      <c r="Q200" s="16">
        <f t="shared" si="28"/>
        <v>234.33187620045314</v>
      </c>
      <c r="R200" s="16">
        <f t="shared" si="28"/>
        <v>239.0185137244622</v>
      </c>
      <c r="S200" s="16">
        <f t="shared" si="28"/>
        <v>243.79888399895145</v>
      </c>
      <c r="T200" s="16">
        <f t="shared" si="28"/>
        <v>248.67486167893048</v>
      </c>
      <c r="U200" s="16">
        <f t="shared" si="28"/>
        <v>253.64835891250911</v>
      </c>
      <c r="V200" s="16">
        <f t="shared" si="28"/>
        <v>258.72132609075931</v>
      </c>
      <c r="W200" s="16">
        <f t="shared" si="28"/>
        <v>263.89575261257448</v>
      </c>
      <c r="X200" s="16">
        <f t="shared" si="28"/>
        <v>269.17366766482598</v>
      </c>
      <c r="Y200" s="16">
        <f t="shared" si="28"/>
        <v>274.55714101812254</v>
      </c>
      <c r="Z200" s="16">
        <f t="shared" si="28"/>
        <v>280.04828383848502</v>
      </c>
      <c r="AA200" s="16">
        <f t="shared" si="28"/>
        <v>285.64924951525472</v>
      </c>
      <c r="AB200" s="16">
        <f t="shared" si="28"/>
        <v>291.3622345055598</v>
      </c>
      <c r="AC200" s="16">
        <f t="shared" si="30"/>
        <v>247.04881308866402</v>
      </c>
      <c r="AD200" s="16">
        <f t="shared" si="31"/>
        <v>255.76178735702862</v>
      </c>
      <c r="AE200" s="36">
        <f t="shared" si="32"/>
        <v>256</v>
      </c>
    </row>
    <row r="201" spans="2:31" x14ac:dyDescent="0.25">
      <c r="B201" t="s">
        <v>204</v>
      </c>
      <c r="C201" t="s">
        <v>78</v>
      </c>
      <c r="D201">
        <v>3561</v>
      </c>
      <c r="E201">
        <v>200</v>
      </c>
      <c r="G201">
        <v>0.04</v>
      </c>
      <c r="H201">
        <v>0.02</v>
      </c>
      <c r="I201" s="16">
        <v>200</v>
      </c>
      <c r="J201" s="16">
        <f t="shared" si="29"/>
        <v>204</v>
      </c>
      <c r="K201" s="16">
        <f t="shared" si="28"/>
        <v>208.08</v>
      </c>
      <c r="L201" s="16">
        <f t="shared" si="28"/>
        <v>212.24160000000001</v>
      </c>
      <c r="M201" s="16">
        <f t="shared" si="28"/>
        <v>216.48643200000001</v>
      </c>
      <c r="N201" s="16">
        <f t="shared" si="28"/>
        <v>220.81616064000002</v>
      </c>
      <c r="O201" s="16">
        <f t="shared" si="28"/>
        <v>225.23248385280002</v>
      </c>
      <c r="P201" s="16">
        <f t="shared" si="28"/>
        <v>229.73713352985601</v>
      </c>
      <c r="Q201" s="16">
        <f t="shared" si="28"/>
        <v>234.33187620045314</v>
      </c>
      <c r="R201" s="16">
        <f t="shared" si="28"/>
        <v>239.0185137244622</v>
      </c>
      <c r="S201" s="16">
        <f t="shared" si="28"/>
        <v>243.79888399895145</v>
      </c>
      <c r="T201" s="16">
        <f t="shared" si="28"/>
        <v>248.67486167893048</v>
      </c>
      <c r="U201" s="16">
        <f t="shared" si="28"/>
        <v>253.64835891250911</v>
      </c>
      <c r="V201" s="16">
        <f t="shared" si="28"/>
        <v>258.72132609075931</v>
      </c>
      <c r="W201" s="16">
        <f t="shared" si="28"/>
        <v>263.89575261257448</v>
      </c>
      <c r="X201" s="16">
        <f t="shared" si="28"/>
        <v>269.17366766482598</v>
      </c>
      <c r="Y201" s="16">
        <f t="shared" si="28"/>
        <v>274.55714101812254</v>
      </c>
      <c r="Z201" s="16">
        <f t="shared" si="28"/>
        <v>280.04828383848502</v>
      </c>
      <c r="AA201" s="16">
        <f t="shared" si="28"/>
        <v>285.64924951525472</v>
      </c>
      <c r="AB201" s="16">
        <f t="shared" si="28"/>
        <v>291.3622345055598</v>
      </c>
      <c r="AC201" s="16">
        <f t="shared" si="30"/>
        <v>247.04881308866402</v>
      </c>
      <c r="AD201" s="16">
        <f t="shared" si="31"/>
        <v>255.76178735702862</v>
      </c>
      <c r="AE201" s="36">
        <f t="shared" si="32"/>
        <v>256</v>
      </c>
    </row>
    <row r="202" spans="2:31" x14ac:dyDescent="0.25">
      <c r="B202" t="s">
        <v>205</v>
      </c>
      <c r="C202" t="s">
        <v>78</v>
      </c>
      <c r="D202">
        <v>890</v>
      </c>
      <c r="E202">
        <v>200</v>
      </c>
      <c r="G202">
        <v>0.04</v>
      </c>
      <c r="H202">
        <v>0.02</v>
      </c>
      <c r="I202" s="16">
        <v>200</v>
      </c>
      <c r="J202" s="16">
        <f t="shared" si="29"/>
        <v>204</v>
      </c>
      <c r="K202" s="16">
        <f t="shared" si="28"/>
        <v>208.08</v>
      </c>
      <c r="L202" s="16">
        <f t="shared" si="28"/>
        <v>212.24160000000001</v>
      </c>
      <c r="M202" s="16">
        <f t="shared" si="28"/>
        <v>216.48643200000001</v>
      </c>
      <c r="N202" s="16">
        <f t="shared" si="28"/>
        <v>220.81616064000002</v>
      </c>
      <c r="O202" s="16">
        <f t="shared" si="28"/>
        <v>225.23248385280002</v>
      </c>
      <c r="P202" s="16">
        <f t="shared" si="28"/>
        <v>229.73713352985601</v>
      </c>
      <c r="Q202" s="16">
        <f t="shared" si="28"/>
        <v>234.33187620045314</v>
      </c>
      <c r="R202" s="16">
        <f t="shared" si="28"/>
        <v>239.0185137244622</v>
      </c>
      <c r="S202" s="16">
        <f t="shared" si="28"/>
        <v>243.79888399895145</v>
      </c>
      <c r="T202" s="16">
        <f t="shared" si="28"/>
        <v>248.67486167893048</v>
      </c>
      <c r="U202" s="16">
        <f t="shared" si="28"/>
        <v>253.64835891250911</v>
      </c>
      <c r="V202" s="16">
        <f t="shared" si="28"/>
        <v>258.72132609075931</v>
      </c>
      <c r="W202" s="16">
        <f t="shared" si="28"/>
        <v>263.89575261257448</v>
      </c>
      <c r="X202" s="16">
        <f t="shared" si="28"/>
        <v>269.17366766482598</v>
      </c>
      <c r="Y202" s="16">
        <f t="shared" si="28"/>
        <v>274.55714101812254</v>
      </c>
      <c r="Z202" s="16">
        <f t="shared" si="28"/>
        <v>280.04828383848502</v>
      </c>
      <c r="AA202" s="16">
        <f t="shared" si="28"/>
        <v>285.64924951525472</v>
      </c>
      <c r="AB202" s="16">
        <f t="shared" si="28"/>
        <v>291.3622345055598</v>
      </c>
      <c r="AC202" s="16">
        <f t="shared" si="30"/>
        <v>247.04881308866402</v>
      </c>
      <c r="AD202" s="16">
        <f t="shared" si="31"/>
        <v>255.76178735702862</v>
      </c>
      <c r="AE202" s="36">
        <f t="shared" si="32"/>
        <v>256</v>
      </c>
    </row>
    <row r="203" spans="2:31" x14ac:dyDescent="0.25">
      <c r="B203" t="s">
        <v>206</v>
      </c>
      <c r="C203" t="s">
        <v>78</v>
      </c>
      <c r="D203">
        <v>772</v>
      </c>
      <c r="E203">
        <v>200</v>
      </c>
      <c r="G203">
        <v>0.04</v>
      </c>
      <c r="H203">
        <v>0.02</v>
      </c>
      <c r="I203" s="16">
        <v>200</v>
      </c>
      <c r="J203" s="16">
        <f t="shared" si="29"/>
        <v>204</v>
      </c>
      <c r="K203" s="16">
        <f t="shared" si="28"/>
        <v>208.08</v>
      </c>
      <c r="L203" s="16">
        <f t="shared" si="28"/>
        <v>212.24160000000001</v>
      </c>
      <c r="M203" s="16">
        <f t="shared" si="28"/>
        <v>216.48643200000001</v>
      </c>
      <c r="N203" s="16">
        <f t="shared" si="28"/>
        <v>220.81616064000002</v>
      </c>
      <c r="O203" s="16">
        <f t="shared" si="28"/>
        <v>225.23248385280002</v>
      </c>
      <c r="P203" s="16">
        <f t="shared" si="28"/>
        <v>229.73713352985601</v>
      </c>
      <c r="Q203" s="16">
        <f t="shared" si="28"/>
        <v>234.33187620045314</v>
      </c>
      <c r="R203" s="16">
        <f t="shared" si="28"/>
        <v>239.0185137244622</v>
      </c>
      <c r="S203" s="16">
        <f t="shared" si="28"/>
        <v>243.79888399895145</v>
      </c>
      <c r="T203" s="16">
        <f t="shared" si="28"/>
        <v>248.67486167893048</v>
      </c>
      <c r="U203" s="16">
        <f t="shared" si="28"/>
        <v>253.64835891250911</v>
      </c>
      <c r="V203" s="16">
        <f t="shared" si="28"/>
        <v>258.72132609075931</v>
      </c>
      <c r="W203" s="16">
        <f t="shared" si="28"/>
        <v>263.89575261257448</v>
      </c>
      <c r="X203" s="16">
        <f t="shared" si="28"/>
        <v>269.17366766482598</v>
      </c>
      <c r="Y203" s="16">
        <f t="shared" si="28"/>
        <v>274.55714101812254</v>
      </c>
      <c r="Z203" s="16">
        <f t="shared" si="28"/>
        <v>280.04828383848502</v>
      </c>
      <c r="AA203" s="16">
        <f t="shared" si="28"/>
        <v>285.64924951525472</v>
      </c>
      <c r="AB203" s="16">
        <f t="shared" si="28"/>
        <v>291.3622345055598</v>
      </c>
      <c r="AC203" s="16">
        <f t="shared" si="30"/>
        <v>247.04881308866402</v>
      </c>
      <c r="AD203" s="16">
        <f t="shared" si="31"/>
        <v>255.76178735702862</v>
      </c>
      <c r="AE203" s="36">
        <f t="shared" si="32"/>
        <v>256</v>
      </c>
    </row>
    <row r="204" spans="2:31" x14ac:dyDescent="0.25">
      <c r="B204" t="s">
        <v>207</v>
      </c>
      <c r="C204" t="s">
        <v>154</v>
      </c>
      <c r="D204">
        <v>890</v>
      </c>
      <c r="E204">
        <v>200</v>
      </c>
      <c r="G204">
        <v>0.04</v>
      </c>
      <c r="H204">
        <v>0.02</v>
      </c>
      <c r="I204" s="16">
        <v>200</v>
      </c>
      <c r="J204" s="16">
        <f t="shared" si="29"/>
        <v>204</v>
      </c>
      <c r="K204" s="16">
        <f t="shared" si="28"/>
        <v>208.08</v>
      </c>
      <c r="L204" s="16">
        <f t="shared" si="28"/>
        <v>212.24160000000001</v>
      </c>
      <c r="M204" s="16">
        <f t="shared" si="28"/>
        <v>216.48643200000001</v>
      </c>
      <c r="N204" s="16">
        <f t="shared" si="28"/>
        <v>220.81616064000002</v>
      </c>
      <c r="O204" s="16">
        <f t="shared" si="28"/>
        <v>225.23248385280002</v>
      </c>
      <c r="P204" s="16">
        <f t="shared" si="28"/>
        <v>229.73713352985601</v>
      </c>
      <c r="Q204" s="16">
        <f t="shared" si="28"/>
        <v>234.33187620045314</v>
      </c>
      <c r="R204" s="16">
        <f t="shared" si="28"/>
        <v>239.0185137244622</v>
      </c>
      <c r="S204" s="16">
        <f t="shared" si="28"/>
        <v>243.79888399895145</v>
      </c>
      <c r="T204" s="16">
        <f t="shared" si="28"/>
        <v>248.67486167893048</v>
      </c>
      <c r="U204" s="16">
        <f t="shared" si="28"/>
        <v>253.64835891250911</v>
      </c>
      <c r="V204" s="16">
        <f t="shared" si="28"/>
        <v>258.72132609075931</v>
      </c>
      <c r="W204" s="16">
        <f t="shared" ref="K204:AB218" si="33">V204*(1+$G204-$H$3)</f>
        <v>263.89575261257448</v>
      </c>
      <c r="X204" s="16">
        <f t="shared" si="33"/>
        <v>269.17366766482598</v>
      </c>
      <c r="Y204" s="16">
        <f t="shared" si="33"/>
        <v>274.55714101812254</v>
      </c>
      <c r="Z204" s="16">
        <f t="shared" si="33"/>
        <v>280.04828383848502</v>
      </c>
      <c r="AA204" s="16">
        <f t="shared" si="33"/>
        <v>285.64924951525472</v>
      </c>
      <c r="AB204" s="16">
        <f t="shared" si="33"/>
        <v>291.3622345055598</v>
      </c>
      <c r="AC204" s="16">
        <f t="shared" si="30"/>
        <v>247.04881308866402</v>
      </c>
      <c r="AD204" s="16">
        <f t="shared" si="31"/>
        <v>255.76178735702862</v>
      </c>
      <c r="AE204" s="36">
        <f t="shared" si="32"/>
        <v>256</v>
      </c>
    </row>
    <row r="205" spans="2:31" x14ac:dyDescent="0.25">
      <c r="B205" t="s">
        <v>208</v>
      </c>
      <c r="C205" t="s">
        <v>154</v>
      </c>
      <c r="D205">
        <v>3858</v>
      </c>
      <c r="E205">
        <v>200</v>
      </c>
      <c r="G205">
        <v>0.04</v>
      </c>
      <c r="H205">
        <v>0.02</v>
      </c>
      <c r="I205" s="16">
        <v>200</v>
      </c>
      <c r="J205" s="16">
        <f t="shared" si="29"/>
        <v>204</v>
      </c>
      <c r="K205" s="16">
        <f t="shared" si="33"/>
        <v>208.08</v>
      </c>
      <c r="L205" s="16">
        <f t="shared" si="33"/>
        <v>212.24160000000001</v>
      </c>
      <c r="M205" s="16">
        <f t="shared" si="33"/>
        <v>216.48643200000001</v>
      </c>
      <c r="N205" s="16">
        <f t="shared" si="33"/>
        <v>220.81616064000002</v>
      </c>
      <c r="O205" s="16">
        <f t="shared" si="33"/>
        <v>225.23248385280002</v>
      </c>
      <c r="P205" s="16">
        <f t="shared" si="33"/>
        <v>229.73713352985601</v>
      </c>
      <c r="Q205" s="16">
        <f t="shared" si="33"/>
        <v>234.33187620045314</v>
      </c>
      <c r="R205" s="16">
        <f t="shared" si="33"/>
        <v>239.0185137244622</v>
      </c>
      <c r="S205" s="16">
        <f t="shared" si="33"/>
        <v>243.79888399895145</v>
      </c>
      <c r="T205" s="16">
        <f t="shared" si="33"/>
        <v>248.67486167893048</v>
      </c>
      <c r="U205" s="16">
        <f t="shared" si="33"/>
        <v>253.64835891250911</v>
      </c>
      <c r="V205" s="16">
        <f t="shared" si="33"/>
        <v>258.72132609075931</v>
      </c>
      <c r="W205" s="16">
        <f t="shared" si="33"/>
        <v>263.89575261257448</v>
      </c>
      <c r="X205" s="16">
        <f t="shared" si="33"/>
        <v>269.17366766482598</v>
      </c>
      <c r="Y205" s="16">
        <f t="shared" si="33"/>
        <v>274.55714101812254</v>
      </c>
      <c r="Z205" s="16">
        <f t="shared" si="33"/>
        <v>280.04828383848502</v>
      </c>
      <c r="AA205" s="16">
        <f t="shared" si="33"/>
        <v>285.64924951525472</v>
      </c>
      <c r="AB205" s="16">
        <f t="shared" si="33"/>
        <v>291.3622345055598</v>
      </c>
      <c r="AC205" s="16">
        <f t="shared" si="30"/>
        <v>247.04881308866402</v>
      </c>
      <c r="AD205" s="16">
        <f t="shared" si="31"/>
        <v>255.76178735702862</v>
      </c>
      <c r="AE205" s="36">
        <f t="shared" si="32"/>
        <v>256</v>
      </c>
    </row>
    <row r="206" spans="2:31" x14ac:dyDescent="0.25">
      <c r="B206" t="s">
        <v>209</v>
      </c>
      <c r="C206" t="s">
        <v>78</v>
      </c>
      <c r="D206">
        <v>1484</v>
      </c>
      <c r="E206">
        <v>200</v>
      </c>
      <c r="G206">
        <v>0.04</v>
      </c>
      <c r="H206">
        <v>0.02</v>
      </c>
      <c r="I206" s="16">
        <v>200</v>
      </c>
      <c r="J206" s="16">
        <f t="shared" si="29"/>
        <v>204</v>
      </c>
      <c r="K206" s="16">
        <f t="shared" si="33"/>
        <v>208.08</v>
      </c>
      <c r="L206" s="16">
        <f t="shared" si="33"/>
        <v>212.24160000000001</v>
      </c>
      <c r="M206" s="16">
        <f t="shared" si="33"/>
        <v>216.48643200000001</v>
      </c>
      <c r="N206" s="16">
        <f t="shared" si="33"/>
        <v>220.81616064000002</v>
      </c>
      <c r="O206" s="16">
        <f t="shared" si="33"/>
        <v>225.23248385280002</v>
      </c>
      <c r="P206" s="16">
        <f t="shared" si="33"/>
        <v>229.73713352985601</v>
      </c>
      <c r="Q206" s="16">
        <f t="shared" si="33"/>
        <v>234.33187620045314</v>
      </c>
      <c r="R206" s="16">
        <f t="shared" si="33"/>
        <v>239.0185137244622</v>
      </c>
      <c r="S206" s="16">
        <f t="shared" si="33"/>
        <v>243.79888399895145</v>
      </c>
      <c r="T206" s="16">
        <f t="shared" si="33"/>
        <v>248.67486167893048</v>
      </c>
      <c r="U206" s="16">
        <f t="shared" si="33"/>
        <v>253.64835891250911</v>
      </c>
      <c r="V206" s="16">
        <f t="shared" si="33"/>
        <v>258.72132609075931</v>
      </c>
      <c r="W206" s="16">
        <f t="shared" si="33"/>
        <v>263.89575261257448</v>
      </c>
      <c r="X206" s="16">
        <f t="shared" si="33"/>
        <v>269.17366766482598</v>
      </c>
      <c r="Y206" s="16">
        <f t="shared" si="33"/>
        <v>274.55714101812254</v>
      </c>
      <c r="Z206" s="16">
        <f t="shared" si="33"/>
        <v>280.04828383848502</v>
      </c>
      <c r="AA206" s="16">
        <f t="shared" si="33"/>
        <v>285.64924951525472</v>
      </c>
      <c r="AB206" s="16">
        <f t="shared" si="33"/>
        <v>291.3622345055598</v>
      </c>
      <c r="AC206" s="16">
        <f t="shared" si="30"/>
        <v>247.04881308866402</v>
      </c>
      <c r="AD206" s="16">
        <f t="shared" si="31"/>
        <v>255.76178735702862</v>
      </c>
      <c r="AE206" s="36">
        <f t="shared" si="32"/>
        <v>256</v>
      </c>
    </row>
    <row r="207" spans="2:31" x14ac:dyDescent="0.25">
      <c r="B207" t="s">
        <v>210</v>
      </c>
      <c r="C207" t="s">
        <v>79</v>
      </c>
      <c r="D207">
        <v>23743</v>
      </c>
      <c r="E207">
        <v>200</v>
      </c>
      <c r="G207">
        <v>0.04</v>
      </c>
      <c r="H207">
        <v>0.02</v>
      </c>
      <c r="I207" s="16">
        <v>200</v>
      </c>
      <c r="J207" s="16">
        <f t="shared" si="29"/>
        <v>204</v>
      </c>
      <c r="K207" s="16">
        <f t="shared" si="33"/>
        <v>208.08</v>
      </c>
      <c r="L207" s="16">
        <f t="shared" si="33"/>
        <v>212.24160000000001</v>
      </c>
      <c r="M207" s="16">
        <f t="shared" si="33"/>
        <v>216.48643200000001</v>
      </c>
      <c r="N207" s="16">
        <f t="shared" si="33"/>
        <v>220.81616064000002</v>
      </c>
      <c r="O207" s="16">
        <f t="shared" si="33"/>
        <v>225.23248385280002</v>
      </c>
      <c r="P207" s="16">
        <f t="shared" si="33"/>
        <v>229.73713352985601</v>
      </c>
      <c r="Q207" s="16">
        <f t="shared" si="33"/>
        <v>234.33187620045314</v>
      </c>
      <c r="R207" s="16">
        <f t="shared" si="33"/>
        <v>239.0185137244622</v>
      </c>
      <c r="S207" s="16">
        <f t="shared" si="33"/>
        <v>243.79888399895145</v>
      </c>
      <c r="T207" s="16">
        <f t="shared" si="33"/>
        <v>248.67486167893048</v>
      </c>
      <c r="U207" s="16">
        <f t="shared" si="33"/>
        <v>253.64835891250911</v>
      </c>
      <c r="V207" s="16">
        <f t="shared" si="33"/>
        <v>258.72132609075931</v>
      </c>
      <c r="W207" s="16">
        <f t="shared" si="33"/>
        <v>263.89575261257448</v>
      </c>
      <c r="X207" s="16">
        <f t="shared" si="33"/>
        <v>269.17366766482598</v>
      </c>
      <c r="Y207" s="16">
        <f t="shared" si="33"/>
        <v>274.55714101812254</v>
      </c>
      <c r="Z207" s="16">
        <f t="shared" si="33"/>
        <v>280.04828383848502</v>
      </c>
      <c r="AA207" s="16">
        <f t="shared" si="33"/>
        <v>285.64924951525472</v>
      </c>
      <c r="AB207" s="16">
        <f t="shared" si="33"/>
        <v>291.3622345055598</v>
      </c>
      <c r="AC207" s="16">
        <f t="shared" si="30"/>
        <v>247.04881308866402</v>
      </c>
      <c r="AD207" s="16">
        <f t="shared" si="31"/>
        <v>255.76178735702862</v>
      </c>
      <c r="AE207" s="36">
        <f t="shared" si="32"/>
        <v>256</v>
      </c>
    </row>
    <row r="208" spans="2:31" x14ac:dyDescent="0.25">
      <c r="B208" t="s">
        <v>211</v>
      </c>
      <c r="C208" t="s">
        <v>78</v>
      </c>
      <c r="D208">
        <v>712</v>
      </c>
      <c r="E208">
        <v>200</v>
      </c>
      <c r="G208">
        <v>0.04</v>
      </c>
      <c r="H208">
        <v>0.02</v>
      </c>
      <c r="I208" s="16">
        <v>200</v>
      </c>
      <c r="J208" s="16">
        <f t="shared" si="29"/>
        <v>204</v>
      </c>
      <c r="K208" s="16">
        <f t="shared" si="33"/>
        <v>208.08</v>
      </c>
      <c r="L208" s="16">
        <f t="shared" si="33"/>
        <v>212.24160000000001</v>
      </c>
      <c r="M208" s="16">
        <f t="shared" si="33"/>
        <v>216.48643200000001</v>
      </c>
      <c r="N208" s="16">
        <f t="shared" si="33"/>
        <v>220.81616064000002</v>
      </c>
      <c r="O208" s="16">
        <f t="shared" si="33"/>
        <v>225.23248385280002</v>
      </c>
      <c r="P208" s="16">
        <f t="shared" si="33"/>
        <v>229.73713352985601</v>
      </c>
      <c r="Q208" s="16">
        <f t="shared" si="33"/>
        <v>234.33187620045314</v>
      </c>
      <c r="R208" s="16">
        <f t="shared" si="33"/>
        <v>239.0185137244622</v>
      </c>
      <c r="S208" s="16">
        <f t="shared" si="33"/>
        <v>243.79888399895145</v>
      </c>
      <c r="T208" s="16">
        <f t="shared" si="33"/>
        <v>248.67486167893048</v>
      </c>
      <c r="U208" s="16">
        <f t="shared" si="33"/>
        <v>253.64835891250911</v>
      </c>
      <c r="V208" s="16">
        <f t="shared" si="33"/>
        <v>258.72132609075931</v>
      </c>
      <c r="W208" s="16">
        <f t="shared" si="33"/>
        <v>263.89575261257448</v>
      </c>
      <c r="X208" s="16">
        <f t="shared" si="33"/>
        <v>269.17366766482598</v>
      </c>
      <c r="Y208" s="16">
        <f t="shared" si="33"/>
        <v>274.55714101812254</v>
      </c>
      <c r="Z208" s="16">
        <f t="shared" si="33"/>
        <v>280.04828383848502</v>
      </c>
      <c r="AA208" s="16">
        <f t="shared" si="33"/>
        <v>285.64924951525472</v>
      </c>
      <c r="AB208" s="16">
        <f t="shared" si="33"/>
        <v>291.3622345055598</v>
      </c>
      <c r="AC208" s="16">
        <f t="shared" si="30"/>
        <v>247.04881308866402</v>
      </c>
      <c r="AD208" s="16">
        <f t="shared" si="31"/>
        <v>255.76178735702862</v>
      </c>
      <c r="AE208" s="36">
        <f t="shared" si="32"/>
        <v>256</v>
      </c>
    </row>
    <row r="209" spans="2:31" x14ac:dyDescent="0.25">
      <c r="B209" t="s">
        <v>212</v>
      </c>
      <c r="C209" t="s">
        <v>78</v>
      </c>
      <c r="D209">
        <v>2968</v>
      </c>
      <c r="E209">
        <v>200</v>
      </c>
      <c r="G209">
        <v>0.04</v>
      </c>
      <c r="H209">
        <v>0.02</v>
      </c>
      <c r="I209" s="16">
        <v>200</v>
      </c>
      <c r="J209" s="16">
        <f t="shared" si="29"/>
        <v>204</v>
      </c>
      <c r="K209" s="16">
        <f t="shared" si="33"/>
        <v>208.08</v>
      </c>
      <c r="L209" s="16">
        <f t="shared" si="33"/>
        <v>212.24160000000001</v>
      </c>
      <c r="M209" s="16">
        <f t="shared" si="33"/>
        <v>216.48643200000001</v>
      </c>
      <c r="N209" s="16">
        <f t="shared" si="33"/>
        <v>220.81616064000002</v>
      </c>
      <c r="O209" s="16">
        <f t="shared" si="33"/>
        <v>225.23248385280002</v>
      </c>
      <c r="P209" s="16">
        <f t="shared" si="33"/>
        <v>229.73713352985601</v>
      </c>
      <c r="Q209" s="16">
        <f t="shared" si="33"/>
        <v>234.33187620045314</v>
      </c>
      <c r="R209" s="16">
        <f t="shared" si="33"/>
        <v>239.0185137244622</v>
      </c>
      <c r="S209" s="16">
        <f t="shared" si="33"/>
        <v>243.79888399895145</v>
      </c>
      <c r="T209" s="16">
        <f t="shared" si="33"/>
        <v>248.67486167893048</v>
      </c>
      <c r="U209" s="16">
        <f t="shared" si="33"/>
        <v>253.64835891250911</v>
      </c>
      <c r="V209" s="16">
        <f t="shared" si="33"/>
        <v>258.72132609075931</v>
      </c>
      <c r="W209" s="16">
        <f t="shared" si="33"/>
        <v>263.89575261257448</v>
      </c>
      <c r="X209" s="16">
        <f t="shared" si="33"/>
        <v>269.17366766482598</v>
      </c>
      <c r="Y209" s="16">
        <f t="shared" si="33"/>
        <v>274.55714101812254</v>
      </c>
      <c r="Z209" s="16">
        <f t="shared" si="33"/>
        <v>280.04828383848502</v>
      </c>
      <c r="AA209" s="16">
        <f t="shared" si="33"/>
        <v>285.64924951525472</v>
      </c>
      <c r="AB209" s="16">
        <f t="shared" si="33"/>
        <v>291.3622345055598</v>
      </c>
      <c r="AC209" s="16">
        <f t="shared" si="30"/>
        <v>247.04881308866402</v>
      </c>
      <c r="AD209" s="16">
        <f t="shared" si="31"/>
        <v>255.76178735702862</v>
      </c>
      <c r="AE209" s="36">
        <f t="shared" si="32"/>
        <v>256</v>
      </c>
    </row>
    <row r="210" spans="2:31" x14ac:dyDescent="0.25">
      <c r="B210" t="s">
        <v>212</v>
      </c>
      <c r="C210" t="s">
        <v>79</v>
      </c>
      <c r="D210">
        <v>2968</v>
      </c>
      <c r="E210">
        <v>200</v>
      </c>
      <c r="G210">
        <v>0.04</v>
      </c>
      <c r="H210">
        <v>0.02</v>
      </c>
      <c r="I210" s="16">
        <v>200</v>
      </c>
      <c r="J210" s="16">
        <f t="shared" si="29"/>
        <v>204</v>
      </c>
      <c r="K210" s="16">
        <f t="shared" si="33"/>
        <v>208.08</v>
      </c>
      <c r="L210" s="16">
        <f t="shared" si="33"/>
        <v>212.24160000000001</v>
      </c>
      <c r="M210" s="16">
        <f t="shared" si="33"/>
        <v>216.48643200000001</v>
      </c>
      <c r="N210" s="16">
        <f t="shared" si="33"/>
        <v>220.81616064000002</v>
      </c>
      <c r="O210" s="16">
        <f t="shared" si="33"/>
        <v>225.23248385280002</v>
      </c>
      <c r="P210" s="16">
        <f t="shared" si="33"/>
        <v>229.73713352985601</v>
      </c>
      <c r="Q210" s="16">
        <f t="shared" si="33"/>
        <v>234.33187620045314</v>
      </c>
      <c r="R210" s="16">
        <f t="shared" si="33"/>
        <v>239.0185137244622</v>
      </c>
      <c r="S210" s="16">
        <f t="shared" si="33"/>
        <v>243.79888399895145</v>
      </c>
      <c r="T210" s="16">
        <f t="shared" si="33"/>
        <v>248.67486167893048</v>
      </c>
      <c r="U210" s="16">
        <f t="shared" si="33"/>
        <v>253.64835891250911</v>
      </c>
      <c r="V210" s="16">
        <f t="shared" si="33"/>
        <v>258.72132609075931</v>
      </c>
      <c r="W210" s="16">
        <f t="shared" si="33"/>
        <v>263.89575261257448</v>
      </c>
      <c r="X210" s="16">
        <f t="shared" si="33"/>
        <v>269.17366766482598</v>
      </c>
      <c r="Y210" s="16">
        <f t="shared" si="33"/>
        <v>274.55714101812254</v>
      </c>
      <c r="Z210" s="16">
        <f t="shared" si="33"/>
        <v>280.04828383848502</v>
      </c>
      <c r="AA210" s="16">
        <f t="shared" si="33"/>
        <v>285.64924951525472</v>
      </c>
      <c r="AB210" s="16">
        <f t="shared" si="33"/>
        <v>291.3622345055598</v>
      </c>
      <c r="AC210" s="16">
        <f t="shared" si="30"/>
        <v>247.04881308866402</v>
      </c>
      <c r="AD210" s="16">
        <f t="shared" si="31"/>
        <v>255.76178735702862</v>
      </c>
      <c r="AE210" s="36">
        <f t="shared" si="32"/>
        <v>256</v>
      </c>
    </row>
    <row r="211" spans="2:31" x14ac:dyDescent="0.25">
      <c r="B211" t="s">
        <v>213</v>
      </c>
      <c r="C211" t="s">
        <v>79</v>
      </c>
      <c r="D211">
        <v>4452</v>
      </c>
      <c r="E211">
        <v>200</v>
      </c>
      <c r="G211">
        <v>0.04</v>
      </c>
      <c r="H211">
        <v>0.02</v>
      </c>
      <c r="I211" s="16">
        <v>200</v>
      </c>
      <c r="J211" s="16">
        <f t="shared" si="29"/>
        <v>204</v>
      </c>
      <c r="K211" s="16">
        <f t="shared" si="33"/>
        <v>208.08</v>
      </c>
      <c r="L211" s="16">
        <f t="shared" si="33"/>
        <v>212.24160000000001</v>
      </c>
      <c r="M211" s="16">
        <f t="shared" si="33"/>
        <v>216.48643200000001</v>
      </c>
      <c r="N211" s="16">
        <f t="shared" si="33"/>
        <v>220.81616064000002</v>
      </c>
      <c r="O211" s="16">
        <f t="shared" si="33"/>
        <v>225.23248385280002</v>
      </c>
      <c r="P211" s="16">
        <f t="shared" si="33"/>
        <v>229.73713352985601</v>
      </c>
      <c r="Q211" s="16">
        <f t="shared" si="33"/>
        <v>234.33187620045314</v>
      </c>
      <c r="R211" s="16">
        <f t="shared" si="33"/>
        <v>239.0185137244622</v>
      </c>
      <c r="S211" s="16">
        <f t="shared" si="33"/>
        <v>243.79888399895145</v>
      </c>
      <c r="T211" s="16">
        <f t="shared" si="33"/>
        <v>248.67486167893048</v>
      </c>
      <c r="U211" s="16">
        <f t="shared" si="33"/>
        <v>253.64835891250911</v>
      </c>
      <c r="V211" s="16">
        <f t="shared" si="33"/>
        <v>258.72132609075931</v>
      </c>
      <c r="W211" s="16">
        <f t="shared" si="33"/>
        <v>263.89575261257448</v>
      </c>
      <c r="X211" s="16">
        <f t="shared" si="33"/>
        <v>269.17366766482598</v>
      </c>
      <c r="Y211" s="16">
        <f t="shared" si="33"/>
        <v>274.55714101812254</v>
      </c>
      <c r="Z211" s="16">
        <f t="shared" si="33"/>
        <v>280.04828383848502</v>
      </c>
      <c r="AA211" s="16">
        <f t="shared" si="33"/>
        <v>285.64924951525472</v>
      </c>
      <c r="AB211" s="16">
        <f t="shared" si="33"/>
        <v>291.3622345055598</v>
      </c>
      <c r="AC211" s="16">
        <f t="shared" si="30"/>
        <v>247.04881308866402</v>
      </c>
      <c r="AD211" s="16">
        <f t="shared" si="31"/>
        <v>255.76178735702862</v>
      </c>
      <c r="AE211" s="36">
        <f t="shared" si="32"/>
        <v>256</v>
      </c>
    </row>
    <row r="212" spans="2:31" x14ac:dyDescent="0.25">
      <c r="B212" t="s">
        <v>214</v>
      </c>
      <c r="C212" t="s">
        <v>146</v>
      </c>
      <c r="D212">
        <v>297</v>
      </c>
      <c r="E212">
        <v>200</v>
      </c>
      <c r="G212">
        <v>0.04</v>
      </c>
      <c r="H212">
        <v>0.02</v>
      </c>
      <c r="I212" s="16">
        <v>200</v>
      </c>
      <c r="J212" s="16">
        <f t="shared" si="29"/>
        <v>204</v>
      </c>
      <c r="K212" s="16">
        <f t="shared" si="33"/>
        <v>208.08</v>
      </c>
      <c r="L212" s="16">
        <f t="shared" si="33"/>
        <v>212.24160000000001</v>
      </c>
      <c r="M212" s="16">
        <f t="shared" si="33"/>
        <v>216.48643200000001</v>
      </c>
      <c r="N212" s="16">
        <f t="shared" si="33"/>
        <v>220.81616064000002</v>
      </c>
      <c r="O212" s="16">
        <f t="shared" si="33"/>
        <v>225.23248385280002</v>
      </c>
      <c r="P212" s="16">
        <f t="shared" si="33"/>
        <v>229.73713352985601</v>
      </c>
      <c r="Q212" s="16">
        <f t="shared" si="33"/>
        <v>234.33187620045314</v>
      </c>
      <c r="R212" s="16">
        <f t="shared" si="33"/>
        <v>239.0185137244622</v>
      </c>
      <c r="S212" s="16">
        <f t="shared" si="33"/>
        <v>243.79888399895145</v>
      </c>
      <c r="T212" s="16">
        <f t="shared" si="33"/>
        <v>248.67486167893048</v>
      </c>
      <c r="U212" s="16">
        <f t="shared" si="33"/>
        <v>253.64835891250911</v>
      </c>
      <c r="V212" s="16">
        <f t="shared" si="33"/>
        <v>258.72132609075931</v>
      </c>
      <c r="W212" s="16">
        <f t="shared" si="33"/>
        <v>263.89575261257448</v>
      </c>
      <c r="X212" s="16">
        <f t="shared" si="33"/>
        <v>269.17366766482598</v>
      </c>
      <c r="Y212" s="16">
        <f t="shared" si="33"/>
        <v>274.55714101812254</v>
      </c>
      <c r="Z212" s="16">
        <f t="shared" si="33"/>
        <v>280.04828383848502</v>
      </c>
      <c r="AA212" s="16">
        <f t="shared" si="33"/>
        <v>285.64924951525472</v>
      </c>
      <c r="AB212" s="16">
        <f t="shared" si="33"/>
        <v>291.3622345055598</v>
      </c>
      <c r="AC212" s="16">
        <f t="shared" si="30"/>
        <v>247.04881308866402</v>
      </c>
      <c r="AD212" s="16">
        <f t="shared" si="31"/>
        <v>255.76178735702862</v>
      </c>
      <c r="AE212" s="36">
        <f t="shared" si="32"/>
        <v>256</v>
      </c>
    </row>
    <row r="213" spans="2:31" x14ac:dyDescent="0.25">
      <c r="B213" t="s">
        <v>215</v>
      </c>
      <c r="C213" t="s">
        <v>78</v>
      </c>
      <c r="D213">
        <v>23743</v>
      </c>
      <c r="E213">
        <v>200</v>
      </c>
      <c r="G213">
        <v>0.04</v>
      </c>
      <c r="H213">
        <v>0.02</v>
      </c>
      <c r="I213" s="16">
        <v>200</v>
      </c>
      <c r="J213" s="16">
        <f t="shared" si="29"/>
        <v>204</v>
      </c>
      <c r="K213" s="16">
        <f t="shared" si="33"/>
        <v>208.08</v>
      </c>
      <c r="L213" s="16">
        <f t="shared" si="33"/>
        <v>212.24160000000001</v>
      </c>
      <c r="M213" s="16">
        <f t="shared" si="33"/>
        <v>216.48643200000001</v>
      </c>
      <c r="N213" s="16">
        <f t="shared" si="33"/>
        <v>220.81616064000002</v>
      </c>
      <c r="O213" s="16">
        <f t="shared" si="33"/>
        <v>225.23248385280002</v>
      </c>
      <c r="P213" s="16">
        <f t="shared" si="33"/>
        <v>229.73713352985601</v>
      </c>
      <c r="Q213" s="16">
        <f t="shared" si="33"/>
        <v>234.33187620045314</v>
      </c>
      <c r="R213" s="16">
        <f t="shared" si="33"/>
        <v>239.0185137244622</v>
      </c>
      <c r="S213" s="16">
        <f t="shared" si="33"/>
        <v>243.79888399895145</v>
      </c>
      <c r="T213" s="16">
        <f t="shared" si="33"/>
        <v>248.67486167893048</v>
      </c>
      <c r="U213" s="16">
        <f t="shared" si="33"/>
        <v>253.64835891250911</v>
      </c>
      <c r="V213" s="16">
        <f t="shared" si="33"/>
        <v>258.72132609075931</v>
      </c>
      <c r="W213" s="16">
        <f t="shared" si="33"/>
        <v>263.89575261257448</v>
      </c>
      <c r="X213" s="16">
        <f t="shared" si="33"/>
        <v>269.17366766482598</v>
      </c>
      <c r="Y213" s="16">
        <f t="shared" si="33"/>
        <v>274.55714101812254</v>
      </c>
      <c r="Z213" s="16">
        <f t="shared" si="33"/>
        <v>280.04828383848502</v>
      </c>
      <c r="AA213" s="16">
        <f t="shared" si="33"/>
        <v>285.64924951525472</v>
      </c>
      <c r="AB213" s="16">
        <f t="shared" si="33"/>
        <v>291.3622345055598</v>
      </c>
      <c r="AC213" s="16">
        <f t="shared" si="30"/>
        <v>247.04881308866402</v>
      </c>
      <c r="AD213" s="16">
        <f t="shared" si="31"/>
        <v>255.76178735702862</v>
      </c>
      <c r="AE213" s="36">
        <f t="shared" si="32"/>
        <v>256</v>
      </c>
    </row>
    <row r="214" spans="2:31" x14ac:dyDescent="0.25">
      <c r="B214" t="s">
        <v>216</v>
      </c>
      <c r="C214" t="s">
        <v>78</v>
      </c>
      <c r="D214">
        <v>712</v>
      </c>
      <c r="E214">
        <v>200</v>
      </c>
      <c r="G214">
        <v>0.04</v>
      </c>
      <c r="H214">
        <v>0.02</v>
      </c>
      <c r="I214" s="16">
        <v>200</v>
      </c>
      <c r="J214" s="16">
        <f t="shared" si="29"/>
        <v>204</v>
      </c>
      <c r="K214" s="16">
        <f t="shared" si="33"/>
        <v>208.08</v>
      </c>
      <c r="L214" s="16">
        <f t="shared" si="33"/>
        <v>212.24160000000001</v>
      </c>
      <c r="M214" s="16">
        <f t="shared" si="33"/>
        <v>216.48643200000001</v>
      </c>
      <c r="N214" s="16">
        <f t="shared" si="33"/>
        <v>220.81616064000002</v>
      </c>
      <c r="O214" s="16">
        <f t="shared" si="33"/>
        <v>225.23248385280002</v>
      </c>
      <c r="P214" s="16">
        <f t="shared" si="33"/>
        <v>229.73713352985601</v>
      </c>
      <c r="Q214" s="16">
        <f t="shared" si="33"/>
        <v>234.33187620045314</v>
      </c>
      <c r="R214" s="16">
        <f t="shared" si="33"/>
        <v>239.0185137244622</v>
      </c>
      <c r="S214" s="16">
        <f t="shared" si="33"/>
        <v>243.79888399895145</v>
      </c>
      <c r="T214" s="16">
        <f t="shared" si="33"/>
        <v>248.67486167893048</v>
      </c>
      <c r="U214" s="16">
        <f t="shared" si="33"/>
        <v>253.64835891250911</v>
      </c>
      <c r="V214" s="16">
        <f t="shared" si="33"/>
        <v>258.72132609075931</v>
      </c>
      <c r="W214" s="16">
        <f t="shared" si="33"/>
        <v>263.89575261257448</v>
      </c>
      <c r="X214" s="16">
        <f t="shared" si="33"/>
        <v>269.17366766482598</v>
      </c>
      <c r="Y214" s="16">
        <f t="shared" si="33"/>
        <v>274.55714101812254</v>
      </c>
      <c r="Z214" s="16">
        <f t="shared" si="33"/>
        <v>280.04828383848502</v>
      </c>
      <c r="AA214" s="16">
        <f t="shared" si="33"/>
        <v>285.64924951525472</v>
      </c>
      <c r="AB214" s="16">
        <f t="shared" si="33"/>
        <v>291.3622345055598</v>
      </c>
      <c r="AC214" s="16">
        <f t="shared" si="30"/>
        <v>247.04881308866402</v>
      </c>
      <c r="AD214" s="16">
        <f t="shared" si="31"/>
        <v>255.76178735702862</v>
      </c>
      <c r="AE214" s="36">
        <f t="shared" si="32"/>
        <v>256</v>
      </c>
    </row>
    <row r="215" spans="2:31" x14ac:dyDescent="0.25">
      <c r="B215" t="s">
        <v>217</v>
      </c>
      <c r="C215" t="s">
        <v>146</v>
      </c>
      <c r="D215">
        <v>1781</v>
      </c>
      <c r="E215">
        <v>200</v>
      </c>
      <c r="G215">
        <v>0.04</v>
      </c>
      <c r="H215">
        <v>0.02</v>
      </c>
      <c r="I215" s="16">
        <v>200</v>
      </c>
      <c r="J215" s="16">
        <f t="shared" si="29"/>
        <v>204</v>
      </c>
      <c r="K215" s="16">
        <f t="shared" si="33"/>
        <v>208.08</v>
      </c>
      <c r="L215" s="16">
        <f t="shared" si="33"/>
        <v>212.24160000000001</v>
      </c>
      <c r="M215" s="16">
        <f t="shared" si="33"/>
        <v>216.48643200000001</v>
      </c>
      <c r="N215" s="16">
        <f t="shared" si="33"/>
        <v>220.81616064000002</v>
      </c>
      <c r="O215" s="16">
        <f t="shared" si="33"/>
        <v>225.23248385280002</v>
      </c>
      <c r="P215" s="16">
        <f t="shared" si="33"/>
        <v>229.73713352985601</v>
      </c>
      <c r="Q215" s="16">
        <f t="shared" si="33"/>
        <v>234.33187620045314</v>
      </c>
      <c r="R215" s="16">
        <f t="shared" si="33"/>
        <v>239.0185137244622</v>
      </c>
      <c r="S215" s="16">
        <f t="shared" si="33"/>
        <v>243.79888399895145</v>
      </c>
      <c r="T215" s="16">
        <f t="shared" si="33"/>
        <v>248.67486167893048</v>
      </c>
      <c r="U215" s="16">
        <f t="shared" si="33"/>
        <v>253.64835891250911</v>
      </c>
      <c r="V215" s="16">
        <f t="shared" si="33"/>
        <v>258.72132609075931</v>
      </c>
      <c r="W215" s="16">
        <f t="shared" si="33"/>
        <v>263.89575261257448</v>
      </c>
      <c r="X215" s="16">
        <f t="shared" si="33"/>
        <v>269.17366766482598</v>
      </c>
      <c r="Y215" s="16">
        <f t="shared" si="33"/>
        <v>274.55714101812254</v>
      </c>
      <c r="Z215" s="16">
        <f t="shared" si="33"/>
        <v>280.04828383848502</v>
      </c>
      <c r="AA215" s="16">
        <f t="shared" si="33"/>
        <v>285.64924951525472</v>
      </c>
      <c r="AB215" s="16">
        <f t="shared" si="33"/>
        <v>291.3622345055598</v>
      </c>
      <c r="AC215" s="16">
        <f t="shared" si="30"/>
        <v>247.04881308866402</v>
      </c>
      <c r="AD215" s="16">
        <f t="shared" si="31"/>
        <v>255.76178735702862</v>
      </c>
      <c r="AE215" s="36">
        <f t="shared" si="32"/>
        <v>256</v>
      </c>
    </row>
    <row r="216" spans="2:31" x14ac:dyDescent="0.25">
      <c r="B216" t="s">
        <v>218</v>
      </c>
      <c r="C216" t="s">
        <v>78</v>
      </c>
      <c r="D216">
        <v>297</v>
      </c>
      <c r="E216">
        <v>200</v>
      </c>
      <c r="G216">
        <v>0.04</v>
      </c>
      <c r="H216">
        <v>0.02</v>
      </c>
      <c r="I216" s="16">
        <v>200</v>
      </c>
      <c r="J216" s="16">
        <f t="shared" si="29"/>
        <v>204</v>
      </c>
      <c r="K216" s="16">
        <f t="shared" si="33"/>
        <v>208.08</v>
      </c>
      <c r="L216" s="16">
        <f t="shared" si="33"/>
        <v>212.24160000000001</v>
      </c>
      <c r="M216" s="16">
        <f t="shared" si="33"/>
        <v>216.48643200000001</v>
      </c>
      <c r="N216" s="16">
        <f t="shared" si="33"/>
        <v>220.81616064000002</v>
      </c>
      <c r="O216" s="16">
        <f t="shared" si="33"/>
        <v>225.23248385280002</v>
      </c>
      <c r="P216" s="16">
        <f t="shared" si="33"/>
        <v>229.73713352985601</v>
      </c>
      <c r="Q216" s="16">
        <f t="shared" si="33"/>
        <v>234.33187620045314</v>
      </c>
      <c r="R216" s="16">
        <f t="shared" si="33"/>
        <v>239.0185137244622</v>
      </c>
      <c r="S216" s="16">
        <f t="shared" si="33"/>
        <v>243.79888399895145</v>
      </c>
      <c r="T216" s="16">
        <f t="shared" si="33"/>
        <v>248.67486167893048</v>
      </c>
      <c r="U216" s="16">
        <f t="shared" si="33"/>
        <v>253.64835891250911</v>
      </c>
      <c r="V216" s="16">
        <f t="shared" si="33"/>
        <v>258.72132609075931</v>
      </c>
      <c r="W216" s="16">
        <f t="shared" si="33"/>
        <v>263.89575261257448</v>
      </c>
      <c r="X216" s="16">
        <f t="shared" si="33"/>
        <v>269.17366766482598</v>
      </c>
      <c r="Y216" s="16">
        <f t="shared" si="33"/>
        <v>274.55714101812254</v>
      </c>
      <c r="Z216" s="16">
        <f t="shared" si="33"/>
        <v>280.04828383848502</v>
      </c>
      <c r="AA216" s="16">
        <f t="shared" si="33"/>
        <v>285.64924951525472</v>
      </c>
      <c r="AB216" s="16">
        <f t="shared" si="33"/>
        <v>291.3622345055598</v>
      </c>
      <c r="AC216" s="16">
        <f t="shared" si="30"/>
        <v>247.04881308866402</v>
      </c>
      <c r="AD216" s="16">
        <f t="shared" si="31"/>
        <v>255.76178735702862</v>
      </c>
      <c r="AE216" s="36">
        <f t="shared" si="32"/>
        <v>256</v>
      </c>
    </row>
    <row r="217" spans="2:31" x14ac:dyDescent="0.25">
      <c r="B217" t="s">
        <v>12</v>
      </c>
      <c r="C217" t="s">
        <v>157</v>
      </c>
      <c r="D217">
        <v>560</v>
      </c>
      <c r="E217">
        <v>324</v>
      </c>
      <c r="G217">
        <v>0.06</v>
      </c>
      <c r="H217">
        <v>0.02</v>
      </c>
      <c r="I217" s="16">
        <f t="shared" ref="I217:I259" si="34">E217</f>
        <v>324</v>
      </c>
      <c r="J217" s="16">
        <f t="shared" si="29"/>
        <v>336.96000000000004</v>
      </c>
      <c r="K217" s="16">
        <f t="shared" si="33"/>
        <v>350.43840000000006</v>
      </c>
      <c r="L217" s="16">
        <f t="shared" si="33"/>
        <v>364.45593600000007</v>
      </c>
      <c r="M217" s="16">
        <f t="shared" si="33"/>
        <v>379.03417344000007</v>
      </c>
      <c r="N217" s="16">
        <f t="shared" si="33"/>
        <v>394.19554037760008</v>
      </c>
      <c r="O217" s="16">
        <f t="shared" si="33"/>
        <v>409.96336199270411</v>
      </c>
      <c r="P217" s="16">
        <f t="shared" si="33"/>
        <v>426.3618964724123</v>
      </c>
      <c r="Q217" s="16">
        <f t="shared" si="33"/>
        <v>443.41637233130882</v>
      </c>
      <c r="R217" s="16">
        <f t="shared" si="33"/>
        <v>461.15302722456119</v>
      </c>
      <c r="S217" s="16">
        <f t="shared" si="33"/>
        <v>479.59914831354365</v>
      </c>
      <c r="T217" s="16">
        <f t="shared" si="33"/>
        <v>498.7831142460854</v>
      </c>
      <c r="U217" s="16">
        <f t="shared" si="33"/>
        <v>518.7344388159288</v>
      </c>
      <c r="V217" s="16">
        <f t="shared" si="33"/>
        <v>539.48381636856595</v>
      </c>
      <c r="W217" s="16">
        <f t="shared" si="33"/>
        <v>561.06316902330866</v>
      </c>
      <c r="X217" s="16">
        <f t="shared" si="33"/>
        <v>583.50569578424097</v>
      </c>
      <c r="Y217" s="16">
        <f t="shared" si="33"/>
        <v>606.84592361561067</v>
      </c>
      <c r="Z217" s="16">
        <f t="shared" si="33"/>
        <v>631.11976056023514</v>
      </c>
      <c r="AA217" s="16">
        <f t="shared" si="33"/>
        <v>656.36455098264457</v>
      </c>
      <c r="AB217" s="16">
        <f t="shared" si="33"/>
        <v>682.61913302195035</v>
      </c>
      <c r="AC217" s="16">
        <f t="shared" si="30"/>
        <v>463.40302818614424</v>
      </c>
      <c r="AD217" s="16">
        <f t="shared" si="31"/>
        <v>507.79460308266835</v>
      </c>
      <c r="AE217" s="36">
        <f t="shared" si="32"/>
        <v>508</v>
      </c>
    </row>
    <row r="218" spans="2:31" x14ac:dyDescent="0.25">
      <c r="B218" t="s">
        <v>155</v>
      </c>
      <c r="C218" t="s">
        <v>0</v>
      </c>
      <c r="D218">
        <v>14002</v>
      </c>
      <c r="E218">
        <v>100</v>
      </c>
      <c r="G218">
        <v>0.06</v>
      </c>
      <c r="H218">
        <v>0.02</v>
      </c>
      <c r="I218" s="16">
        <f t="shared" si="34"/>
        <v>100</v>
      </c>
      <c r="J218" s="16">
        <f t="shared" si="29"/>
        <v>104</v>
      </c>
      <c r="K218" s="16">
        <f t="shared" si="33"/>
        <v>108.16</v>
      </c>
      <c r="L218" s="16">
        <f t="shared" si="33"/>
        <v>112.4864</v>
      </c>
      <c r="M218" s="16">
        <f t="shared" si="33"/>
        <v>116.98585600000001</v>
      </c>
      <c r="N218" s="16">
        <f t="shared" si="33"/>
        <v>121.66529024000002</v>
      </c>
      <c r="O218" s="16">
        <f t="shared" si="33"/>
        <v>126.53190184960002</v>
      </c>
      <c r="P218" s="16">
        <f t="shared" si="33"/>
        <v>131.59317792358402</v>
      </c>
      <c r="Q218" s="16">
        <f t="shared" si="33"/>
        <v>136.85690504052738</v>
      </c>
      <c r="R218" s="16">
        <f t="shared" si="33"/>
        <v>142.33118124214849</v>
      </c>
      <c r="S218" s="16">
        <f t="shared" si="33"/>
        <v>148.02442849183444</v>
      </c>
      <c r="T218" s="16">
        <f t="shared" si="33"/>
        <v>153.94540563150784</v>
      </c>
      <c r="U218" s="16">
        <f t="shared" si="33"/>
        <v>160.10322185676816</v>
      </c>
      <c r="V218" s="16">
        <f t="shared" si="33"/>
        <v>166.50735073103888</v>
      </c>
      <c r="W218" s="16">
        <f t="shared" si="33"/>
        <v>173.16764476028044</v>
      </c>
      <c r="X218" s="16">
        <f t="shared" si="33"/>
        <v>180.09435055069167</v>
      </c>
      <c r="Y218" s="16">
        <f t="shared" si="33"/>
        <v>187.29812457271936</v>
      </c>
      <c r="Z218" s="16">
        <f t="shared" ref="K218:AB232" si="35">Y218*(1+$G218-$H$3)</f>
        <v>194.79004955562814</v>
      </c>
      <c r="AA218" s="16">
        <f t="shared" si="35"/>
        <v>202.58165153785328</v>
      </c>
      <c r="AB218" s="16">
        <f t="shared" si="35"/>
        <v>210.68491759936742</v>
      </c>
      <c r="AC218" s="16">
        <f t="shared" si="30"/>
        <v>143.02562598337781</v>
      </c>
      <c r="AD218" s="16">
        <f t="shared" si="31"/>
        <v>156.72672934650259</v>
      </c>
      <c r="AE218" s="36">
        <f t="shared" si="32"/>
        <v>157</v>
      </c>
    </row>
    <row r="219" spans="2:31" x14ac:dyDescent="0.25">
      <c r="B219" t="s">
        <v>0</v>
      </c>
      <c r="C219" t="s">
        <v>155</v>
      </c>
      <c r="D219">
        <v>5160</v>
      </c>
      <c r="E219">
        <v>1100</v>
      </c>
      <c r="G219">
        <v>0.06</v>
      </c>
      <c r="H219">
        <v>0.02</v>
      </c>
      <c r="I219" s="16">
        <f t="shared" si="34"/>
        <v>1100</v>
      </c>
      <c r="J219" s="16">
        <f t="shared" si="29"/>
        <v>1144</v>
      </c>
      <c r="K219" s="16">
        <f t="shared" si="35"/>
        <v>1189.76</v>
      </c>
      <c r="L219" s="16">
        <f t="shared" si="35"/>
        <v>1237.3504</v>
      </c>
      <c r="M219" s="16">
        <f t="shared" si="35"/>
        <v>1286.8444160000001</v>
      </c>
      <c r="N219" s="16">
        <f t="shared" si="35"/>
        <v>1338.3181926400002</v>
      </c>
      <c r="O219" s="16">
        <f t="shared" si="35"/>
        <v>1391.8509203456003</v>
      </c>
      <c r="P219" s="16">
        <f t="shared" si="35"/>
        <v>1447.5249571594245</v>
      </c>
      <c r="Q219" s="16">
        <f t="shared" si="35"/>
        <v>1505.4259554458015</v>
      </c>
      <c r="R219" s="16">
        <f t="shared" si="35"/>
        <v>1565.6429936636337</v>
      </c>
      <c r="S219" s="16">
        <f t="shared" si="35"/>
        <v>1628.2687134101791</v>
      </c>
      <c r="T219" s="16">
        <f t="shared" si="35"/>
        <v>1693.3994619465864</v>
      </c>
      <c r="U219" s="16">
        <f t="shared" si="35"/>
        <v>1761.1354404244498</v>
      </c>
      <c r="V219" s="16">
        <f t="shared" si="35"/>
        <v>1831.580858041428</v>
      </c>
      <c r="W219" s="16">
        <f t="shared" si="35"/>
        <v>1904.8440923630851</v>
      </c>
      <c r="X219" s="16">
        <f t="shared" si="35"/>
        <v>1981.0378560576087</v>
      </c>
      <c r="Y219" s="16">
        <f t="shared" si="35"/>
        <v>2060.2793702999129</v>
      </c>
      <c r="Z219" s="16">
        <f t="shared" si="35"/>
        <v>2142.6905451119096</v>
      </c>
      <c r="AA219" s="16">
        <f t="shared" si="35"/>
        <v>2228.3981669163859</v>
      </c>
      <c r="AB219" s="16">
        <f t="shared" si="35"/>
        <v>2317.5340935930412</v>
      </c>
      <c r="AC219" s="16">
        <f t="shared" si="30"/>
        <v>1573.2818858171561</v>
      </c>
      <c r="AD219" s="16">
        <f t="shared" si="31"/>
        <v>1723.9940228115283</v>
      </c>
      <c r="AE219" s="36">
        <f t="shared" si="32"/>
        <v>1724</v>
      </c>
    </row>
    <row r="220" spans="2:31" x14ac:dyDescent="0.25">
      <c r="B220" t="s">
        <v>117</v>
      </c>
      <c r="C220" t="s">
        <v>1</v>
      </c>
      <c r="D220">
        <v>22402</v>
      </c>
      <c r="E220">
        <v>100</v>
      </c>
      <c r="G220">
        <v>0.1</v>
      </c>
      <c r="H220">
        <v>0.02</v>
      </c>
      <c r="I220" s="16">
        <f t="shared" si="34"/>
        <v>100</v>
      </c>
      <c r="J220" s="16">
        <f t="shared" si="29"/>
        <v>108</v>
      </c>
      <c r="K220" s="16">
        <f t="shared" si="35"/>
        <v>116.64000000000001</v>
      </c>
      <c r="L220" s="16">
        <f t="shared" si="35"/>
        <v>125.97120000000002</v>
      </c>
      <c r="M220" s="16">
        <f t="shared" si="35"/>
        <v>136.04889600000004</v>
      </c>
      <c r="N220" s="16">
        <f t="shared" si="35"/>
        <v>146.93280768000005</v>
      </c>
      <c r="O220" s="16">
        <f t="shared" si="35"/>
        <v>158.68743229440005</v>
      </c>
      <c r="P220" s="16">
        <f t="shared" si="35"/>
        <v>171.38242687795207</v>
      </c>
      <c r="Q220" s="16">
        <f t="shared" si="35"/>
        <v>185.09302102818825</v>
      </c>
      <c r="R220" s="16">
        <f t="shared" si="35"/>
        <v>199.90046271044332</v>
      </c>
      <c r="S220" s="16">
        <f t="shared" si="35"/>
        <v>215.89249972727879</v>
      </c>
      <c r="T220" s="16">
        <f t="shared" si="35"/>
        <v>233.16389970546112</v>
      </c>
      <c r="U220" s="16">
        <f t="shared" si="35"/>
        <v>251.81701168189804</v>
      </c>
      <c r="V220" s="16">
        <f t="shared" si="35"/>
        <v>271.9623726164499</v>
      </c>
      <c r="W220" s="16">
        <f t="shared" si="35"/>
        <v>293.71936242576589</v>
      </c>
      <c r="X220" s="16">
        <f t="shared" si="35"/>
        <v>317.21691141982717</v>
      </c>
      <c r="Y220" s="16">
        <f t="shared" si="35"/>
        <v>342.59426433341338</v>
      </c>
      <c r="Z220" s="16">
        <f t="shared" si="35"/>
        <v>370.00180548008649</v>
      </c>
      <c r="AA220" s="16">
        <f t="shared" si="35"/>
        <v>399.60194991849346</v>
      </c>
      <c r="AB220" s="16">
        <f t="shared" si="35"/>
        <v>431.57010591197297</v>
      </c>
      <c r="AC220" s="16">
        <f t="shared" si="30"/>
        <v>193.94367091055983</v>
      </c>
      <c r="AD220" s="16">
        <f t="shared" si="31"/>
        <v>240.85244367429635</v>
      </c>
      <c r="AE220" s="36">
        <f t="shared" si="32"/>
        <v>241</v>
      </c>
    </row>
    <row r="221" spans="2:31" x14ac:dyDescent="0.25">
      <c r="B221" t="s">
        <v>86</v>
      </c>
      <c r="C221" t="s">
        <v>1</v>
      </c>
      <c r="D221">
        <v>22402</v>
      </c>
      <c r="E221">
        <v>100</v>
      </c>
      <c r="G221">
        <v>0.06</v>
      </c>
      <c r="H221">
        <v>0.02</v>
      </c>
      <c r="I221" s="16">
        <f t="shared" si="34"/>
        <v>100</v>
      </c>
      <c r="J221" s="16">
        <f t="shared" si="29"/>
        <v>104</v>
      </c>
      <c r="K221" s="16">
        <f t="shared" si="35"/>
        <v>108.16</v>
      </c>
      <c r="L221" s="16">
        <f t="shared" si="35"/>
        <v>112.4864</v>
      </c>
      <c r="M221" s="16">
        <f t="shared" si="35"/>
        <v>116.98585600000001</v>
      </c>
      <c r="N221" s="16">
        <f t="shared" si="35"/>
        <v>121.66529024000002</v>
      </c>
      <c r="O221" s="16">
        <f t="shared" si="35"/>
        <v>126.53190184960002</v>
      </c>
      <c r="P221" s="16">
        <f t="shared" si="35"/>
        <v>131.59317792358402</v>
      </c>
      <c r="Q221" s="16">
        <f t="shared" si="35"/>
        <v>136.85690504052738</v>
      </c>
      <c r="R221" s="16">
        <f t="shared" si="35"/>
        <v>142.33118124214849</v>
      </c>
      <c r="S221" s="16">
        <f t="shared" si="35"/>
        <v>148.02442849183444</v>
      </c>
      <c r="T221" s="16">
        <f t="shared" si="35"/>
        <v>153.94540563150784</v>
      </c>
      <c r="U221" s="16">
        <f t="shared" si="35"/>
        <v>160.10322185676816</v>
      </c>
      <c r="V221" s="16">
        <f t="shared" si="35"/>
        <v>166.50735073103888</v>
      </c>
      <c r="W221" s="16">
        <f t="shared" si="35"/>
        <v>173.16764476028044</v>
      </c>
      <c r="X221" s="16">
        <f t="shared" si="35"/>
        <v>180.09435055069167</v>
      </c>
      <c r="Y221" s="16">
        <f t="shared" si="35"/>
        <v>187.29812457271936</v>
      </c>
      <c r="Z221" s="16">
        <f t="shared" si="35"/>
        <v>194.79004955562814</v>
      </c>
      <c r="AA221" s="16">
        <f t="shared" si="35"/>
        <v>202.58165153785328</v>
      </c>
      <c r="AB221" s="16">
        <f t="shared" si="35"/>
        <v>210.68491759936742</v>
      </c>
      <c r="AC221" s="16">
        <f t="shared" si="30"/>
        <v>143.02562598337781</v>
      </c>
      <c r="AD221" s="16">
        <f t="shared" si="31"/>
        <v>156.72672934650259</v>
      </c>
      <c r="AE221" s="36">
        <f t="shared" si="32"/>
        <v>157</v>
      </c>
    </row>
    <row r="222" spans="2:31" x14ac:dyDescent="0.25">
      <c r="B222" t="s">
        <v>1</v>
      </c>
      <c r="C222" t="s">
        <v>117</v>
      </c>
      <c r="D222">
        <v>1765</v>
      </c>
      <c r="E222">
        <v>1100</v>
      </c>
      <c r="G222">
        <v>0.1</v>
      </c>
      <c r="H222">
        <v>0.02</v>
      </c>
      <c r="I222" s="16">
        <f t="shared" si="34"/>
        <v>1100</v>
      </c>
      <c r="J222" s="16">
        <f t="shared" si="29"/>
        <v>1188</v>
      </c>
      <c r="K222" s="16">
        <f t="shared" si="35"/>
        <v>1283.0400000000002</v>
      </c>
      <c r="L222" s="16">
        <f t="shared" si="35"/>
        <v>1385.6832000000004</v>
      </c>
      <c r="M222" s="16">
        <f t="shared" si="35"/>
        <v>1496.5378560000006</v>
      </c>
      <c r="N222" s="16">
        <f t="shared" si="35"/>
        <v>1616.2608844800009</v>
      </c>
      <c r="O222" s="16">
        <f t="shared" si="35"/>
        <v>1745.561755238401</v>
      </c>
      <c r="P222" s="16">
        <f t="shared" si="35"/>
        <v>1885.2066956574731</v>
      </c>
      <c r="Q222" s="16">
        <f t="shared" si="35"/>
        <v>2036.0232313100712</v>
      </c>
      <c r="R222" s="16">
        <f t="shared" si="35"/>
        <v>2198.9050898148771</v>
      </c>
      <c r="S222" s="16">
        <f t="shared" si="35"/>
        <v>2374.8174970000673</v>
      </c>
      <c r="T222" s="16">
        <f t="shared" si="35"/>
        <v>2564.8028967600731</v>
      </c>
      <c r="U222" s="16">
        <f t="shared" si="35"/>
        <v>2769.987128500879</v>
      </c>
      <c r="V222" s="16">
        <f t="shared" si="35"/>
        <v>2991.5860987809497</v>
      </c>
      <c r="W222" s="16">
        <f t="shared" si="35"/>
        <v>3230.912986683426</v>
      </c>
      <c r="X222" s="16">
        <f t="shared" si="35"/>
        <v>3489.3860256181001</v>
      </c>
      <c r="Y222" s="16">
        <f t="shared" si="35"/>
        <v>3768.5369076675483</v>
      </c>
      <c r="Z222" s="16">
        <f t="shared" si="35"/>
        <v>4070.0198602809523</v>
      </c>
      <c r="AA222" s="16">
        <f t="shared" si="35"/>
        <v>4395.6214491034289</v>
      </c>
      <c r="AB222" s="16">
        <f t="shared" si="35"/>
        <v>4747.2711650317033</v>
      </c>
      <c r="AC222" s="16">
        <f t="shared" si="30"/>
        <v>2133.3803800161581</v>
      </c>
      <c r="AD222" s="16">
        <f t="shared" si="31"/>
        <v>2649.3768804172605</v>
      </c>
      <c r="AE222" s="36">
        <f t="shared" si="32"/>
        <v>2649</v>
      </c>
    </row>
    <row r="223" spans="2:31" x14ac:dyDescent="0.25">
      <c r="B223" t="s">
        <v>1</v>
      </c>
      <c r="C223" t="s">
        <v>86</v>
      </c>
      <c r="D223">
        <v>1930</v>
      </c>
      <c r="E223">
        <v>1100</v>
      </c>
      <c r="G223">
        <v>0.1</v>
      </c>
      <c r="H223">
        <v>0.02</v>
      </c>
      <c r="I223" s="16">
        <f t="shared" si="34"/>
        <v>1100</v>
      </c>
      <c r="J223" s="16">
        <f t="shared" si="29"/>
        <v>1188</v>
      </c>
      <c r="K223" s="16">
        <f t="shared" si="35"/>
        <v>1283.0400000000002</v>
      </c>
      <c r="L223" s="16">
        <f t="shared" si="35"/>
        <v>1385.6832000000004</v>
      </c>
      <c r="M223" s="16">
        <f t="shared" si="35"/>
        <v>1496.5378560000006</v>
      </c>
      <c r="N223" s="16">
        <f t="shared" si="35"/>
        <v>1616.2608844800009</v>
      </c>
      <c r="O223" s="16">
        <f t="shared" si="35"/>
        <v>1745.561755238401</v>
      </c>
      <c r="P223" s="16">
        <f t="shared" si="35"/>
        <v>1885.2066956574731</v>
      </c>
      <c r="Q223" s="16">
        <f t="shared" si="35"/>
        <v>2036.0232313100712</v>
      </c>
      <c r="R223" s="16">
        <f t="shared" si="35"/>
        <v>2198.9050898148771</v>
      </c>
      <c r="S223" s="16">
        <f t="shared" si="35"/>
        <v>2374.8174970000673</v>
      </c>
      <c r="T223" s="16">
        <f t="shared" si="35"/>
        <v>2564.8028967600731</v>
      </c>
      <c r="U223" s="16">
        <f t="shared" si="35"/>
        <v>2769.987128500879</v>
      </c>
      <c r="V223" s="16">
        <f t="shared" si="35"/>
        <v>2991.5860987809497</v>
      </c>
      <c r="W223" s="16">
        <f t="shared" si="35"/>
        <v>3230.912986683426</v>
      </c>
      <c r="X223" s="16">
        <f t="shared" si="35"/>
        <v>3489.3860256181001</v>
      </c>
      <c r="Y223" s="16">
        <f t="shared" si="35"/>
        <v>3768.5369076675483</v>
      </c>
      <c r="Z223" s="16">
        <f t="shared" si="35"/>
        <v>4070.0198602809523</v>
      </c>
      <c r="AA223" s="16">
        <f t="shared" si="35"/>
        <v>4395.6214491034289</v>
      </c>
      <c r="AB223" s="16">
        <f t="shared" si="35"/>
        <v>4747.2711650317033</v>
      </c>
      <c r="AC223" s="16">
        <f t="shared" si="30"/>
        <v>2133.3803800161581</v>
      </c>
      <c r="AD223" s="16">
        <f t="shared" si="31"/>
        <v>2649.3768804172605</v>
      </c>
      <c r="AE223" s="36">
        <f t="shared" si="32"/>
        <v>2649</v>
      </c>
    </row>
    <row r="224" spans="2:31" x14ac:dyDescent="0.25">
      <c r="B224" t="s">
        <v>1</v>
      </c>
      <c r="C224" t="s">
        <v>147</v>
      </c>
      <c r="D224">
        <v>10000</v>
      </c>
      <c r="E224">
        <v>1100</v>
      </c>
      <c r="G224">
        <v>0.1</v>
      </c>
      <c r="H224">
        <v>0.02</v>
      </c>
      <c r="I224" s="16">
        <f t="shared" si="34"/>
        <v>1100</v>
      </c>
      <c r="J224" s="16">
        <f t="shared" si="29"/>
        <v>1188</v>
      </c>
      <c r="K224" s="16">
        <f t="shared" si="35"/>
        <v>1283.0400000000002</v>
      </c>
      <c r="L224" s="16">
        <f t="shared" si="35"/>
        <v>1385.6832000000004</v>
      </c>
      <c r="M224" s="16">
        <f t="shared" si="35"/>
        <v>1496.5378560000006</v>
      </c>
      <c r="N224" s="16">
        <f t="shared" si="35"/>
        <v>1616.2608844800009</v>
      </c>
      <c r="O224" s="16">
        <f t="shared" si="35"/>
        <v>1745.561755238401</v>
      </c>
      <c r="P224" s="16">
        <f t="shared" si="35"/>
        <v>1885.2066956574731</v>
      </c>
      <c r="Q224" s="16">
        <f t="shared" si="35"/>
        <v>2036.0232313100712</v>
      </c>
      <c r="R224" s="16">
        <f t="shared" si="35"/>
        <v>2198.9050898148771</v>
      </c>
      <c r="S224" s="16">
        <f t="shared" si="35"/>
        <v>2374.8174970000673</v>
      </c>
      <c r="T224" s="16">
        <f t="shared" si="35"/>
        <v>2564.8028967600731</v>
      </c>
      <c r="U224" s="16">
        <f t="shared" si="35"/>
        <v>2769.987128500879</v>
      </c>
      <c r="V224" s="16">
        <f t="shared" si="35"/>
        <v>2991.5860987809497</v>
      </c>
      <c r="W224" s="16">
        <f t="shared" si="35"/>
        <v>3230.912986683426</v>
      </c>
      <c r="X224" s="16">
        <f t="shared" si="35"/>
        <v>3489.3860256181001</v>
      </c>
      <c r="Y224" s="16">
        <f t="shared" si="35"/>
        <v>3768.5369076675483</v>
      </c>
      <c r="Z224" s="16">
        <f t="shared" si="35"/>
        <v>4070.0198602809523</v>
      </c>
      <c r="AA224" s="16">
        <f t="shared" si="35"/>
        <v>4395.6214491034289</v>
      </c>
      <c r="AB224" s="16">
        <f t="shared" si="35"/>
        <v>4747.2711650317033</v>
      </c>
      <c r="AC224" s="16">
        <f t="shared" si="30"/>
        <v>2133.3803800161581</v>
      </c>
      <c r="AD224" s="16">
        <f t="shared" si="31"/>
        <v>2649.3768804172605</v>
      </c>
      <c r="AE224" s="36">
        <f t="shared" si="32"/>
        <v>2649</v>
      </c>
    </row>
    <row r="225" spans="2:31" x14ac:dyDescent="0.25">
      <c r="B225" t="s">
        <v>86</v>
      </c>
      <c r="C225" t="s">
        <v>15</v>
      </c>
      <c r="D225">
        <v>84000</v>
      </c>
      <c r="E225">
        <v>100</v>
      </c>
      <c r="G225">
        <v>0.06</v>
      </c>
      <c r="H225">
        <v>0.02</v>
      </c>
      <c r="I225" s="16">
        <f t="shared" si="34"/>
        <v>100</v>
      </c>
      <c r="J225" s="16">
        <f t="shared" si="29"/>
        <v>104</v>
      </c>
      <c r="K225" s="16">
        <f t="shared" si="35"/>
        <v>108.16</v>
      </c>
      <c r="L225" s="16">
        <f t="shared" si="35"/>
        <v>112.4864</v>
      </c>
      <c r="M225" s="16">
        <f t="shared" si="35"/>
        <v>116.98585600000001</v>
      </c>
      <c r="N225" s="16">
        <f t="shared" si="35"/>
        <v>121.66529024000002</v>
      </c>
      <c r="O225" s="16">
        <f t="shared" si="35"/>
        <v>126.53190184960002</v>
      </c>
      <c r="P225" s="16">
        <f t="shared" si="35"/>
        <v>131.59317792358402</v>
      </c>
      <c r="Q225" s="16">
        <f t="shared" si="35"/>
        <v>136.85690504052738</v>
      </c>
      <c r="R225" s="16">
        <f t="shared" si="35"/>
        <v>142.33118124214849</v>
      </c>
      <c r="S225" s="16">
        <f t="shared" si="35"/>
        <v>148.02442849183444</v>
      </c>
      <c r="T225" s="16">
        <f t="shared" si="35"/>
        <v>153.94540563150784</v>
      </c>
      <c r="U225" s="16">
        <f t="shared" si="35"/>
        <v>160.10322185676816</v>
      </c>
      <c r="V225" s="16">
        <f t="shared" si="35"/>
        <v>166.50735073103888</v>
      </c>
      <c r="W225" s="16">
        <f t="shared" si="35"/>
        <v>173.16764476028044</v>
      </c>
      <c r="X225" s="16">
        <f t="shared" si="35"/>
        <v>180.09435055069167</v>
      </c>
      <c r="Y225" s="16">
        <f t="shared" si="35"/>
        <v>187.29812457271936</v>
      </c>
      <c r="Z225" s="16">
        <f t="shared" si="35"/>
        <v>194.79004955562814</v>
      </c>
      <c r="AA225" s="16">
        <f t="shared" si="35"/>
        <v>202.58165153785328</v>
      </c>
      <c r="AB225" s="16">
        <f t="shared" si="35"/>
        <v>210.68491759936742</v>
      </c>
      <c r="AC225" s="16">
        <f t="shared" si="30"/>
        <v>143.02562598337781</v>
      </c>
      <c r="AD225" s="16">
        <f t="shared" si="31"/>
        <v>156.72672934650259</v>
      </c>
      <c r="AE225" s="36">
        <f t="shared" si="32"/>
        <v>157</v>
      </c>
    </row>
    <row r="226" spans="2:31" x14ac:dyDescent="0.25">
      <c r="B226" t="s">
        <v>15</v>
      </c>
      <c r="C226" t="s">
        <v>86</v>
      </c>
      <c r="D226">
        <v>33594</v>
      </c>
      <c r="E226">
        <v>1100</v>
      </c>
      <c r="G226">
        <v>0.06</v>
      </c>
      <c r="H226">
        <v>0.02</v>
      </c>
      <c r="I226" s="16">
        <f t="shared" si="34"/>
        <v>1100</v>
      </c>
      <c r="J226" s="16">
        <f t="shared" si="29"/>
        <v>1144</v>
      </c>
      <c r="K226" s="16">
        <f t="shared" si="35"/>
        <v>1189.76</v>
      </c>
      <c r="L226" s="16">
        <f t="shared" si="35"/>
        <v>1237.3504</v>
      </c>
      <c r="M226" s="16">
        <f t="shared" si="35"/>
        <v>1286.8444160000001</v>
      </c>
      <c r="N226" s="16">
        <f t="shared" si="35"/>
        <v>1338.3181926400002</v>
      </c>
      <c r="O226" s="16">
        <f t="shared" si="35"/>
        <v>1391.8509203456003</v>
      </c>
      <c r="P226" s="16">
        <f t="shared" si="35"/>
        <v>1447.5249571594245</v>
      </c>
      <c r="Q226" s="16">
        <f t="shared" si="35"/>
        <v>1505.4259554458015</v>
      </c>
      <c r="R226" s="16">
        <f t="shared" si="35"/>
        <v>1565.6429936636337</v>
      </c>
      <c r="S226" s="16">
        <f t="shared" si="35"/>
        <v>1628.2687134101791</v>
      </c>
      <c r="T226" s="16">
        <f t="shared" si="35"/>
        <v>1693.3994619465864</v>
      </c>
      <c r="U226" s="16">
        <f t="shared" si="35"/>
        <v>1761.1354404244498</v>
      </c>
      <c r="V226" s="16">
        <f t="shared" si="35"/>
        <v>1831.580858041428</v>
      </c>
      <c r="W226" s="16">
        <f t="shared" si="35"/>
        <v>1904.8440923630851</v>
      </c>
      <c r="X226" s="16">
        <f t="shared" si="35"/>
        <v>1981.0378560576087</v>
      </c>
      <c r="Y226" s="16">
        <f t="shared" si="35"/>
        <v>2060.2793702999129</v>
      </c>
      <c r="Z226" s="16">
        <f t="shared" si="35"/>
        <v>2142.6905451119096</v>
      </c>
      <c r="AA226" s="16">
        <f t="shared" si="35"/>
        <v>2228.3981669163859</v>
      </c>
      <c r="AB226" s="16">
        <f t="shared" si="35"/>
        <v>2317.5340935930412</v>
      </c>
      <c r="AC226" s="16">
        <f t="shared" si="30"/>
        <v>1573.2818858171561</v>
      </c>
      <c r="AD226" s="16">
        <f t="shared" si="31"/>
        <v>1723.9940228115283</v>
      </c>
      <c r="AE226" s="36">
        <f t="shared" si="32"/>
        <v>1724</v>
      </c>
    </row>
    <row r="227" spans="2:31" x14ac:dyDescent="0.25">
      <c r="B227" t="s">
        <v>86</v>
      </c>
      <c r="C227" t="s">
        <v>14</v>
      </c>
      <c r="D227">
        <v>18000</v>
      </c>
      <c r="E227">
        <v>100</v>
      </c>
      <c r="G227">
        <v>0.06</v>
      </c>
      <c r="H227">
        <v>0.02</v>
      </c>
      <c r="I227" s="16">
        <f t="shared" si="34"/>
        <v>100</v>
      </c>
      <c r="J227" s="16">
        <f t="shared" si="29"/>
        <v>104</v>
      </c>
      <c r="K227" s="16">
        <f t="shared" si="35"/>
        <v>108.16</v>
      </c>
      <c r="L227" s="16">
        <f t="shared" si="35"/>
        <v>112.4864</v>
      </c>
      <c r="M227" s="16">
        <f t="shared" si="35"/>
        <v>116.98585600000001</v>
      </c>
      <c r="N227" s="16">
        <f t="shared" si="35"/>
        <v>121.66529024000002</v>
      </c>
      <c r="O227" s="16">
        <f t="shared" si="35"/>
        <v>126.53190184960002</v>
      </c>
      <c r="P227" s="16">
        <f t="shared" si="35"/>
        <v>131.59317792358402</v>
      </c>
      <c r="Q227" s="16">
        <f t="shared" si="35"/>
        <v>136.85690504052738</v>
      </c>
      <c r="R227" s="16">
        <f t="shared" si="35"/>
        <v>142.33118124214849</v>
      </c>
      <c r="S227" s="16">
        <f t="shared" si="35"/>
        <v>148.02442849183444</v>
      </c>
      <c r="T227" s="16">
        <f t="shared" si="35"/>
        <v>153.94540563150784</v>
      </c>
      <c r="U227" s="16">
        <f t="shared" si="35"/>
        <v>160.10322185676816</v>
      </c>
      <c r="V227" s="16">
        <f t="shared" si="35"/>
        <v>166.50735073103888</v>
      </c>
      <c r="W227" s="16">
        <f t="shared" si="35"/>
        <v>173.16764476028044</v>
      </c>
      <c r="X227" s="16">
        <f t="shared" si="35"/>
        <v>180.09435055069167</v>
      </c>
      <c r="Y227" s="16">
        <f t="shared" si="35"/>
        <v>187.29812457271936</v>
      </c>
      <c r="Z227" s="16">
        <f t="shared" si="35"/>
        <v>194.79004955562814</v>
      </c>
      <c r="AA227" s="16">
        <f t="shared" si="35"/>
        <v>202.58165153785328</v>
      </c>
      <c r="AB227" s="16">
        <f t="shared" si="35"/>
        <v>210.68491759936742</v>
      </c>
      <c r="AC227" s="16">
        <f t="shared" si="30"/>
        <v>143.02562598337781</v>
      </c>
      <c r="AD227" s="16">
        <f t="shared" si="31"/>
        <v>156.72672934650259</v>
      </c>
      <c r="AE227" s="36">
        <f t="shared" si="32"/>
        <v>157</v>
      </c>
    </row>
    <row r="228" spans="2:31" x14ac:dyDescent="0.25">
      <c r="B228" t="s">
        <v>14</v>
      </c>
      <c r="C228" t="s">
        <v>183</v>
      </c>
      <c r="D228">
        <v>3000</v>
      </c>
      <c r="E228">
        <v>1100</v>
      </c>
      <c r="G228">
        <v>0.06</v>
      </c>
      <c r="H228">
        <v>0.02</v>
      </c>
      <c r="I228" s="16">
        <f t="shared" si="34"/>
        <v>1100</v>
      </c>
      <c r="J228" s="16">
        <f t="shared" si="29"/>
        <v>1144</v>
      </c>
      <c r="K228" s="16">
        <f t="shared" si="35"/>
        <v>1189.76</v>
      </c>
      <c r="L228" s="16">
        <f t="shared" si="35"/>
        <v>1237.3504</v>
      </c>
      <c r="M228" s="16">
        <f t="shared" si="35"/>
        <v>1286.8444160000001</v>
      </c>
      <c r="N228" s="16">
        <f t="shared" si="35"/>
        <v>1338.3181926400002</v>
      </c>
      <c r="O228" s="16">
        <f t="shared" si="35"/>
        <v>1391.8509203456003</v>
      </c>
      <c r="P228" s="16">
        <f t="shared" si="35"/>
        <v>1447.5249571594245</v>
      </c>
      <c r="Q228" s="16">
        <f t="shared" si="35"/>
        <v>1505.4259554458015</v>
      </c>
      <c r="R228" s="16">
        <f t="shared" si="35"/>
        <v>1565.6429936636337</v>
      </c>
      <c r="S228" s="16">
        <f t="shared" si="35"/>
        <v>1628.2687134101791</v>
      </c>
      <c r="T228" s="16">
        <f t="shared" si="35"/>
        <v>1693.3994619465864</v>
      </c>
      <c r="U228" s="16">
        <f t="shared" si="35"/>
        <v>1761.1354404244498</v>
      </c>
      <c r="V228" s="16">
        <f t="shared" si="35"/>
        <v>1831.580858041428</v>
      </c>
      <c r="W228" s="16">
        <f t="shared" si="35"/>
        <v>1904.8440923630851</v>
      </c>
      <c r="X228" s="16">
        <f t="shared" si="35"/>
        <v>1981.0378560576087</v>
      </c>
      <c r="Y228" s="16">
        <f t="shared" si="35"/>
        <v>2060.2793702999129</v>
      </c>
      <c r="Z228" s="16">
        <f t="shared" si="35"/>
        <v>2142.6905451119096</v>
      </c>
      <c r="AA228" s="16">
        <f t="shared" si="35"/>
        <v>2228.3981669163859</v>
      </c>
      <c r="AB228" s="16">
        <f t="shared" si="35"/>
        <v>2317.5340935930412</v>
      </c>
      <c r="AC228" s="16">
        <f t="shared" si="30"/>
        <v>1573.2818858171561</v>
      </c>
      <c r="AD228" s="16">
        <f t="shared" si="31"/>
        <v>1723.9940228115283</v>
      </c>
      <c r="AE228" s="36">
        <f t="shared" si="32"/>
        <v>1724</v>
      </c>
    </row>
    <row r="229" spans="2:31" x14ac:dyDescent="0.25">
      <c r="B229" t="s">
        <v>2</v>
      </c>
      <c r="C229" t="s">
        <v>7</v>
      </c>
      <c r="D229">
        <v>30400</v>
      </c>
      <c r="E229">
        <v>500</v>
      </c>
      <c r="G229">
        <v>0.06</v>
      </c>
      <c r="H229">
        <v>0.02</v>
      </c>
      <c r="I229" s="16">
        <f t="shared" si="34"/>
        <v>500</v>
      </c>
      <c r="J229" s="16">
        <f t="shared" si="29"/>
        <v>520</v>
      </c>
      <c r="K229" s="16">
        <f t="shared" si="35"/>
        <v>540.80000000000007</v>
      </c>
      <c r="L229" s="16">
        <f t="shared" si="35"/>
        <v>562.43200000000013</v>
      </c>
      <c r="M229" s="16">
        <f t="shared" si="35"/>
        <v>584.92928000000018</v>
      </c>
      <c r="N229" s="16">
        <f t="shared" si="35"/>
        <v>608.32645120000018</v>
      </c>
      <c r="O229" s="16">
        <f t="shared" si="35"/>
        <v>632.65950924800018</v>
      </c>
      <c r="P229" s="16">
        <f t="shared" si="35"/>
        <v>657.9658896179202</v>
      </c>
      <c r="Q229" s="16">
        <f t="shared" si="35"/>
        <v>684.28452520263704</v>
      </c>
      <c r="R229" s="16">
        <f t="shared" si="35"/>
        <v>711.6559062107425</v>
      </c>
      <c r="S229" s="16">
        <f t="shared" si="35"/>
        <v>740.12214245917221</v>
      </c>
      <c r="T229" s="16">
        <f t="shared" si="35"/>
        <v>769.72702815753917</v>
      </c>
      <c r="U229" s="16">
        <f t="shared" si="35"/>
        <v>800.51610928384071</v>
      </c>
      <c r="V229" s="16">
        <f t="shared" si="35"/>
        <v>832.53675365519439</v>
      </c>
      <c r="W229" s="16">
        <f t="shared" si="35"/>
        <v>865.83822380140214</v>
      </c>
      <c r="X229" s="16">
        <f t="shared" si="35"/>
        <v>900.4717527534583</v>
      </c>
      <c r="Y229" s="16">
        <f t="shared" si="35"/>
        <v>936.49062286359663</v>
      </c>
      <c r="Z229" s="16">
        <f t="shared" si="35"/>
        <v>973.95024777814058</v>
      </c>
      <c r="AA229" s="16">
        <f t="shared" si="35"/>
        <v>1012.9082576892663</v>
      </c>
      <c r="AB229" s="16">
        <f t="shared" si="35"/>
        <v>1053.4245879968371</v>
      </c>
      <c r="AC229" s="16">
        <f t="shared" si="30"/>
        <v>715.12812991688918</v>
      </c>
      <c r="AD229" s="16">
        <f t="shared" si="31"/>
        <v>783.63364673251306</v>
      </c>
      <c r="AE229" s="36">
        <f t="shared" si="32"/>
        <v>784</v>
      </c>
    </row>
    <row r="230" spans="2:31" x14ac:dyDescent="0.25">
      <c r="B230" t="s">
        <v>7</v>
      </c>
      <c r="C230" t="s">
        <v>219</v>
      </c>
      <c r="D230">
        <v>41988</v>
      </c>
      <c r="E230">
        <v>0</v>
      </c>
      <c r="G230">
        <v>0</v>
      </c>
      <c r="H230">
        <v>0.02</v>
      </c>
      <c r="I230" s="16">
        <f t="shared" si="34"/>
        <v>0</v>
      </c>
      <c r="J230" s="16">
        <f t="shared" si="29"/>
        <v>0</v>
      </c>
      <c r="K230" s="16">
        <f t="shared" si="35"/>
        <v>0</v>
      </c>
      <c r="L230" s="16">
        <f t="shared" si="35"/>
        <v>0</v>
      </c>
      <c r="M230" s="16">
        <f t="shared" si="35"/>
        <v>0</v>
      </c>
      <c r="N230" s="16">
        <f t="shared" si="35"/>
        <v>0</v>
      </c>
      <c r="O230" s="16">
        <f t="shared" si="35"/>
        <v>0</v>
      </c>
      <c r="P230" s="16">
        <f t="shared" si="35"/>
        <v>0</v>
      </c>
      <c r="Q230" s="16">
        <f t="shared" si="35"/>
        <v>0</v>
      </c>
      <c r="R230" s="16">
        <f t="shared" si="35"/>
        <v>0</v>
      </c>
      <c r="S230" s="16">
        <f t="shared" si="35"/>
        <v>0</v>
      </c>
      <c r="T230" s="16">
        <f t="shared" si="35"/>
        <v>0</v>
      </c>
      <c r="U230" s="16">
        <f t="shared" si="35"/>
        <v>0</v>
      </c>
      <c r="V230" s="16">
        <f t="shared" si="35"/>
        <v>0</v>
      </c>
      <c r="W230" s="16">
        <f t="shared" si="35"/>
        <v>0</v>
      </c>
      <c r="X230" s="16">
        <f t="shared" si="35"/>
        <v>0</v>
      </c>
      <c r="Y230" s="16">
        <f t="shared" si="35"/>
        <v>0</v>
      </c>
      <c r="Z230" s="16">
        <f t="shared" si="35"/>
        <v>0</v>
      </c>
      <c r="AA230" s="16">
        <f t="shared" si="35"/>
        <v>0</v>
      </c>
      <c r="AB230" s="16">
        <f t="shared" si="35"/>
        <v>0</v>
      </c>
      <c r="AC230" s="16">
        <f t="shared" si="30"/>
        <v>0</v>
      </c>
      <c r="AD230" s="16">
        <f t="shared" si="31"/>
        <v>0</v>
      </c>
      <c r="AE230" s="36">
        <f t="shared" si="32"/>
        <v>0</v>
      </c>
    </row>
    <row r="231" spans="2:31" x14ac:dyDescent="0.25">
      <c r="B231" t="s">
        <v>219</v>
      </c>
      <c r="C231" t="s">
        <v>184</v>
      </c>
      <c r="D231">
        <v>13812</v>
      </c>
      <c r="E231">
        <v>900</v>
      </c>
      <c r="G231">
        <v>0.1</v>
      </c>
      <c r="H231">
        <v>0.02</v>
      </c>
      <c r="I231" s="16">
        <f t="shared" si="34"/>
        <v>900</v>
      </c>
      <c r="J231" s="16">
        <f t="shared" si="29"/>
        <v>972.00000000000011</v>
      </c>
      <c r="K231" s="16">
        <f t="shared" si="35"/>
        <v>1049.7600000000002</v>
      </c>
      <c r="L231" s="16">
        <f t="shared" si="35"/>
        <v>1133.7408000000003</v>
      </c>
      <c r="M231" s="16">
        <f t="shared" si="35"/>
        <v>1224.4400640000003</v>
      </c>
      <c r="N231" s="16">
        <f t="shared" si="35"/>
        <v>1322.3952691200004</v>
      </c>
      <c r="O231" s="16">
        <f t="shared" si="35"/>
        <v>1428.1868906496006</v>
      </c>
      <c r="P231" s="16">
        <f t="shared" si="35"/>
        <v>1542.4418419015688</v>
      </c>
      <c r="Q231" s="16">
        <f t="shared" si="35"/>
        <v>1665.8371892536943</v>
      </c>
      <c r="R231" s="16">
        <f t="shared" si="35"/>
        <v>1799.10416439399</v>
      </c>
      <c r="S231" s="16">
        <f t="shared" si="35"/>
        <v>1943.0324975455094</v>
      </c>
      <c r="T231" s="16">
        <f t="shared" si="35"/>
        <v>2098.4750973491505</v>
      </c>
      <c r="U231" s="16">
        <f t="shared" si="35"/>
        <v>2266.3531051370828</v>
      </c>
      <c r="V231" s="16">
        <f t="shared" si="35"/>
        <v>2447.6613535480496</v>
      </c>
      <c r="W231" s="16">
        <f t="shared" si="35"/>
        <v>2643.4742618318937</v>
      </c>
      <c r="X231" s="16">
        <f t="shared" si="35"/>
        <v>2854.9522027784456</v>
      </c>
      <c r="Y231" s="16">
        <f t="shared" si="35"/>
        <v>3083.3483790007213</v>
      </c>
      <c r="Z231" s="16">
        <f t="shared" si="35"/>
        <v>3330.016249320779</v>
      </c>
      <c r="AA231" s="16">
        <f t="shared" si="35"/>
        <v>3596.4175492664417</v>
      </c>
      <c r="AB231" s="16">
        <f t="shared" si="35"/>
        <v>3884.1309532077571</v>
      </c>
      <c r="AC231" s="16">
        <f t="shared" si="30"/>
        <v>1745.4930381950387</v>
      </c>
      <c r="AD231" s="16">
        <f t="shared" si="31"/>
        <v>2167.6719930686677</v>
      </c>
      <c r="AE231" s="36">
        <f t="shared" si="32"/>
        <v>2168</v>
      </c>
    </row>
    <row r="232" spans="2:31" x14ac:dyDescent="0.25">
      <c r="B232" t="s">
        <v>6</v>
      </c>
      <c r="C232" t="s">
        <v>90</v>
      </c>
      <c r="D232">
        <v>1870</v>
      </c>
      <c r="E232">
        <v>326</v>
      </c>
      <c r="F232" t="s">
        <v>220</v>
      </c>
      <c r="G232">
        <v>0.1</v>
      </c>
      <c r="H232">
        <v>0.02</v>
      </c>
      <c r="I232" s="16">
        <f t="shared" si="34"/>
        <v>326</v>
      </c>
      <c r="J232" s="16">
        <f t="shared" si="29"/>
        <v>352.08000000000004</v>
      </c>
      <c r="K232" s="16">
        <f t="shared" si="35"/>
        <v>380.24640000000005</v>
      </c>
      <c r="L232" s="16">
        <f t="shared" si="35"/>
        <v>410.66611200000006</v>
      </c>
      <c r="M232" s="16">
        <f t="shared" si="35"/>
        <v>443.5194009600001</v>
      </c>
      <c r="N232" s="16">
        <f t="shared" si="35"/>
        <v>479.00095303680013</v>
      </c>
      <c r="O232" s="16">
        <f t="shared" si="35"/>
        <v>517.32102927974415</v>
      </c>
      <c r="P232" s="16">
        <f t="shared" si="35"/>
        <v>558.70671162212375</v>
      </c>
      <c r="Q232" s="16">
        <f t="shared" si="35"/>
        <v>603.40324855189374</v>
      </c>
      <c r="R232" s="16">
        <f t="shared" si="35"/>
        <v>651.67550843604533</v>
      </c>
      <c r="S232" s="16">
        <f t="shared" si="35"/>
        <v>703.80954911092897</v>
      </c>
      <c r="T232" s="16">
        <f t="shared" si="35"/>
        <v>760.11431303980339</v>
      </c>
      <c r="U232" s="16">
        <f t="shared" si="35"/>
        <v>820.92345808298774</v>
      </c>
      <c r="V232" s="16">
        <f t="shared" si="35"/>
        <v>886.59733472962682</v>
      </c>
      <c r="W232" s="16">
        <f t="shared" si="35"/>
        <v>957.52512150799703</v>
      </c>
      <c r="X232" s="16">
        <f t="shared" si="35"/>
        <v>1034.1271312286369</v>
      </c>
      <c r="Y232" s="16">
        <f t="shared" si="35"/>
        <v>1116.857301726928</v>
      </c>
      <c r="Z232" s="16">
        <f t="shared" si="35"/>
        <v>1206.2058858650823</v>
      </c>
      <c r="AA232" s="16">
        <f t="shared" si="35"/>
        <v>1302.702356734289</v>
      </c>
      <c r="AB232" s="16">
        <f t="shared" si="35"/>
        <v>1406.9185452730321</v>
      </c>
      <c r="AC232" s="16">
        <f t="shared" si="30"/>
        <v>632.25636716842507</v>
      </c>
      <c r="AD232" s="16">
        <f t="shared" si="31"/>
        <v>785.17896637820627</v>
      </c>
      <c r="AE232" s="36">
        <f t="shared" si="32"/>
        <v>785</v>
      </c>
    </row>
    <row r="233" spans="2:31" x14ac:dyDescent="0.25">
      <c r="B233" t="s">
        <v>6</v>
      </c>
      <c r="C233" t="s">
        <v>221</v>
      </c>
      <c r="D233">
        <v>23000</v>
      </c>
      <c r="E233">
        <v>318</v>
      </c>
      <c r="F233" t="s">
        <v>220</v>
      </c>
      <c r="G233">
        <v>0.1</v>
      </c>
      <c r="H233">
        <v>0.02</v>
      </c>
      <c r="I233" s="16">
        <f t="shared" si="34"/>
        <v>318</v>
      </c>
      <c r="J233" s="16">
        <f t="shared" si="29"/>
        <v>343.44</v>
      </c>
      <c r="K233" s="16">
        <f t="shared" ref="K233:AB247" si="36">J233*(1+$G233-$H$3)</f>
        <v>370.91520000000003</v>
      </c>
      <c r="L233" s="16">
        <f t="shared" si="36"/>
        <v>400.58841600000005</v>
      </c>
      <c r="M233" s="16">
        <f t="shared" si="36"/>
        <v>432.63548928000006</v>
      </c>
      <c r="N233" s="16">
        <f t="shared" si="36"/>
        <v>467.2463284224001</v>
      </c>
      <c r="O233" s="16">
        <f t="shared" si="36"/>
        <v>504.62603469619216</v>
      </c>
      <c r="P233" s="16">
        <f t="shared" si="36"/>
        <v>544.9961174718876</v>
      </c>
      <c r="Q233" s="16">
        <f t="shared" si="36"/>
        <v>588.59580686963864</v>
      </c>
      <c r="R233" s="16">
        <f t="shared" si="36"/>
        <v>635.68347141920981</v>
      </c>
      <c r="S233" s="16">
        <f t="shared" si="36"/>
        <v>686.53814913274664</v>
      </c>
      <c r="T233" s="16">
        <f t="shared" si="36"/>
        <v>741.46120106336639</v>
      </c>
      <c r="U233" s="16">
        <f t="shared" si="36"/>
        <v>800.77809714843579</v>
      </c>
      <c r="V233" s="16">
        <f t="shared" si="36"/>
        <v>864.84034492031071</v>
      </c>
      <c r="W233" s="16">
        <f t="shared" si="36"/>
        <v>934.02757251393564</v>
      </c>
      <c r="X233" s="16">
        <f t="shared" si="36"/>
        <v>1008.7497783150505</v>
      </c>
      <c r="Y233" s="16">
        <f t="shared" si="36"/>
        <v>1089.4497605802546</v>
      </c>
      <c r="Z233" s="16">
        <f t="shared" si="36"/>
        <v>1176.6057414266752</v>
      </c>
      <c r="AA233" s="16">
        <f t="shared" si="36"/>
        <v>1270.7342007408092</v>
      </c>
      <c r="AB233" s="16">
        <f t="shared" si="36"/>
        <v>1372.392936800074</v>
      </c>
      <c r="AC233" s="16">
        <f t="shared" si="30"/>
        <v>616.74087349558022</v>
      </c>
      <c r="AD233" s="16">
        <f t="shared" si="31"/>
        <v>765.91077088426255</v>
      </c>
      <c r="AE233" s="36">
        <f t="shared" si="32"/>
        <v>766</v>
      </c>
    </row>
    <row r="234" spans="2:31" x14ac:dyDescent="0.25">
      <c r="B234" t="s">
        <v>10</v>
      </c>
      <c r="C234" t="s">
        <v>221</v>
      </c>
      <c r="D234">
        <v>320</v>
      </c>
      <c r="E234">
        <v>556</v>
      </c>
      <c r="F234" t="s">
        <v>220</v>
      </c>
      <c r="G234">
        <v>0.1</v>
      </c>
      <c r="H234">
        <v>0.02</v>
      </c>
      <c r="I234" s="16">
        <f t="shared" si="34"/>
        <v>556</v>
      </c>
      <c r="J234" s="16">
        <f t="shared" si="29"/>
        <v>600.48</v>
      </c>
      <c r="K234" s="16">
        <f t="shared" si="36"/>
        <v>648.51840000000004</v>
      </c>
      <c r="L234" s="16">
        <f t="shared" si="36"/>
        <v>700.39987200000007</v>
      </c>
      <c r="M234" s="16">
        <f t="shared" si="36"/>
        <v>756.43186176000017</v>
      </c>
      <c r="N234" s="16">
        <f t="shared" si="36"/>
        <v>816.94641070080024</v>
      </c>
      <c r="O234" s="16">
        <f t="shared" si="36"/>
        <v>882.30212355686433</v>
      </c>
      <c r="P234" s="16">
        <f t="shared" si="36"/>
        <v>952.8862934414135</v>
      </c>
      <c r="Q234" s="16">
        <f t="shared" si="36"/>
        <v>1029.1171969167267</v>
      </c>
      <c r="R234" s="16">
        <f t="shared" si="36"/>
        <v>1111.4465726700648</v>
      </c>
      <c r="S234" s="16">
        <f t="shared" si="36"/>
        <v>1200.3622984836702</v>
      </c>
      <c r="T234" s="16">
        <f t="shared" si="36"/>
        <v>1296.3912823623639</v>
      </c>
      <c r="U234" s="16">
        <f t="shared" si="36"/>
        <v>1400.102584951353</v>
      </c>
      <c r="V234" s="16">
        <f t="shared" si="36"/>
        <v>1512.1107917474615</v>
      </c>
      <c r="W234" s="16">
        <f t="shared" si="36"/>
        <v>1633.0796550872585</v>
      </c>
      <c r="X234" s="16">
        <f t="shared" si="36"/>
        <v>1763.7260274942394</v>
      </c>
      <c r="Y234" s="16">
        <f t="shared" si="36"/>
        <v>1904.8241096937786</v>
      </c>
      <c r="Z234" s="16">
        <f t="shared" si="36"/>
        <v>2057.2100384692812</v>
      </c>
      <c r="AA234" s="16">
        <f t="shared" si="36"/>
        <v>2221.7868415468238</v>
      </c>
      <c r="AB234" s="16">
        <f t="shared" si="36"/>
        <v>2399.52978887057</v>
      </c>
      <c r="AC234" s="16">
        <f t="shared" si="30"/>
        <v>1078.3268102627126</v>
      </c>
      <c r="AD234" s="16">
        <f t="shared" si="31"/>
        <v>1339.1395868290879</v>
      </c>
      <c r="AE234" s="36">
        <f t="shared" si="32"/>
        <v>1339</v>
      </c>
    </row>
    <row r="235" spans="2:31" x14ac:dyDescent="0.25">
      <c r="B235" t="s">
        <v>221</v>
      </c>
      <c r="C235" t="s">
        <v>84</v>
      </c>
      <c r="D235">
        <v>17</v>
      </c>
      <c r="E235">
        <v>220</v>
      </c>
      <c r="F235" t="s">
        <v>222</v>
      </c>
      <c r="G235">
        <v>0.06</v>
      </c>
      <c r="H235">
        <v>0.02</v>
      </c>
      <c r="I235" s="16">
        <f t="shared" si="34"/>
        <v>220</v>
      </c>
      <c r="J235" s="16">
        <f t="shared" si="29"/>
        <v>228.8</v>
      </c>
      <c r="K235" s="16">
        <f t="shared" si="36"/>
        <v>237.95200000000003</v>
      </c>
      <c r="L235" s="16">
        <f t="shared" si="36"/>
        <v>247.47008000000002</v>
      </c>
      <c r="M235" s="16">
        <f t="shared" si="36"/>
        <v>257.36888320000003</v>
      </c>
      <c r="N235" s="16">
        <f t="shared" si="36"/>
        <v>267.66363852800004</v>
      </c>
      <c r="O235" s="16">
        <f t="shared" si="36"/>
        <v>278.37018406912006</v>
      </c>
      <c r="P235" s="16">
        <f t="shared" si="36"/>
        <v>289.50499143188489</v>
      </c>
      <c r="Q235" s="16">
        <f t="shared" si="36"/>
        <v>301.08519108916028</v>
      </c>
      <c r="R235" s="16">
        <f t="shared" si="36"/>
        <v>313.12859873272669</v>
      </c>
      <c r="S235" s="16">
        <f t="shared" si="36"/>
        <v>325.65374268203578</v>
      </c>
      <c r="T235" s="16">
        <f t="shared" si="36"/>
        <v>338.67989238931722</v>
      </c>
      <c r="U235" s="16">
        <f t="shared" si="36"/>
        <v>352.22708808488994</v>
      </c>
      <c r="V235" s="16">
        <f t="shared" si="36"/>
        <v>366.31617160828557</v>
      </c>
      <c r="W235" s="16">
        <f t="shared" si="36"/>
        <v>380.96881847261699</v>
      </c>
      <c r="X235" s="16">
        <f t="shared" si="36"/>
        <v>396.20757121152167</v>
      </c>
      <c r="Y235" s="16">
        <f t="shared" si="36"/>
        <v>412.05587405998256</v>
      </c>
      <c r="Z235" s="16">
        <f t="shared" si="36"/>
        <v>428.53810902238189</v>
      </c>
      <c r="AA235" s="16">
        <f t="shared" si="36"/>
        <v>445.67963338327718</v>
      </c>
      <c r="AB235" s="16">
        <f t="shared" si="36"/>
        <v>463.50681871860826</v>
      </c>
      <c r="AC235" s="16">
        <f t="shared" si="30"/>
        <v>314.65637716343127</v>
      </c>
      <c r="AD235" s="16">
        <f t="shared" si="31"/>
        <v>344.79880456230575</v>
      </c>
      <c r="AE235" s="36">
        <f t="shared" si="32"/>
        <v>345</v>
      </c>
    </row>
    <row r="236" spans="2:31" x14ac:dyDescent="0.25">
      <c r="B236" t="s">
        <v>221</v>
      </c>
      <c r="C236" t="s">
        <v>185</v>
      </c>
      <c r="D236">
        <v>362</v>
      </c>
      <c r="E236">
        <v>220</v>
      </c>
      <c r="F236" t="s">
        <v>222</v>
      </c>
      <c r="G236">
        <v>0.06</v>
      </c>
      <c r="H236">
        <v>0.02</v>
      </c>
      <c r="I236" s="16">
        <f t="shared" si="34"/>
        <v>220</v>
      </c>
      <c r="J236" s="16">
        <f t="shared" si="29"/>
        <v>228.8</v>
      </c>
      <c r="K236" s="16">
        <f t="shared" si="36"/>
        <v>237.95200000000003</v>
      </c>
      <c r="L236" s="16">
        <f t="shared" si="36"/>
        <v>247.47008000000002</v>
      </c>
      <c r="M236" s="16">
        <f t="shared" si="36"/>
        <v>257.36888320000003</v>
      </c>
      <c r="N236" s="16">
        <f t="shared" si="36"/>
        <v>267.66363852800004</v>
      </c>
      <c r="O236" s="16">
        <f t="shared" si="36"/>
        <v>278.37018406912006</v>
      </c>
      <c r="P236" s="16">
        <f t="shared" si="36"/>
        <v>289.50499143188489</v>
      </c>
      <c r="Q236" s="16">
        <f t="shared" si="36"/>
        <v>301.08519108916028</v>
      </c>
      <c r="R236" s="16">
        <f t="shared" si="36"/>
        <v>313.12859873272669</v>
      </c>
      <c r="S236" s="16">
        <f t="shared" si="36"/>
        <v>325.65374268203578</v>
      </c>
      <c r="T236" s="16">
        <f t="shared" si="36"/>
        <v>338.67989238931722</v>
      </c>
      <c r="U236" s="16">
        <f t="shared" si="36"/>
        <v>352.22708808488994</v>
      </c>
      <c r="V236" s="16">
        <f t="shared" si="36"/>
        <v>366.31617160828557</v>
      </c>
      <c r="W236" s="16">
        <f t="shared" si="36"/>
        <v>380.96881847261699</v>
      </c>
      <c r="X236" s="16">
        <f t="shared" si="36"/>
        <v>396.20757121152167</v>
      </c>
      <c r="Y236" s="16">
        <f t="shared" si="36"/>
        <v>412.05587405998256</v>
      </c>
      <c r="Z236" s="16">
        <f t="shared" si="36"/>
        <v>428.53810902238189</v>
      </c>
      <c r="AA236" s="16">
        <f t="shared" si="36"/>
        <v>445.67963338327718</v>
      </c>
      <c r="AB236" s="16">
        <f t="shared" si="36"/>
        <v>463.50681871860826</v>
      </c>
      <c r="AC236" s="16">
        <f t="shared" si="30"/>
        <v>314.65637716343127</v>
      </c>
      <c r="AD236" s="16">
        <f t="shared" si="31"/>
        <v>344.79880456230575</v>
      </c>
      <c r="AE236" s="36">
        <f t="shared" si="32"/>
        <v>345</v>
      </c>
    </row>
    <row r="237" spans="2:31" x14ac:dyDescent="0.25">
      <c r="B237" t="s">
        <v>221</v>
      </c>
      <c r="C237" t="s">
        <v>88</v>
      </c>
      <c r="D237">
        <v>51</v>
      </c>
      <c r="E237">
        <v>220</v>
      </c>
      <c r="F237" t="s">
        <v>222</v>
      </c>
      <c r="G237">
        <v>0.06</v>
      </c>
      <c r="H237">
        <v>0.02</v>
      </c>
      <c r="I237" s="16">
        <f t="shared" si="34"/>
        <v>220</v>
      </c>
      <c r="J237" s="16">
        <f t="shared" si="29"/>
        <v>228.8</v>
      </c>
      <c r="K237" s="16">
        <f t="shared" si="36"/>
        <v>237.95200000000003</v>
      </c>
      <c r="L237" s="16">
        <f t="shared" si="36"/>
        <v>247.47008000000002</v>
      </c>
      <c r="M237" s="16">
        <f t="shared" si="36"/>
        <v>257.36888320000003</v>
      </c>
      <c r="N237" s="16">
        <f t="shared" si="36"/>
        <v>267.66363852800004</v>
      </c>
      <c r="O237" s="16">
        <f t="shared" si="36"/>
        <v>278.37018406912006</v>
      </c>
      <c r="P237" s="16">
        <f t="shared" si="36"/>
        <v>289.50499143188489</v>
      </c>
      <c r="Q237" s="16">
        <f t="shared" si="36"/>
        <v>301.08519108916028</v>
      </c>
      <c r="R237" s="16">
        <f t="shared" si="36"/>
        <v>313.12859873272669</v>
      </c>
      <c r="S237" s="16">
        <f t="shared" si="36"/>
        <v>325.65374268203578</v>
      </c>
      <c r="T237" s="16">
        <f t="shared" si="36"/>
        <v>338.67989238931722</v>
      </c>
      <c r="U237" s="16">
        <f t="shared" si="36"/>
        <v>352.22708808488994</v>
      </c>
      <c r="V237" s="16">
        <f t="shared" si="36"/>
        <v>366.31617160828557</v>
      </c>
      <c r="W237" s="16">
        <f t="shared" si="36"/>
        <v>380.96881847261699</v>
      </c>
      <c r="X237" s="16">
        <f t="shared" si="36"/>
        <v>396.20757121152167</v>
      </c>
      <c r="Y237" s="16">
        <f t="shared" si="36"/>
        <v>412.05587405998256</v>
      </c>
      <c r="Z237" s="16">
        <f t="shared" si="36"/>
        <v>428.53810902238189</v>
      </c>
      <c r="AA237" s="16">
        <f t="shared" si="36"/>
        <v>445.67963338327718</v>
      </c>
      <c r="AB237" s="16">
        <f t="shared" si="36"/>
        <v>463.50681871860826</v>
      </c>
      <c r="AC237" s="16">
        <f t="shared" si="30"/>
        <v>314.65637716343127</v>
      </c>
      <c r="AD237" s="16">
        <f t="shared" si="31"/>
        <v>344.79880456230575</v>
      </c>
      <c r="AE237" s="36">
        <f t="shared" si="32"/>
        <v>345</v>
      </c>
    </row>
    <row r="238" spans="2:31" x14ac:dyDescent="0.25">
      <c r="B238" t="s">
        <v>6</v>
      </c>
      <c r="C238" t="s">
        <v>87</v>
      </c>
      <c r="D238">
        <v>400</v>
      </c>
      <c r="E238">
        <v>696</v>
      </c>
      <c r="F238" t="s">
        <v>220</v>
      </c>
      <c r="G238">
        <v>0.1</v>
      </c>
      <c r="H238">
        <v>0.02</v>
      </c>
      <c r="I238" s="16">
        <f t="shared" si="34"/>
        <v>696</v>
      </c>
      <c r="J238" s="16">
        <f t="shared" si="29"/>
        <v>751.68000000000006</v>
      </c>
      <c r="K238" s="16">
        <f t="shared" si="36"/>
        <v>811.81440000000009</v>
      </c>
      <c r="L238" s="16">
        <f t="shared" si="36"/>
        <v>876.75955200000021</v>
      </c>
      <c r="M238" s="16">
        <f t="shared" si="36"/>
        <v>946.90031616000033</v>
      </c>
      <c r="N238" s="16">
        <f t="shared" si="36"/>
        <v>1022.6523414528004</v>
      </c>
      <c r="O238" s="16">
        <f t="shared" si="36"/>
        <v>1104.4645287690246</v>
      </c>
      <c r="P238" s="16">
        <f t="shared" si="36"/>
        <v>1192.8216910705466</v>
      </c>
      <c r="Q238" s="16">
        <f t="shared" si="36"/>
        <v>1288.2474263561905</v>
      </c>
      <c r="R238" s="16">
        <f t="shared" si="36"/>
        <v>1391.3072204646858</v>
      </c>
      <c r="S238" s="16">
        <f t="shared" si="36"/>
        <v>1502.6117981018608</v>
      </c>
      <c r="T238" s="16">
        <f t="shared" si="36"/>
        <v>1622.8207419500097</v>
      </c>
      <c r="U238" s="16">
        <f t="shared" si="36"/>
        <v>1752.6464013060106</v>
      </c>
      <c r="V238" s="16">
        <f t="shared" si="36"/>
        <v>1892.8581134104916</v>
      </c>
      <c r="W238" s="16">
        <f t="shared" si="36"/>
        <v>2044.2867624833311</v>
      </c>
      <c r="X238" s="16">
        <f t="shared" si="36"/>
        <v>2207.829703481998</v>
      </c>
      <c r="Y238" s="16">
        <f t="shared" si="36"/>
        <v>2384.4560797605582</v>
      </c>
      <c r="Z238" s="16">
        <f t="shared" si="36"/>
        <v>2575.2125661414029</v>
      </c>
      <c r="AA238" s="16">
        <f t="shared" si="36"/>
        <v>2781.2295714327151</v>
      </c>
      <c r="AB238" s="16">
        <f t="shared" si="36"/>
        <v>3003.7279371473323</v>
      </c>
      <c r="AC238" s="16">
        <f t="shared" si="30"/>
        <v>1349.8479495374963</v>
      </c>
      <c r="AD238" s="16">
        <f t="shared" si="31"/>
        <v>1676.3330079731029</v>
      </c>
      <c r="AE238" s="36">
        <f t="shared" si="32"/>
        <v>1676</v>
      </c>
    </row>
    <row r="239" spans="2:31" x14ac:dyDescent="0.25">
      <c r="B239" t="s">
        <v>221</v>
      </c>
      <c r="C239" t="s">
        <v>91</v>
      </c>
      <c r="D239">
        <v>123</v>
      </c>
      <c r="E239">
        <v>220</v>
      </c>
      <c r="F239" t="s">
        <v>222</v>
      </c>
      <c r="G239">
        <v>0.06</v>
      </c>
      <c r="H239">
        <v>0.02</v>
      </c>
      <c r="I239" s="16">
        <f t="shared" si="34"/>
        <v>220</v>
      </c>
      <c r="J239" s="16">
        <f t="shared" si="29"/>
        <v>228.8</v>
      </c>
      <c r="K239" s="16">
        <f t="shared" si="36"/>
        <v>237.95200000000003</v>
      </c>
      <c r="L239" s="16">
        <f t="shared" si="36"/>
        <v>247.47008000000002</v>
      </c>
      <c r="M239" s="16">
        <f t="shared" si="36"/>
        <v>257.36888320000003</v>
      </c>
      <c r="N239" s="16">
        <f t="shared" si="36"/>
        <v>267.66363852800004</v>
      </c>
      <c r="O239" s="16">
        <f t="shared" si="36"/>
        <v>278.37018406912006</v>
      </c>
      <c r="P239" s="16">
        <f t="shared" si="36"/>
        <v>289.50499143188489</v>
      </c>
      <c r="Q239" s="16">
        <f t="shared" si="36"/>
        <v>301.08519108916028</v>
      </c>
      <c r="R239" s="16">
        <f t="shared" si="36"/>
        <v>313.12859873272669</v>
      </c>
      <c r="S239" s="16">
        <f t="shared" si="36"/>
        <v>325.65374268203578</v>
      </c>
      <c r="T239" s="16">
        <f t="shared" si="36"/>
        <v>338.67989238931722</v>
      </c>
      <c r="U239" s="16">
        <f t="shared" si="36"/>
        <v>352.22708808488994</v>
      </c>
      <c r="V239" s="16">
        <f t="shared" si="36"/>
        <v>366.31617160828557</v>
      </c>
      <c r="W239" s="16">
        <f t="shared" si="36"/>
        <v>380.96881847261699</v>
      </c>
      <c r="X239" s="16">
        <f t="shared" si="36"/>
        <v>396.20757121152167</v>
      </c>
      <c r="Y239" s="16">
        <f t="shared" si="36"/>
        <v>412.05587405998256</v>
      </c>
      <c r="Z239" s="16">
        <f t="shared" si="36"/>
        <v>428.53810902238189</v>
      </c>
      <c r="AA239" s="16">
        <f t="shared" si="36"/>
        <v>445.67963338327718</v>
      </c>
      <c r="AB239" s="16">
        <f t="shared" si="36"/>
        <v>463.50681871860826</v>
      </c>
      <c r="AC239" s="16">
        <f t="shared" si="30"/>
        <v>314.65637716343127</v>
      </c>
      <c r="AD239" s="16">
        <f t="shared" si="31"/>
        <v>344.79880456230575</v>
      </c>
      <c r="AE239" s="36">
        <f t="shared" si="32"/>
        <v>345</v>
      </c>
    </row>
    <row r="240" spans="2:31" x14ac:dyDescent="0.25">
      <c r="B240" t="s">
        <v>6</v>
      </c>
      <c r="C240" t="s">
        <v>84</v>
      </c>
      <c r="D240">
        <v>47</v>
      </c>
      <c r="E240">
        <v>696</v>
      </c>
      <c r="F240" t="s">
        <v>223</v>
      </c>
      <c r="G240">
        <v>0.1</v>
      </c>
      <c r="H240">
        <v>0.02</v>
      </c>
      <c r="I240" s="16">
        <f t="shared" si="34"/>
        <v>696</v>
      </c>
      <c r="J240" s="16">
        <f t="shared" si="29"/>
        <v>751.68000000000006</v>
      </c>
      <c r="K240" s="16">
        <f t="shared" si="36"/>
        <v>811.81440000000009</v>
      </c>
      <c r="L240" s="16">
        <f t="shared" si="36"/>
        <v>876.75955200000021</v>
      </c>
      <c r="M240" s="16">
        <f t="shared" si="36"/>
        <v>946.90031616000033</v>
      </c>
      <c r="N240" s="16">
        <f t="shared" si="36"/>
        <v>1022.6523414528004</v>
      </c>
      <c r="O240" s="16">
        <f t="shared" si="36"/>
        <v>1104.4645287690246</v>
      </c>
      <c r="P240" s="16">
        <f t="shared" si="36"/>
        <v>1192.8216910705466</v>
      </c>
      <c r="Q240" s="16">
        <f t="shared" si="36"/>
        <v>1288.2474263561905</v>
      </c>
      <c r="R240" s="16">
        <f t="shared" si="36"/>
        <v>1391.3072204646858</v>
      </c>
      <c r="S240" s="16">
        <f t="shared" si="36"/>
        <v>1502.6117981018608</v>
      </c>
      <c r="T240" s="16">
        <f t="shared" si="36"/>
        <v>1622.8207419500097</v>
      </c>
      <c r="U240" s="16">
        <f t="shared" si="36"/>
        <v>1752.6464013060106</v>
      </c>
      <c r="V240" s="16">
        <f t="shared" si="36"/>
        <v>1892.8581134104916</v>
      </c>
      <c r="W240" s="16">
        <f t="shared" si="36"/>
        <v>2044.2867624833311</v>
      </c>
      <c r="X240" s="16">
        <f t="shared" si="36"/>
        <v>2207.829703481998</v>
      </c>
      <c r="Y240" s="16">
        <f t="shared" si="36"/>
        <v>2384.4560797605582</v>
      </c>
      <c r="Z240" s="16">
        <f t="shared" si="36"/>
        <v>2575.2125661414029</v>
      </c>
      <c r="AA240" s="16">
        <f t="shared" si="36"/>
        <v>2781.2295714327151</v>
      </c>
      <c r="AB240" s="16">
        <f t="shared" si="36"/>
        <v>3003.7279371473323</v>
      </c>
      <c r="AC240" s="16">
        <f t="shared" si="30"/>
        <v>1349.8479495374963</v>
      </c>
      <c r="AD240" s="16">
        <f t="shared" si="31"/>
        <v>1676.3330079731029</v>
      </c>
      <c r="AE240" s="36">
        <f t="shared" si="32"/>
        <v>1676</v>
      </c>
    </row>
    <row r="241" spans="2:31" x14ac:dyDescent="0.25">
      <c r="B241" t="s">
        <v>221</v>
      </c>
      <c r="C241" t="s">
        <v>109</v>
      </c>
      <c r="D241">
        <v>102</v>
      </c>
      <c r="E241">
        <v>220</v>
      </c>
      <c r="F241" t="s">
        <v>222</v>
      </c>
      <c r="G241">
        <v>0.06</v>
      </c>
      <c r="H241">
        <v>0.02</v>
      </c>
      <c r="I241" s="16">
        <f t="shared" si="34"/>
        <v>220</v>
      </c>
      <c r="J241" s="16">
        <f t="shared" si="29"/>
        <v>228.8</v>
      </c>
      <c r="K241" s="16">
        <f t="shared" si="36"/>
        <v>237.95200000000003</v>
      </c>
      <c r="L241" s="16">
        <f t="shared" si="36"/>
        <v>247.47008000000002</v>
      </c>
      <c r="M241" s="16">
        <f t="shared" si="36"/>
        <v>257.36888320000003</v>
      </c>
      <c r="N241" s="16">
        <f t="shared" si="36"/>
        <v>267.66363852800004</v>
      </c>
      <c r="O241" s="16">
        <f t="shared" si="36"/>
        <v>278.37018406912006</v>
      </c>
      <c r="P241" s="16">
        <f t="shared" si="36"/>
        <v>289.50499143188489</v>
      </c>
      <c r="Q241" s="16">
        <f t="shared" si="36"/>
        <v>301.08519108916028</v>
      </c>
      <c r="R241" s="16">
        <f t="shared" si="36"/>
        <v>313.12859873272669</v>
      </c>
      <c r="S241" s="16">
        <f t="shared" si="36"/>
        <v>325.65374268203578</v>
      </c>
      <c r="T241" s="16">
        <f t="shared" si="36"/>
        <v>338.67989238931722</v>
      </c>
      <c r="U241" s="16">
        <f t="shared" si="36"/>
        <v>352.22708808488994</v>
      </c>
      <c r="V241" s="16">
        <f t="shared" si="36"/>
        <v>366.31617160828557</v>
      </c>
      <c r="W241" s="16">
        <f t="shared" si="36"/>
        <v>380.96881847261699</v>
      </c>
      <c r="X241" s="16">
        <f t="shared" si="36"/>
        <v>396.20757121152167</v>
      </c>
      <c r="Y241" s="16">
        <f t="shared" si="36"/>
        <v>412.05587405998256</v>
      </c>
      <c r="Z241" s="16">
        <f t="shared" si="36"/>
        <v>428.53810902238189</v>
      </c>
      <c r="AA241" s="16">
        <f t="shared" si="36"/>
        <v>445.67963338327718</v>
      </c>
      <c r="AB241" s="16">
        <f t="shared" si="36"/>
        <v>463.50681871860826</v>
      </c>
      <c r="AC241" s="16">
        <f t="shared" si="30"/>
        <v>314.65637716343127</v>
      </c>
      <c r="AD241" s="16">
        <f t="shared" si="31"/>
        <v>344.79880456230575</v>
      </c>
      <c r="AE241" s="36">
        <f t="shared" si="32"/>
        <v>345</v>
      </c>
    </row>
    <row r="242" spans="2:31" x14ac:dyDescent="0.25">
      <c r="B242" t="s">
        <v>221</v>
      </c>
      <c r="C242" t="s">
        <v>107</v>
      </c>
      <c r="D242">
        <v>354</v>
      </c>
      <c r="E242">
        <v>220</v>
      </c>
      <c r="F242" t="s">
        <v>222</v>
      </c>
      <c r="G242">
        <v>0.06</v>
      </c>
      <c r="H242">
        <v>0.02</v>
      </c>
      <c r="I242" s="16">
        <f t="shared" si="34"/>
        <v>220</v>
      </c>
      <c r="J242" s="16">
        <f t="shared" si="29"/>
        <v>228.8</v>
      </c>
      <c r="K242" s="16">
        <f t="shared" si="36"/>
        <v>237.95200000000003</v>
      </c>
      <c r="L242" s="16">
        <f t="shared" si="36"/>
        <v>247.47008000000002</v>
      </c>
      <c r="M242" s="16">
        <f t="shared" si="36"/>
        <v>257.36888320000003</v>
      </c>
      <c r="N242" s="16">
        <f t="shared" si="36"/>
        <v>267.66363852800004</v>
      </c>
      <c r="O242" s="16">
        <f t="shared" si="36"/>
        <v>278.37018406912006</v>
      </c>
      <c r="P242" s="16">
        <f t="shared" si="36"/>
        <v>289.50499143188489</v>
      </c>
      <c r="Q242" s="16">
        <f t="shared" si="36"/>
        <v>301.08519108916028</v>
      </c>
      <c r="R242" s="16">
        <f t="shared" si="36"/>
        <v>313.12859873272669</v>
      </c>
      <c r="S242" s="16">
        <f t="shared" si="36"/>
        <v>325.65374268203578</v>
      </c>
      <c r="T242" s="16">
        <f t="shared" si="36"/>
        <v>338.67989238931722</v>
      </c>
      <c r="U242" s="16">
        <f t="shared" si="36"/>
        <v>352.22708808488994</v>
      </c>
      <c r="V242" s="16">
        <f t="shared" si="36"/>
        <v>366.31617160828557</v>
      </c>
      <c r="W242" s="16">
        <f t="shared" si="36"/>
        <v>380.96881847261699</v>
      </c>
      <c r="X242" s="16">
        <f t="shared" si="36"/>
        <v>396.20757121152167</v>
      </c>
      <c r="Y242" s="16">
        <f t="shared" si="36"/>
        <v>412.05587405998256</v>
      </c>
      <c r="Z242" s="16">
        <f t="shared" si="36"/>
        <v>428.53810902238189</v>
      </c>
      <c r="AA242" s="16">
        <f t="shared" si="36"/>
        <v>445.67963338327718</v>
      </c>
      <c r="AB242" s="16">
        <f t="shared" si="36"/>
        <v>463.50681871860826</v>
      </c>
      <c r="AC242" s="16">
        <f t="shared" si="30"/>
        <v>314.65637716343127</v>
      </c>
      <c r="AD242" s="16">
        <f t="shared" si="31"/>
        <v>344.79880456230575</v>
      </c>
      <c r="AE242" s="36">
        <f t="shared" si="32"/>
        <v>345</v>
      </c>
    </row>
    <row r="243" spans="2:31" x14ac:dyDescent="0.25">
      <c r="B243" t="s">
        <v>221</v>
      </c>
      <c r="C243" t="s">
        <v>104</v>
      </c>
      <c r="D243">
        <v>113</v>
      </c>
      <c r="E243">
        <v>220</v>
      </c>
      <c r="F243" t="s">
        <v>222</v>
      </c>
      <c r="G243">
        <v>0.06</v>
      </c>
      <c r="H243">
        <v>0.02</v>
      </c>
      <c r="I243" s="16">
        <f t="shared" si="34"/>
        <v>220</v>
      </c>
      <c r="J243" s="16">
        <f t="shared" si="29"/>
        <v>228.8</v>
      </c>
      <c r="K243" s="16">
        <f t="shared" si="36"/>
        <v>237.95200000000003</v>
      </c>
      <c r="L243" s="16">
        <f t="shared" si="36"/>
        <v>247.47008000000002</v>
      </c>
      <c r="M243" s="16">
        <f t="shared" si="36"/>
        <v>257.36888320000003</v>
      </c>
      <c r="N243" s="16">
        <f t="shared" si="36"/>
        <v>267.66363852800004</v>
      </c>
      <c r="O243" s="16">
        <f t="shared" si="36"/>
        <v>278.37018406912006</v>
      </c>
      <c r="P243" s="16">
        <f t="shared" si="36"/>
        <v>289.50499143188489</v>
      </c>
      <c r="Q243" s="16">
        <f t="shared" si="36"/>
        <v>301.08519108916028</v>
      </c>
      <c r="R243" s="16">
        <f t="shared" si="36"/>
        <v>313.12859873272669</v>
      </c>
      <c r="S243" s="16">
        <f t="shared" si="36"/>
        <v>325.65374268203578</v>
      </c>
      <c r="T243" s="16">
        <f t="shared" si="36"/>
        <v>338.67989238931722</v>
      </c>
      <c r="U243" s="16">
        <f t="shared" si="36"/>
        <v>352.22708808488994</v>
      </c>
      <c r="V243" s="16">
        <f t="shared" si="36"/>
        <v>366.31617160828557</v>
      </c>
      <c r="W243" s="16">
        <f t="shared" si="36"/>
        <v>380.96881847261699</v>
      </c>
      <c r="X243" s="16">
        <f t="shared" si="36"/>
        <v>396.20757121152167</v>
      </c>
      <c r="Y243" s="16">
        <f t="shared" si="36"/>
        <v>412.05587405998256</v>
      </c>
      <c r="Z243" s="16">
        <f t="shared" si="36"/>
        <v>428.53810902238189</v>
      </c>
      <c r="AA243" s="16">
        <f t="shared" si="36"/>
        <v>445.67963338327718</v>
      </c>
      <c r="AB243" s="16">
        <f t="shared" si="36"/>
        <v>463.50681871860826</v>
      </c>
      <c r="AC243" s="16">
        <f t="shared" si="30"/>
        <v>314.65637716343127</v>
      </c>
      <c r="AD243" s="16">
        <f t="shared" si="31"/>
        <v>344.79880456230575</v>
      </c>
      <c r="AE243" s="36">
        <f t="shared" si="32"/>
        <v>345</v>
      </c>
    </row>
    <row r="244" spans="2:31" x14ac:dyDescent="0.25">
      <c r="B244" t="s">
        <v>221</v>
      </c>
      <c r="C244" t="s">
        <v>102</v>
      </c>
      <c r="D244">
        <v>69</v>
      </c>
      <c r="E244">
        <v>220</v>
      </c>
      <c r="F244" t="s">
        <v>222</v>
      </c>
      <c r="G244">
        <v>0.06</v>
      </c>
      <c r="H244">
        <v>0.02</v>
      </c>
      <c r="I244" s="16">
        <f t="shared" si="34"/>
        <v>220</v>
      </c>
      <c r="J244" s="16">
        <f t="shared" si="29"/>
        <v>228.8</v>
      </c>
      <c r="K244" s="16">
        <f t="shared" si="36"/>
        <v>237.95200000000003</v>
      </c>
      <c r="L244" s="16">
        <f t="shared" si="36"/>
        <v>247.47008000000002</v>
      </c>
      <c r="M244" s="16">
        <f t="shared" si="36"/>
        <v>257.36888320000003</v>
      </c>
      <c r="N244" s="16">
        <f t="shared" si="36"/>
        <v>267.66363852800004</v>
      </c>
      <c r="O244" s="16">
        <f t="shared" si="36"/>
        <v>278.37018406912006</v>
      </c>
      <c r="P244" s="16">
        <f t="shared" si="36"/>
        <v>289.50499143188489</v>
      </c>
      <c r="Q244" s="16">
        <f t="shared" si="36"/>
        <v>301.08519108916028</v>
      </c>
      <c r="R244" s="16">
        <f t="shared" si="36"/>
        <v>313.12859873272669</v>
      </c>
      <c r="S244" s="16">
        <f t="shared" si="36"/>
        <v>325.65374268203578</v>
      </c>
      <c r="T244" s="16">
        <f t="shared" si="36"/>
        <v>338.67989238931722</v>
      </c>
      <c r="U244" s="16">
        <f t="shared" si="36"/>
        <v>352.22708808488994</v>
      </c>
      <c r="V244" s="16">
        <f t="shared" si="36"/>
        <v>366.31617160828557</v>
      </c>
      <c r="W244" s="16">
        <f t="shared" si="36"/>
        <v>380.96881847261699</v>
      </c>
      <c r="X244" s="16">
        <f t="shared" si="36"/>
        <v>396.20757121152167</v>
      </c>
      <c r="Y244" s="16">
        <f t="shared" si="36"/>
        <v>412.05587405998256</v>
      </c>
      <c r="Z244" s="16">
        <f t="shared" si="36"/>
        <v>428.53810902238189</v>
      </c>
      <c r="AA244" s="16">
        <f t="shared" si="36"/>
        <v>445.67963338327718</v>
      </c>
      <c r="AB244" s="16">
        <f t="shared" si="36"/>
        <v>463.50681871860826</v>
      </c>
      <c r="AC244" s="16">
        <f t="shared" si="30"/>
        <v>314.65637716343127</v>
      </c>
      <c r="AD244" s="16">
        <f t="shared" si="31"/>
        <v>344.79880456230575</v>
      </c>
      <c r="AE244" s="36">
        <f t="shared" si="32"/>
        <v>345</v>
      </c>
    </row>
    <row r="245" spans="2:31" x14ac:dyDescent="0.25">
      <c r="B245" t="s">
        <v>221</v>
      </c>
      <c r="C245" t="s">
        <v>106</v>
      </c>
      <c r="D245">
        <v>87</v>
      </c>
      <c r="E245">
        <v>220</v>
      </c>
      <c r="F245" t="s">
        <v>222</v>
      </c>
      <c r="G245">
        <v>0.06</v>
      </c>
      <c r="H245">
        <v>0.02</v>
      </c>
      <c r="I245" s="16">
        <f t="shared" si="34"/>
        <v>220</v>
      </c>
      <c r="J245" s="16">
        <f t="shared" si="29"/>
        <v>228.8</v>
      </c>
      <c r="K245" s="16">
        <f t="shared" si="36"/>
        <v>237.95200000000003</v>
      </c>
      <c r="L245" s="16">
        <f t="shared" si="36"/>
        <v>247.47008000000002</v>
      </c>
      <c r="M245" s="16">
        <f t="shared" si="36"/>
        <v>257.36888320000003</v>
      </c>
      <c r="N245" s="16">
        <f t="shared" si="36"/>
        <v>267.66363852800004</v>
      </c>
      <c r="O245" s="16">
        <f t="shared" si="36"/>
        <v>278.37018406912006</v>
      </c>
      <c r="P245" s="16">
        <f t="shared" si="36"/>
        <v>289.50499143188489</v>
      </c>
      <c r="Q245" s="16">
        <f t="shared" si="36"/>
        <v>301.08519108916028</v>
      </c>
      <c r="R245" s="16">
        <f t="shared" si="36"/>
        <v>313.12859873272669</v>
      </c>
      <c r="S245" s="16">
        <f t="shared" si="36"/>
        <v>325.65374268203578</v>
      </c>
      <c r="T245" s="16">
        <f t="shared" si="36"/>
        <v>338.67989238931722</v>
      </c>
      <c r="U245" s="16">
        <f t="shared" si="36"/>
        <v>352.22708808488994</v>
      </c>
      <c r="V245" s="16">
        <f t="shared" si="36"/>
        <v>366.31617160828557</v>
      </c>
      <c r="W245" s="16">
        <f t="shared" si="36"/>
        <v>380.96881847261699</v>
      </c>
      <c r="X245" s="16">
        <f t="shared" si="36"/>
        <v>396.20757121152167</v>
      </c>
      <c r="Y245" s="16">
        <f t="shared" si="36"/>
        <v>412.05587405998256</v>
      </c>
      <c r="Z245" s="16">
        <f t="shared" si="36"/>
        <v>428.53810902238189</v>
      </c>
      <c r="AA245" s="16">
        <f t="shared" si="36"/>
        <v>445.67963338327718</v>
      </c>
      <c r="AB245" s="16">
        <f t="shared" si="36"/>
        <v>463.50681871860826</v>
      </c>
      <c r="AC245" s="16">
        <f t="shared" si="30"/>
        <v>314.65637716343127</v>
      </c>
      <c r="AD245" s="16">
        <f t="shared" si="31"/>
        <v>344.79880456230575</v>
      </c>
      <c r="AE245" s="36">
        <f t="shared" si="32"/>
        <v>345</v>
      </c>
    </row>
    <row r="246" spans="2:31" x14ac:dyDescent="0.25">
      <c r="B246" t="s">
        <v>221</v>
      </c>
      <c r="C246" t="s">
        <v>93</v>
      </c>
      <c r="D246">
        <v>25</v>
      </c>
      <c r="E246">
        <v>220</v>
      </c>
      <c r="F246" t="s">
        <v>222</v>
      </c>
      <c r="G246">
        <v>0.06</v>
      </c>
      <c r="H246">
        <v>0.02</v>
      </c>
      <c r="I246" s="16">
        <f t="shared" si="34"/>
        <v>220</v>
      </c>
      <c r="J246" s="16">
        <f t="shared" si="29"/>
        <v>228.8</v>
      </c>
      <c r="K246" s="16">
        <f t="shared" si="36"/>
        <v>237.95200000000003</v>
      </c>
      <c r="L246" s="16">
        <f t="shared" si="36"/>
        <v>247.47008000000002</v>
      </c>
      <c r="M246" s="16">
        <f t="shared" si="36"/>
        <v>257.36888320000003</v>
      </c>
      <c r="N246" s="16">
        <f t="shared" si="36"/>
        <v>267.66363852800004</v>
      </c>
      <c r="O246" s="16">
        <f t="shared" si="36"/>
        <v>278.37018406912006</v>
      </c>
      <c r="P246" s="16">
        <f t="shared" si="36"/>
        <v>289.50499143188489</v>
      </c>
      <c r="Q246" s="16">
        <f t="shared" si="36"/>
        <v>301.08519108916028</v>
      </c>
      <c r="R246" s="16">
        <f t="shared" si="36"/>
        <v>313.12859873272669</v>
      </c>
      <c r="S246" s="16">
        <f t="shared" si="36"/>
        <v>325.65374268203578</v>
      </c>
      <c r="T246" s="16">
        <f t="shared" si="36"/>
        <v>338.67989238931722</v>
      </c>
      <c r="U246" s="16">
        <f t="shared" si="36"/>
        <v>352.22708808488994</v>
      </c>
      <c r="V246" s="16">
        <f t="shared" si="36"/>
        <v>366.31617160828557</v>
      </c>
      <c r="W246" s="16">
        <f t="shared" si="36"/>
        <v>380.96881847261699</v>
      </c>
      <c r="X246" s="16">
        <f t="shared" si="36"/>
        <v>396.20757121152167</v>
      </c>
      <c r="Y246" s="16">
        <f t="shared" si="36"/>
        <v>412.05587405998256</v>
      </c>
      <c r="Z246" s="16">
        <f t="shared" si="36"/>
        <v>428.53810902238189</v>
      </c>
      <c r="AA246" s="16">
        <f t="shared" si="36"/>
        <v>445.67963338327718</v>
      </c>
      <c r="AB246" s="16">
        <f t="shared" si="36"/>
        <v>463.50681871860826</v>
      </c>
      <c r="AC246" s="16">
        <f t="shared" si="30"/>
        <v>314.65637716343127</v>
      </c>
      <c r="AD246" s="16">
        <f t="shared" si="31"/>
        <v>344.79880456230575</v>
      </c>
      <c r="AE246" s="36">
        <f t="shared" si="32"/>
        <v>345</v>
      </c>
    </row>
    <row r="247" spans="2:31" x14ac:dyDescent="0.25">
      <c r="B247" t="s">
        <v>10</v>
      </c>
      <c r="C247" t="s">
        <v>111</v>
      </c>
      <c r="D247">
        <v>1406</v>
      </c>
      <c r="E247">
        <v>966</v>
      </c>
      <c r="F247" t="s">
        <v>220</v>
      </c>
      <c r="G247">
        <v>0.1</v>
      </c>
      <c r="H247">
        <v>0.02</v>
      </c>
      <c r="I247" s="16">
        <f t="shared" si="34"/>
        <v>966</v>
      </c>
      <c r="J247" s="16">
        <f t="shared" si="29"/>
        <v>1043.28</v>
      </c>
      <c r="K247" s="16">
        <f t="shared" si="36"/>
        <v>1126.7424000000001</v>
      </c>
      <c r="L247" s="16">
        <f t="shared" si="36"/>
        <v>1216.8817920000001</v>
      </c>
      <c r="M247" s="16">
        <f t="shared" si="36"/>
        <v>1314.2323353600002</v>
      </c>
      <c r="N247" s="16">
        <f t="shared" ref="K247:AB262" si="37">M247*(1+$G247-$H$3)</f>
        <v>1419.3709221888003</v>
      </c>
      <c r="O247" s="16">
        <f t="shared" si="37"/>
        <v>1532.9205959639044</v>
      </c>
      <c r="P247" s="16">
        <f t="shared" si="37"/>
        <v>1655.5542436410169</v>
      </c>
      <c r="Q247" s="16">
        <f t="shared" si="37"/>
        <v>1787.9985831322983</v>
      </c>
      <c r="R247" s="16">
        <f t="shared" si="37"/>
        <v>1931.0384697828824</v>
      </c>
      <c r="S247" s="16">
        <f t="shared" si="37"/>
        <v>2085.521547365513</v>
      </c>
      <c r="T247" s="16">
        <f t="shared" si="37"/>
        <v>2252.3632711547543</v>
      </c>
      <c r="U247" s="16">
        <f t="shared" si="37"/>
        <v>2432.5523328471349</v>
      </c>
      <c r="V247" s="16">
        <f t="shared" si="37"/>
        <v>2627.156519474906</v>
      </c>
      <c r="W247" s="16">
        <f t="shared" si="37"/>
        <v>2837.3290410328987</v>
      </c>
      <c r="X247" s="16">
        <f t="shared" si="37"/>
        <v>3064.3153643155306</v>
      </c>
      <c r="Y247" s="16">
        <f t="shared" si="37"/>
        <v>3309.4605934607735</v>
      </c>
      <c r="Z247" s="16">
        <f t="shared" si="37"/>
        <v>3574.2174409376357</v>
      </c>
      <c r="AA247" s="16">
        <f t="shared" si="37"/>
        <v>3860.1548362126468</v>
      </c>
      <c r="AB247" s="16">
        <f t="shared" si="37"/>
        <v>4168.9672231096592</v>
      </c>
      <c r="AC247" s="16">
        <f t="shared" si="30"/>
        <v>1873.4958609960079</v>
      </c>
      <c r="AD247" s="16">
        <f t="shared" si="31"/>
        <v>2326.6346058937033</v>
      </c>
      <c r="AE247" s="36">
        <f t="shared" si="32"/>
        <v>2327</v>
      </c>
    </row>
    <row r="248" spans="2:31" x14ac:dyDescent="0.25">
      <c r="B248" t="s">
        <v>112</v>
      </c>
      <c r="C248" t="s">
        <v>5</v>
      </c>
      <c r="D248">
        <v>28003</v>
      </c>
      <c r="E248">
        <v>100</v>
      </c>
      <c r="F248" t="s">
        <v>224</v>
      </c>
      <c r="G248">
        <v>0.6</v>
      </c>
      <c r="H248">
        <v>0.02</v>
      </c>
      <c r="I248" s="16">
        <f t="shared" si="34"/>
        <v>100</v>
      </c>
      <c r="J248" s="16">
        <f t="shared" si="29"/>
        <v>158</v>
      </c>
      <c r="K248" s="16">
        <f t="shared" si="37"/>
        <v>249.64000000000001</v>
      </c>
      <c r="L248" s="16">
        <f t="shared" si="37"/>
        <v>394.43120000000005</v>
      </c>
      <c r="M248" s="16">
        <f t="shared" si="37"/>
        <v>623.20129600000007</v>
      </c>
      <c r="N248" s="16">
        <f t="shared" si="37"/>
        <v>984.65804768000021</v>
      </c>
      <c r="O248" s="16">
        <f t="shared" si="37"/>
        <v>1555.7597153344004</v>
      </c>
      <c r="P248" s="16">
        <f t="shared" si="37"/>
        <v>2458.1003502283529</v>
      </c>
      <c r="Q248" s="16">
        <f t="shared" si="37"/>
        <v>3883.798553360798</v>
      </c>
      <c r="R248" s="16">
        <f t="shared" si="37"/>
        <v>6136.4017143100609</v>
      </c>
      <c r="S248" s="16">
        <f t="shared" si="37"/>
        <v>9695.5147086098968</v>
      </c>
      <c r="T248" s="16">
        <f t="shared" si="37"/>
        <v>15318.913239603638</v>
      </c>
      <c r="U248" s="16">
        <f t="shared" si="37"/>
        <v>24203.882918573749</v>
      </c>
      <c r="V248" s="16">
        <f t="shared" si="37"/>
        <v>38242.135011346523</v>
      </c>
      <c r="W248" s="16">
        <f t="shared" si="37"/>
        <v>60422.573317927512</v>
      </c>
      <c r="X248" s="16">
        <f t="shared" si="37"/>
        <v>95467.66584232547</v>
      </c>
      <c r="Y248" s="16">
        <f t="shared" si="37"/>
        <v>150838.91203087426</v>
      </c>
      <c r="Z248" s="16">
        <f t="shared" si="37"/>
        <v>238325.48100878132</v>
      </c>
      <c r="AA248" s="16">
        <f t="shared" si="37"/>
        <v>376554.25999387453</v>
      </c>
      <c r="AB248" s="16">
        <f t="shared" si="37"/>
        <v>594955.73079032183</v>
      </c>
      <c r="AC248" s="16">
        <f t="shared" si="30"/>
        <v>11744.786433783922</v>
      </c>
      <c r="AD248" s="16">
        <f t="shared" si="31"/>
        <v>85293.108407323802</v>
      </c>
      <c r="AE248" s="36">
        <f t="shared" si="32"/>
        <v>85293</v>
      </c>
    </row>
    <row r="249" spans="2:31" x14ac:dyDescent="0.25">
      <c r="B249" t="s">
        <v>5</v>
      </c>
      <c r="C249" t="s">
        <v>112</v>
      </c>
      <c r="D249">
        <v>6556</v>
      </c>
      <c r="E249">
        <v>700</v>
      </c>
      <c r="F249" t="s">
        <v>220</v>
      </c>
      <c r="G249">
        <v>0.1</v>
      </c>
      <c r="H249">
        <v>0.02</v>
      </c>
      <c r="I249" s="16">
        <f t="shared" si="34"/>
        <v>700</v>
      </c>
      <c r="J249" s="16">
        <f t="shared" si="29"/>
        <v>756</v>
      </c>
      <c r="K249" s="16">
        <f t="shared" si="37"/>
        <v>816.48</v>
      </c>
      <c r="L249" s="16">
        <f t="shared" si="37"/>
        <v>881.79840000000013</v>
      </c>
      <c r="M249" s="16">
        <f t="shared" si="37"/>
        <v>952.34227200000021</v>
      </c>
      <c r="N249" s="16">
        <f t="shared" si="37"/>
        <v>1028.5296537600002</v>
      </c>
      <c r="O249" s="16">
        <f t="shared" si="37"/>
        <v>1110.8120260608002</v>
      </c>
      <c r="P249" s="16">
        <f t="shared" si="37"/>
        <v>1199.6769881456644</v>
      </c>
      <c r="Q249" s="16">
        <f t="shared" si="37"/>
        <v>1295.6511471973176</v>
      </c>
      <c r="R249" s="16">
        <f t="shared" si="37"/>
        <v>1399.3032389731031</v>
      </c>
      <c r="S249" s="16">
        <f t="shared" si="37"/>
        <v>1511.2474980909515</v>
      </c>
      <c r="T249" s="16">
        <f t="shared" si="37"/>
        <v>1632.1472979382277</v>
      </c>
      <c r="U249" s="16">
        <f t="shared" si="37"/>
        <v>1762.719081773286</v>
      </c>
      <c r="V249" s="16">
        <f t="shared" si="37"/>
        <v>1903.7366083151489</v>
      </c>
      <c r="W249" s="16">
        <f t="shared" si="37"/>
        <v>2056.035536980361</v>
      </c>
      <c r="X249" s="16">
        <f t="shared" si="37"/>
        <v>2220.5183799387901</v>
      </c>
      <c r="Y249" s="16">
        <f t="shared" si="37"/>
        <v>2398.1598503338932</v>
      </c>
      <c r="Z249" s="16">
        <f t="shared" si="37"/>
        <v>2590.0126383606048</v>
      </c>
      <c r="AA249" s="16">
        <f t="shared" si="37"/>
        <v>2797.2136494294532</v>
      </c>
      <c r="AB249" s="16">
        <f t="shared" si="37"/>
        <v>3020.9907413838096</v>
      </c>
      <c r="AC249" s="16">
        <f t="shared" si="30"/>
        <v>1357.6056963739186</v>
      </c>
      <c r="AD249" s="16">
        <f t="shared" si="31"/>
        <v>1685.9671057200742</v>
      </c>
      <c r="AE249" s="36">
        <f t="shared" si="32"/>
        <v>1686</v>
      </c>
    </row>
    <row r="250" spans="2:31" x14ac:dyDescent="0.25">
      <c r="B250" t="s">
        <v>5</v>
      </c>
      <c r="C250" t="s">
        <v>183</v>
      </c>
      <c r="D250">
        <v>2089</v>
      </c>
      <c r="E250">
        <v>800</v>
      </c>
      <c r="F250" t="s">
        <v>220</v>
      </c>
      <c r="G250">
        <v>0.1</v>
      </c>
      <c r="H250">
        <v>0.02</v>
      </c>
      <c r="I250" s="16">
        <f t="shared" si="34"/>
        <v>800</v>
      </c>
      <c r="J250" s="16">
        <f t="shared" si="29"/>
        <v>864</v>
      </c>
      <c r="K250" s="16">
        <f t="shared" si="37"/>
        <v>933.12000000000012</v>
      </c>
      <c r="L250" s="16">
        <f t="shared" si="37"/>
        <v>1007.7696000000002</v>
      </c>
      <c r="M250" s="16">
        <f t="shared" si="37"/>
        <v>1088.3911680000003</v>
      </c>
      <c r="N250" s="16">
        <f t="shared" si="37"/>
        <v>1175.4624614400004</v>
      </c>
      <c r="O250" s="16">
        <f t="shared" si="37"/>
        <v>1269.4994583552004</v>
      </c>
      <c r="P250" s="16">
        <f t="shared" si="37"/>
        <v>1371.0594150236166</v>
      </c>
      <c r="Q250" s="16">
        <f t="shared" si="37"/>
        <v>1480.744168225506</v>
      </c>
      <c r="R250" s="16">
        <f t="shared" si="37"/>
        <v>1599.2037016835466</v>
      </c>
      <c r="S250" s="16">
        <f t="shared" si="37"/>
        <v>1727.1399978182303</v>
      </c>
      <c r="T250" s="16">
        <f t="shared" si="37"/>
        <v>1865.311197643689</v>
      </c>
      <c r="U250" s="16">
        <f t="shared" si="37"/>
        <v>2014.5360934551843</v>
      </c>
      <c r="V250" s="16">
        <f t="shared" si="37"/>
        <v>2175.6989809315992</v>
      </c>
      <c r="W250" s="16">
        <f t="shared" si="37"/>
        <v>2349.7548994061272</v>
      </c>
      <c r="X250" s="16">
        <f t="shared" si="37"/>
        <v>2537.7352913586174</v>
      </c>
      <c r="Y250" s="16">
        <f t="shared" si="37"/>
        <v>2740.754114667307</v>
      </c>
      <c r="Z250" s="16">
        <f t="shared" si="37"/>
        <v>2960.0144438406919</v>
      </c>
      <c r="AA250" s="16">
        <f t="shared" si="37"/>
        <v>3196.8155993479477</v>
      </c>
      <c r="AB250" s="16">
        <f t="shared" si="37"/>
        <v>3452.5608472957838</v>
      </c>
      <c r="AC250" s="16">
        <f t="shared" si="30"/>
        <v>1551.5493672844786</v>
      </c>
      <c r="AD250" s="16">
        <f t="shared" si="31"/>
        <v>1926.8195493943708</v>
      </c>
      <c r="AE250" s="36">
        <f t="shared" si="32"/>
        <v>1927</v>
      </c>
    </row>
    <row r="251" spans="2:31" x14ac:dyDescent="0.25">
      <c r="B251" t="s">
        <v>16</v>
      </c>
      <c r="C251" t="s">
        <v>183</v>
      </c>
      <c r="D251">
        <v>6870</v>
      </c>
      <c r="E251">
        <v>696</v>
      </c>
      <c r="F251" t="s">
        <v>225</v>
      </c>
      <c r="G251">
        <v>0.1</v>
      </c>
      <c r="H251">
        <v>0.02</v>
      </c>
      <c r="I251" s="16">
        <f t="shared" si="34"/>
        <v>696</v>
      </c>
      <c r="J251" s="16">
        <f t="shared" si="29"/>
        <v>751.68000000000006</v>
      </c>
      <c r="K251" s="16">
        <f t="shared" si="37"/>
        <v>811.81440000000009</v>
      </c>
      <c r="L251" s="16">
        <f t="shared" si="37"/>
        <v>876.75955200000021</v>
      </c>
      <c r="M251" s="16">
        <f t="shared" si="37"/>
        <v>946.90031616000033</v>
      </c>
      <c r="N251" s="16">
        <f t="shared" si="37"/>
        <v>1022.6523414528004</v>
      </c>
      <c r="O251" s="16">
        <f t="shared" si="37"/>
        <v>1104.4645287690246</v>
      </c>
      <c r="P251" s="16">
        <f t="shared" si="37"/>
        <v>1192.8216910705466</v>
      </c>
      <c r="Q251" s="16">
        <f t="shared" si="37"/>
        <v>1288.2474263561905</v>
      </c>
      <c r="R251" s="16">
        <f t="shared" si="37"/>
        <v>1391.3072204646858</v>
      </c>
      <c r="S251" s="16">
        <f t="shared" si="37"/>
        <v>1502.6117981018608</v>
      </c>
      <c r="T251" s="16">
        <f t="shared" si="37"/>
        <v>1622.8207419500097</v>
      </c>
      <c r="U251" s="16">
        <f t="shared" si="37"/>
        <v>1752.6464013060106</v>
      </c>
      <c r="V251" s="16">
        <f t="shared" si="37"/>
        <v>1892.8581134104916</v>
      </c>
      <c r="W251" s="16">
        <f t="shared" si="37"/>
        <v>2044.2867624833311</v>
      </c>
      <c r="X251" s="16">
        <f t="shared" si="37"/>
        <v>2207.829703481998</v>
      </c>
      <c r="Y251" s="16">
        <f t="shared" si="37"/>
        <v>2384.4560797605582</v>
      </c>
      <c r="Z251" s="16">
        <f t="shared" si="37"/>
        <v>2575.2125661414029</v>
      </c>
      <c r="AA251" s="16">
        <f t="shared" si="37"/>
        <v>2781.2295714327151</v>
      </c>
      <c r="AB251" s="16">
        <f t="shared" si="37"/>
        <v>3003.7279371473323</v>
      </c>
      <c r="AC251" s="16">
        <f t="shared" si="30"/>
        <v>1349.8479495374963</v>
      </c>
      <c r="AD251" s="16">
        <f t="shared" si="31"/>
        <v>1676.3330079731029</v>
      </c>
      <c r="AE251" s="36">
        <f t="shared" si="32"/>
        <v>1676</v>
      </c>
    </row>
    <row r="252" spans="2:31" x14ac:dyDescent="0.25">
      <c r="B252" t="s">
        <v>16</v>
      </c>
      <c r="C252" t="s">
        <v>226</v>
      </c>
      <c r="D252">
        <v>1550</v>
      </c>
      <c r="E252">
        <v>996</v>
      </c>
      <c r="F252" t="s">
        <v>227</v>
      </c>
      <c r="G252">
        <v>0.1</v>
      </c>
      <c r="H252">
        <v>0.02</v>
      </c>
      <c r="I252" s="16">
        <f t="shared" si="34"/>
        <v>996</v>
      </c>
      <c r="J252" s="16">
        <f t="shared" si="29"/>
        <v>1075.68</v>
      </c>
      <c r="K252" s="16">
        <f t="shared" si="37"/>
        <v>1161.7344000000001</v>
      </c>
      <c r="L252" s="16">
        <f t="shared" si="37"/>
        <v>1254.6731520000001</v>
      </c>
      <c r="M252" s="16">
        <f t="shared" si="37"/>
        <v>1355.0470041600001</v>
      </c>
      <c r="N252" s="16">
        <f t="shared" si="37"/>
        <v>1463.4507644928003</v>
      </c>
      <c r="O252" s="16">
        <f t="shared" si="37"/>
        <v>1580.5268256522245</v>
      </c>
      <c r="P252" s="16">
        <f t="shared" si="37"/>
        <v>1706.9689717044025</v>
      </c>
      <c r="Q252" s="16">
        <f t="shared" si="37"/>
        <v>1843.5264894407549</v>
      </c>
      <c r="R252" s="16">
        <f t="shared" si="37"/>
        <v>1991.0086085960154</v>
      </c>
      <c r="S252" s="16">
        <f t="shared" si="37"/>
        <v>2150.2892972836967</v>
      </c>
      <c r="T252" s="16">
        <f t="shared" si="37"/>
        <v>2322.3124410663927</v>
      </c>
      <c r="U252" s="16">
        <f t="shared" si="37"/>
        <v>2508.0974363517043</v>
      </c>
      <c r="V252" s="16">
        <f t="shared" si="37"/>
        <v>2708.7452312598407</v>
      </c>
      <c r="W252" s="16">
        <f t="shared" si="37"/>
        <v>2925.4448497606281</v>
      </c>
      <c r="X252" s="16">
        <f t="shared" si="37"/>
        <v>3159.4804377414785</v>
      </c>
      <c r="Y252" s="16">
        <f t="shared" si="37"/>
        <v>3412.2388727607968</v>
      </c>
      <c r="Z252" s="16">
        <f t="shared" si="37"/>
        <v>3685.2179825816606</v>
      </c>
      <c r="AA252" s="16">
        <f t="shared" si="37"/>
        <v>3980.0354211881936</v>
      </c>
      <c r="AB252" s="16">
        <f t="shared" si="37"/>
        <v>4298.4382548832491</v>
      </c>
      <c r="AC252" s="16">
        <f t="shared" si="30"/>
        <v>1931.6789622691758</v>
      </c>
      <c r="AD252" s="16">
        <f t="shared" si="31"/>
        <v>2398.8903389959914</v>
      </c>
      <c r="AE252" s="36">
        <f t="shared" si="32"/>
        <v>2399</v>
      </c>
    </row>
    <row r="253" spans="2:31" x14ac:dyDescent="0.25">
      <c r="B253" t="s">
        <v>10</v>
      </c>
      <c r="C253" t="s">
        <v>226</v>
      </c>
      <c r="D253">
        <v>1188</v>
      </c>
      <c r="E253">
        <v>966</v>
      </c>
      <c r="F253" t="s">
        <v>228</v>
      </c>
      <c r="G253">
        <v>0.1</v>
      </c>
      <c r="H253">
        <v>0.02</v>
      </c>
      <c r="I253" s="16">
        <f t="shared" si="34"/>
        <v>966</v>
      </c>
      <c r="J253" s="16">
        <f t="shared" si="29"/>
        <v>1043.28</v>
      </c>
      <c r="K253" s="16">
        <f t="shared" si="37"/>
        <v>1126.7424000000001</v>
      </c>
      <c r="L253" s="16">
        <f t="shared" si="37"/>
        <v>1216.8817920000001</v>
      </c>
      <c r="M253" s="16">
        <f t="shared" si="37"/>
        <v>1314.2323353600002</v>
      </c>
      <c r="N253" s="16">
        <f t="shared" si="37"/>
        <v>1419.3709221888003</v>
      </c>
      <c r="O253" s="16">
        <f t="shared" si="37"/>
        <v>1532.9205959639044</v>
      </c>
      <c r="P253" s="16">
        <f t="shared" si="37"/>
        <v>1655.5542436410169</v>
      </c>
      <c r="Q253" s="16">
        <f t="shared" si="37"/>
        <v>1787.9985831322983</v>
      </c>
      <c r="R253" s="16">
        <f t="shared" si="37"/>
        <v>1931.0384697828824</v>
      </c>
      <c r="S253" s="16">
        <f t="shared" si="37"/>
        <v>2085.521547365513</v>
      </c>
      <c r="T253" s="16">
        <f t="shared" si="37"/>
        <v>2252.3632711547543</v>
      </c>
      <c r="U253" s="16">
        <f t="shared" si="37"/>
        <v>2432.5523328471349</v>
      </c>
      <c r="V253" s="16">
        <f t="shared" si="37"/>
        <v>2627.156519474906</v>
      </c>
      <c r="W253" s="16">
        <f t="shared" si="37"/>
        <v>2837.3290410328987</v>
      </c>
      <c r="X253" s="16">
        <f t="shared" si="37"/>
        <v>3064.3153643155306</v>
      </c>
      <c r="Y253" s="16">
        <f t="shared" si="37"/>
        <v>3309.4605934607735</v>
      </c>
      <c r="Z253" s="16">
        <f t="shared" si="37"/>
        <v>3574.2174409376357</v>
      </c>
      <c r="AA253" s="16">
        <f t="shared" si="37"/>
        <v>3860.1548362126468</v>
      </c>
      <c r="AB253" s="16">
        <f t="shared" si="37"/>
        <v>4168.9672231096592</v>
      </c>
      <c r="AC253" s="16">
        <f t="shared" si="30"/>
        <v>1873.4958609960079</v>
      </c>
      <c r="AD253" s="16">
        <f t="shared" si="31"/>
        <v>2326.6346058937033</v>
      </c>
      <c r="AE253" s="36">
        <f t="shared" si="32"/>
        <v>2327</v>
      </c>
    </row>
    <row r="254" spans="2:31" x14ac:dyDescent="0.25">
      <c r="B254" t="s">
        <v>10</v>
      </c>
      <c r="C254" t="s">
        <v>132</v>
      </c>
      <c r="D254">
        <v>950</v>
      </c>
      <c r="E254">
        <v>723</v>
      </c>
      <c r="F254" t="s">
        <v>228</v>
      </c>
      <c r="G254">
        <v>0.1</v>
      </c>
      <c r="H254">
        <v>0.02</v>
      </c>
      <c r="I254" s="16">
        <f t="shared" si="34"/>
        <v>723</v>
      </c>
      <c r="J254" s="16">
        <f t="shared" si="29"/>
        <v>780.84</v>
      </c>
      <c r="K254" s="16">
        <f t="shared" si="37"/>
        <v>843.30720000000008</v>
      </c>
      <c r="L254" s="16">
        <f t="shared" si="37"/>
        <v>910.77177600000016</v>
      </c>
      <c r="M254" s="16">
        <f t="shared" si="37"/>
        <v>983.63351808000027</v>
      </c>
      <c r="N254" s="16">
        <f t="shared" si="37"/>
        <v>1062.3241995264004</v>
      </c>
      <c r="O254" s="16">
        <f t="shared" si="37"/>
        <v>1147.3101354885125</v>
      </c>
      <c r="P254" s="16">
        <f t="shared" si="37"/>
        <v>1239.0949463275936</v>
      </c>
      <c r="Q254" s="16">
        <f t="shared" si="37"/>
        <v>1338.2225420338011</v>
      </c>
      <c r="R254" s="16">
        <f t="shared" si="37"/>
        <v>1445.2803453965053</v>
      </c>
      <c r="S254" s="16">
        <f t="shared" si="37"/>
        <v>1560.9027730282257</v>
      </c>
      <c r="T254" s="16">
        <f t="shared" si="37"/>
        <v>1685.7749948704839</v>
      </c>
      <c r="U254" s="16">
        <f t="shared" si="37"/>
        <v>1820.6369944601227</v>
      </c>
      <c r="V254" s="16">
        <f t="shared" si="37"/>
        <v>1966.2879540169326</v>
      </c>
      <c r="W254" s="16">
        <f t="shared" si="37"/>
        <v>2123.5909903382876</v>
      </c>
      <c r="X254" s="16">
        <f t="shared" si="37"/>
        <v>2293.4782695653507</v>
      </c>
      <c r="Y254" s="16">
        <f t="shared" si="37"/>
        <v>2476.9565311305792</v>
      </c>
      <c r="Z254" s="16">
        <f t="shared" si="37"/>
        <v>2675.1130536210258</v>
      </c>
      <c r="AA254" s="16">
        <f t="shared" si="37"/>
        <v>2889.1220979107079</v>
      </c>
      <c r="AB254" s="16">
        <f t="shared" si="37"/>
        <v>3120.2518657435648</v>
      </c>
      <c r="AC254" s="16">
        <f t="shared" si="30"/>
        <v>1402.2127406833476</v>
      </c>
      <c r="AD254" s="16">
        <f t="shared" si="31"/>
        <v>1741.3631677651626</v>
      </c>
      <c r="AE254" s="36">
        <f t="shared" si="32"/>
        <v>1741</v>
      </c>
    </row>
    <row r="255" spans="2:31" x14ac:dyDescent="0.25">
      <c r="B255" t="s">
        <v>10</v>
      </c>
      <c r="C255" t="s">
        <v>3</v>
      </c>
      <c r="D255">
        <v>2431</v>
      </c>
      <c r="E255">
        <v>723</v>
      </c>
      <c r="F255" t="s">
        <v>228</v>
      </c>
      <c r="G255">
        <v>0.1</v>
      </c>
      <c r="H255">
        <v>0.02</v>
      </c>
      <c r="I255" s="16">
        <f t="shared" si="34"/>
        <v>723</v>
      </c>
      <c r="J255" s="16">
        <f t="shared" si="29"/>
        <v>780.84</v>
      </c>
      <c r="K255" s="16">
        <f t="shared" si="37"/>
        <v>843.30720000000008</v>
      </c>
      <c r="L255" s="16">
        <f t="shared" si="37"/>
        <v>910.77177600000016</v>
      </c>
      <c r="M255" s="16">
        <f t="shared" si="37"/>
        <v>983.63351808000027</v>
      </c>
      <c r="N255" s="16">
        <f t="shared" si="37"/>
        <v>1062.3241995264004</v>
      </c>
      <c r="O255" s="16">
        <f t="shared" si="37"/>
        <v>1147.3101354885125</v>
      </c>
      <c r="P255" s="16">
        <f t="shared" si="37"/>
        <v>1239.0949463275936</v>
      </c>
      <c r="Q255" s="16">
        <f t="shared" si="37"/>
        <v>1338.2225420338011</v>
      </c>
      <c r="R255" s="16">
        <f t="shared" si="37"/>
        <v>1445.2803453965053</v>
      </c>
      <c r="S255" s="16">
        <f t="shared" si="37"/>
        <v>1560.9027730282257</v>
      </c>
      <c r="T255" s="16">
        <f t="shared" si="37"/>
        <v>1685.7749948704839</v>
      </c>
      <c r="U255" s="16">
        <f t="shared" si="37"/>
        <v>1820.6369944601227</v>
      </c>
      <c r="V255" s="16">
        <f t="shared" si="37"/>
        <v>1966.2879540169326</v>
      </c>
      <c r="W255" s="16">
        <f t="shared" si="37"/>
        <v>2123.5909903382876</v>
      </c>
      <c r="X255" s="16">
        <f t="shared" si="37"/>
        <v>2293.4782695653507</v>
      </c>
      <c r="Y255" s="16">
        <f t="shared" si="37"/>
        <v>2476.9565311305792</v>
      </c>
      <c r="Z255" s="16">
        <f t="shared" si="37"/>
        <v>2675.1130536210258</v>
      </c>
      <c r="AA255" s="16">
        <f t="shared" si="37"/>
        <v>2889.1220979107079</v>
      </c>
      <c r="AB255" s="16">
        <f t="shared" si="37"/>
        <v>3120.2518657435648</v>
      </c>
      <c r="AC255" s="16">
        <f t="shared" si="30"/>
        <v>1402.2127406833476</v>
      </c>
      <c r="AD255" s="16">
        <f t="shared" si="31"/>
        <v>1741.3631677651626</v>
      </c>
      <c r="AE255" s="36">
        <f t="shared" si="32"/>
        <v>1741</v>
      </c>
    </row>
    <row r="256" spans="2:31" x14ac:dyDescent="0.25">
      <c r="B256" t="s">
        <v>221</v>
      </c>
      <c r="C256" t="s">
        <v>114</v>
      </c>
      <c r="D256">
        <v>682</v>
      </c>
      <c r="E256">
        <v>220</v>
      </c>
      <c r="F256" t="s">
        <v>224</v>
      </c>
      <c r="G256">
        <v>0.1</v>
      </c>
      <c r="H256">
        <v>0.02</v>
      </c>
      <c r="I256" s="16">
        <f t="shared" si="34"/>
        <v>220</v>
      </c>
      <c r="J256" s="16">
        <f t="shared" si="29"/>
        <v>237.60000000000002</v>
      </c>
      <c r="K256" s="16">
        <f t="shared" si="37"/>
        <v>256.60800000000006</v>
      </c>
      <c r="L256" s="16">
        <f t="shared" si="37"/>
        <v>277.13664000000006</v>
      </c>
      <c r="M256" s="16">
        <f t="shared" si="37"/>
        <v>299.3075712000001</v>
      </c>
      <c r="N256" s="16">
        <f t="shared" si="37"/>
        <v>323.25217689600015</v>
      </c>
      <c r="O256" s="16">
        <f t="shared" si="37"/>
        <v>349.11235104768019</v>
      </c>
      <c r="P256" s="16">
        <f t="shared" si="37"/>
        <v>377.04133913149462</v>
      </c>
      <c r="Q256" s="16">
        <f t="shared" si="37"/>
        <v>407.20464626201419</v>
      </c>
      <c r="R256" s="16">
        <f t="shared" si="37"/>
        <v>439.78101796297534</v>
      </c>
      <c r="S256" s="16">
        <f t="shared" si="37"/>
        <v>474.9634994000134</v>
      </c>
      <c r="T256" s="16">
        <f t="shared" si="37"/>
        <v>512.96057935201452</v>
      </c>
      <c r="U256" s="16">
        <f t="shared" si="37"/>
        <v>553.99742570017577</v>
      </c>
      <c r="V256" s="16">
        <f t="shared" si="37"/>
        <v>598.31721975618984</v>
      </c>
      <c r="W256" s="16">
        <f t="shared" si="37"/>
        <v>646.18259733668503</v>
      </c>
      <c r="X256" s="16">
        <f t="shared" si="37"/>
        <v>697.87720512361989</v>
      </c>
      <c r="Y256" s="16">
        <f t="shared" si="37"/>
        <v>753.70738153350953</v>
      </c>
      <c r="Z256" s="16">
        <f t="shared" si="37"/>
        <v>814.00397205619038</v>
      </c>
      <c r="AA256" s="16">
        <f t="shared" si="37"/>
        <v>879.1242898206857</v>
      </c>
      <c r="AB256" s="16">
        <f t="shared" si="37"/>
        <v>949.45423300634059</v>
      </c>
      <c r="AC256" s="16">
        <f t="shared" si="30"/>
        <v>426.67607600323163</v>
      </c>
      <c r="AD256" s="16">
        <f t="shared" si="31"/>
        <v>529.87537608345212</v>
      </c>
      <c r="AE256" s="36">
        <f t="shared" si="32"/>
        <v>530</v>
      </c>
    </row>
    <row r="257" spans="2:31" x14ac:dyDescent="0.25">
      <c r="B257" t="s">
        <v>9</v>
      </c>
      <c r="C257" t="s">
        <v>116</v>
      </c>
      <c r="D257">
        <v>1700</v>
      </c>
      <c r="E257">
        <v>557</v>
      </c>
      <c r="F257" t="s">
        <v>227</v>
      </c>
      <c r="G257">
        <v>0.1</v>
      </c>
      <c r="H257">
        <v>0.02</v>
      </c>
      <c r="I257" s="16">
        <f t="shared" si="34"/>
        <v>557</v>
      </c>
      <c r="J257" s="16">
        <f t="shared" si="29"/>
        <v>601.56000000000006</v>
      </c>
      <c r="K257" s="16">
        <f t="shared" si="37"/>
        <v>649.68480000000011</v>
      </c>
      <c r="L257" s="16">
        <f t="shared" si="37"/>
        <v>701.65958400000011</v>
      </c>
      <c r="M257" s="16">
        <f t="shared" si="37"/>
        <v>757.79235072000017</v>
      </c>
      <c r="N257" s="16">
        <f t="shared" si="37"/>
        <v>818.41573877760027</v>
      </c>
      <c r="O257" s="16">
        <f t="shared" si="37"/>
        <v>883.88899787980836</v>
      </c>
      <c r="P257" s="16">
        <f t="shared" si="37"/>
        <v>954.6001177101931</v>
      </c>
      <c r="Q257" s="16">
        <f t="shared" si="37"/>
        <v>1030.9681271270085</v>
      </c>
      <c r="R257" s="16">
        <f t="shared" si="37"/>
        <v>1113.4455772971694</v>
      </c>
      <c r="S257" s="16">
        <f t="shared" si="37"/>
        <v>1202.521223480943</v>
      </c>
      <c r="T257" s="16">
        <f t="shared" si="37"/>
        <v>1298.7229213594185</v>
      </c>
      <c r="U257" s="16">
        <f t="shared" si="37"/>
        <v>1402.620755068172</v>
      </c>
      <c r="V257" s="16">
        <f t="shared" si="37"/>
        <v>1514.8304154736259</v>
      </c>
      <c r="W257" s="16">
        <f t="shared" si="37"/>
        <v>1636.0168487115161</v>
      </c>
      <c r="X257" s="16">
        <f t="shared" si="37"/>
        <v>1766.8981966084375</v>
      </c>
      <c r="Y257" s="16">
        <f t="shared" si="37"/>
        <v>1908.2500523371127</v>
      </c>
      <c r="Z257" s="16">
        <f t="shared" si="37"/>
        <v>2060.9100565240819</v>
      </c>
      <c r="AA257" s="16">
        <f t="shared" si="37"/>
        <v>2225.7828610460087</v>
      </c>
      <c r="AB257" s="16">
        <f t="shared" si="37"/>
        <v>2403.8454899296894</v>
      </c>
      <c r="AC257" s="16">
        <f t="shared" si="30"/>
        <v>1080.2662469718182</v>
      </c>
      <c r="AD257" s="16">
        <f t="shared" si="31"/>
        <v>1341.5481112658308</v>
      </c>
      <c r="AE257" s="36">
        <f t="shared" si="32"/>
        <v>1342</v>
      </c>
    </row>
    <row r="258" spans="2:31" x14ac:dyDescent="0.25">
      <c r="B258" t="s">
        <v>9</v>
      </c>
      <c r="C258" t="s">
        <v>144</v>
      </c>
      <c r="D258">
        <v>2500</v>
      </c>
      <c r="E258">
        <v>679</v>
      </c>
      <c r="F258" t="s">
        <v>227</v>
      </c>
      <c r="G258">
        <v>0</v>
      </c>
      <c r="H258">
        <v>0.02</v>
      </c>
      <c r="I258" s="16">
        <f t="shared" si="34"/>
        <v>679</v>
      </c>
      <c r="J258" s="16">
        <f t="shared" si="29"/>
        <v>665.42</v>
      </c>
      <c r="K258" s="16">
        <f t="shared" si="37"/>
        <v>652.11159999999995</v>
      </c>
      <c r="L258" s="16">
        <f t="shared" si="37"/>
        <v>639.06936799999994</v>
      </c>
      <c r="M258" s="16">
        <f t="shared" si="37"/>
        <v>626.28798063999989</v>
      </c>
      <c r="N258" s="16">
        <f t="shared" si="37"/>
        <v>613.76222102719987</v>
      </c>
      <c r="O258" s="16">
        <f t="shared" si="37"/>
        <v>601.48697660665584</v>
      </c>
      <c r="P258" s="16">
        <f t="shared" si="37"/>
        <v>589.45723707452271</v>
      </c>
      <c r="Q258" s="16">
        <f t="shared" si="37"/>
        <v>577.66809233303229</v>
      </c>
      <c r="R258" s="16">
        <f t="shared" si="37"/>
        <v>566.11473048637163</v>
      </c>
      <c r="S258" s="16">
        <f t="shared" si="37"/>
        <v>554.79243587664416</v>
      </c>
      <c r="T258" s="16">
        <f t="shared" si="37"/>
        <v>543.69658715911123</v>
      </c>
      <c r="U258" s="16">
        <f t="shared" si="37"/>
        <v>532.82265541592903</v>
      </c>
      <c r="V258" s="16">
        <f t="shared" si="37"/>
        <v>522.16620230761043</v>
      </c>
      <c r="W258" s="16">
        <f t="shared" si="37"/>
        <v>511.72287826145822</v>
      </c>
      <c r="X258" s="16">
        <f t="shared" si="37"/>
        <v>501.48842069622907</v>
      </c>
      <c r="Y258" s="16">
        <f t="shared" si="37"/>
        <v>491.45865228230446</v>
      </c>
      <c r="Z258" s="16">
        <f t="shared" si="37"/>
        <v>481.62947923665837</v>
      </c>
      <c r="AA258" s="16">
        <f t="shared" si="37"/>
        <v>471.99688965192519</v>
      </c>
      <c r="AB258" s="16">
        <f t="shared" si="37"/>
        <v>462.55695185888669</v>
      </c>
      <c r="AC258" s="16">
        <f t="shared" si="30"/>
        <v>633.96992608489529</v>
      </c>
      <c r="AD258" s="16">
        <f t="shared" si="31"/>
        <v>593.93207152181787</v>
      </c>
      <c r="AE258" s="36">
        <f t="shared" si="32"/>
        <v>594</v>
      </c>
    </row>
    <row r="259" spans="2:31" x14ac:dyDescent="0.25">
      <c r="B259" t="s">
        <v>9</v>
      </c>
      <c r="C259" t="s">
        <v>3</v>
      </c>
      <c r="D259">
        <v>423</v>
      </c>
      <c r="E259">
        <v>100</v>
      </c>
      <c r="F259" t="s">
        <v>224</v>
      </c>
      <c r="G259">
        <v>0.1</v>
      </c>
      <c r="H259">
        <v>0.02</v>
      </c>
      <c r="I259" s="16">
        <f t="shared" si="34"/>
        <v>100</v>
      </c>
      <c r="J259" s="16">
        <f t="shared" si="29"/>
        <v>108</v>
      </c>
      <c r="K259" s="16">
        <f t="shared" si="37"/>
        <v>116.64000000000001</v>
      </c>
      <c r="L259" s="16">
        <f t="shared" si="37"/>
        <v>125.97120000000002</v>
      </c>
      <c r="M259" s="16">
        <f t="shared" si="37"/>
        <v>136.04889600000004</v>
      </c>
      <c r="N259" s="16">
        <f t="shared" si="37"/>
        <v>146.93280768000005</v>
      </c>
      <c r="O259" s="16">
        <f t="shared" si="37"/>
        <v>158.68743229440005</v>
      </c>
      <c r="P259" s="16">
        <f t="shared" si="37"/>
        <v>171.38242687795207</v>
      </c>
      <c r="Q259" s="16">
        <f t="shared" si="37"/>
        <v>185.09302102818825</v>
      </c>
      <c r="R259" s="16">
        <f t="shared" si="37"/>
        <v>199.90046271044332</v>
      </c>
      <c r="S259" s="16">
        <f t="shared" si="37"/>
        <v>215.89249972727879</v>
      </c>
      <c r="T259" s="16">
        <f t="shared" si="37"/>
        <v>233.16389970546112</v>
      </c>
      <c r="U259" s="16">
        <f t="shared" si="37"/>
        <v>251.81701168189804</v>
      </c>
      <c r="V259" s="16">
        <f t="shared" si="37"/>
        <v>271.9623726164499</v>
      </c>
      <c r="W259" s="16">
        <f t="shared" si="37"/>
        <v>293.71936242576589</v>
      </c>
      <c r="X259" s="16">
        <f t="shared" si="37"/>
        <v>317.21691141982717</v>
      </c>
      <c r="Y259" s="16">
        <f t="shared" si="37"/>
        <v>342.59426433341338</v>
      </c>
      <c r="Z259" s="16">
        <f t="shared" si="37"/>
        <v>370.00180548008649</v>
      </c>
      <c r="AA259" s="16">
        <f t="shared" si="37"/>
        <v>399.60194991849346</v>
      </c>
      <c r="AB259" s="16">
        <f t="shared" si="37"/>
        <v>431.57010591197297</v>
      </c>
      <c r="AC259" s="16">
        <f t="shared" si="30"/>
        <v>193.94367091055983</v>
      </c>
      <c r="AD259" s="16">
        <f t="shared" si="31"/>
        <v>240.85244367429635</v>
      </c>
      <c r="AE259" s="36">
        <f t="shared" si="32"/>
        <v>241</v>
      </c>
    </row>
    <row r="260" spans="2:31" x14ac:dyDescent="0.25">
      <c r="B260" t="s">
        <v>10</v>
      </c>
      <c r="C260" t="s">
        <v>145</v>
      </c>
      <c r="D260">
        <v>106</v>
      </c>
      <c r="E260">
        <v>723</v>
      </c>
      <c r="F260" t="s">
        <v>227</v>
      </c>
      <c r="G260">
        <v>0.1</v>
      </c>
      <c r="H260">
        <v>0.02</v>
      </c>
      <c r="I260" s="16">
        <f t="shared" ref="I260:I323" si="38">E260</f>
        <v>723</v>
      </c>
      <c r="J260" s="16">
        <f t="shared" ref="J260:Y323" si="39">I260*(1+$G260-$H$3)</f>
        <v>780.84</v>
      </c>
      <c r="K260" s="16">
        <f t="shared" si="39"/>
        <v>843.30720000000008</v>
      </c>
      <c r="L260" s="16">
        <f t="shared" si="39"/>
        <v>910.77177600000016</v>
      </c>
      <c r="M260" s="16">
        <f t="shared" si="39"/>
        <v>983.63351808000027</v>
      </c>
      <c r="N260" s="16">
        <f t="shared" si="39"/>
        <v>1062.3241995264004</v>
      </c>
      <c r="O260" s="16">
        <f t="shared" si="39"/>
        <v>1147.3101354885125</v>
      </c>
      <c r="P260" s="16">
        <f t="shared" si="39"/>
        <v>1239.0949463275936</v>
      </c>
      <c r="Q260" s="16">
        <f t="shared" si="39"/>
        <v>1338.2225420338011</v>
      </c>
      <c r="R260" s="16">
        <f t="shared" si="39"/>
        <v>1445.2803453965053</v>
      </c>
      <c r="S260" s="16">
        <f t="shared" si="39"/>
        <v>1560.9027730282257</v>
      </c>
      <c r="T260" s="16">
        <f t="shared" si="39"/>
        <v>1685.7749948704839</v>
      </c>
      <c r="U260" s="16">
        <f t="shared" si="39"/>
        <v>1820.6369944601227</v>
      </c>
      <c r="V260" s="16">
        <f t="shared" si="39"/>
        <v>1966.2879540169326</v>
      </c>
      <c r="W260" s="16">
        <f t="shared" si="39"/>
        <v>2123.5909903382876</v>
      </c>
      <c r="X260" s="16">
        <f t="shared" si="39"/>
        <v>2293.4782695653507</v>
      </c>
      <c r="Y260" s="16">
        <f t="shared" si="39"/>
        <v>2476.9565311305792</v>
      </c>
      <c r="Z260" s="16">
        <f t="shared" si="37"/>
        <v>2675.1130536210258</v>
      </c>
      <c r="AA260" s="16">
        <f t="shared" si="37"/>
        <v>2889.1220979107079</v>
      </c>
      <c r="AB260" s="16">
        <f t="shared" si="37"/>
        <v>3120.2518657435648</v>
      </c>
      <c r="AC260" s="16">
        <f t="shared" ref="AC260:AC323" si="40">SUM(I260:W260)*(1/($W$2-$I$2))</f>
        <v>1402.2127406833476</v>
      </c>
      <c r="AD260" s="16">
        <f t="shared" ref="AD260:AD323" si="41">SUM(I260:AB260)*(1/($AB$2-$I$2))</f>
        <v>1741.3631677651626</v>
      </c>
      <c r="AE260" s="36">
        <f t="shared" ref="AE260:AE323" si="42">ROUND(AD260,0)</f>
        <v>1741</v>
      </c>
    </row>
    <row r="261" spans="2:31" x14ac:dyDescent="0.25">
      <c r="B261" t="s">
        <v>13</v>
      </c>
      <c r="C261" t="s">
        <v>229</v>
      </c>
      <c r="D261">
        <v>4522</v>
      </c>
      <c r="E261">
        <v>1100</v>
      </c>
      <c r="F261" t="s">
        <v>230</v>
      </c>
      <c r="G261">
        <v>0.06</v>
      </c>
      <c r="H261">
        <v>0.02</v>
      </c>
      <c r="I261" s="16">
        <f t="shared" si="38"/>
        <v>1100</v>
      </c>
      <c r="J261" s="16">
        <f t="shared" si="39"/>
        <v>1144</v>
      </c>
      <c r="K261" s="16">
        <f t="shared" si="37"/>
        <v>1189.76</v>
      </c>
      <c r="L261" s="16">
        <f t="shared" si="37"/>
        <v>1237.3504</v>
      </c>
      <c r="M261" s="16">
        <f t="shared" si="37"/>
        <v>1286.8444160000001</v>
      </c>
      <c r="N261" s="16">
        <f t="shared" si="37"/>
        <v>1338.3181926400002</v>
      </c>
      <c r="O261" s="16">
        <f t="shared" si="37"/>
        <v>1391.8509203456003</v>
      </c>
      <c r="P261" s="16">
        <f t="shared" si="37"/>
        <v>1447.5249571594245</v>
      </c>
      <c r="Q261" s="16">
        <f t="shared" si="37"/>
        <v>1505.4259554458015</v>
      </c>
      <c r="R261" s="16">
        <f t="shared" si="37"/>
        <v>1565.6429936636337</v>
      </c>
      <c r="S261" s="16">
        <f t="shared" si="37"/>
        <v>1628.2687134101791</v>
      </c>
      <c r="T261" s="16">
        <f t="shared" si="37"/>
        <v>1693.3994619465864</v>
      </c>
      <c r="U261" s="16">
        <f t="shared" si="37"/>
        <v>1761.1354404244498</v>
      </c>
      <c r="V261" s="16">
        <f t="shared" si="37"/>
        <v>1831.580858041428</v>
      </c>
      <c r="W261" s="16">
        <f t="shared" si="37"/>
        <v>1904.8440923630851</v>
      </c>
      <c r="X261" s="16">
        <f t="shared" si="37"/>
        <v>1981.0378560576087</v>
      </c>
      <c r="Y261" s="16">
        <f t="shared" si="37"/>
        <v>2060.2793702999129</v>
      </c>
      <c r="Z261" s="16">
        <f t="shared" si="37"/>
        <v>2142.6905451119096</v>
      </c>
      <c r="AA261" s="16">
        <f t="shared" si="37"/>
        <v>2228.3981669163859</v>
      </c>
      <c r="AB261" s="16">
        <f t="shared" si="37"/>
        <v>2317.5340935930412</v>
      </c>
      <c r="AC261" s="16">
        <f t="shared" si="40"/>
        <v>1573.2818858171561</v>
      </c>
      <c r="AD261" s="16">
        <f t="shared" si="41"/>
        <v>1723.9940228115283</v>
      </c>
      <c r="AE261" s="36">
        <f t="shared" si="42"/>
        <v>1724</v>
      </c>
    </row>
    <row r="262" spans="2:31" x14ac:dyDescent="0.25">
      <c r="B262" t="s">
        <v>1</v>
      </c>
      <c r="C262" t="s">
        <v>231</v>
      </c>
      <c r="D262">
        <v>200</v>
      </c>
      <c r="E262">
        <v>1000</v>
      </c>
      <c r="F262" t="s">
        <v>232</v>
      </c>
      <c r="G262">
        <v>0.1</v>
      </c>
      <c r="H262">
        <v>0.02</v>
      </c>
      <c r="I262" s="16">
        <f t="shared" si="38"/>
        <v>1000</v>
      </c>
      <c r="J262" s="16">
        <f t="shared" si="39"/>
        <v>1080</v>
      </c>
      <c r="K262" s="16">
        <f t="shared" si="37"/>
        <v>1166.4000000000001</v>
      </c>
      <c r="L262" s="16">
        <f t="shared" si="37"/>
        <v>1259.7120000000002</v>
      </c>
      <c r="M262" s="16">
        <f t="shared" si="37"/>
        <v>1360.4889600000004</v>
      </c>
      <c r="N262" s="16">
        <f t="shared" ref="K262:AB276" si="43">M262*(1+$G262-$H$3)</f>
        <v>1469.3280768000004</v>
      </c>
      <c r="O262" s="16">
        <f t="shared" si="43"/>
        <v>1586.8743229440006</v>
      </c>
      <c r="P262" s="16">
        <f t="shared" si="43"/>
        <v>1713.8242687795207</v>
      </c>
      <c r="Q262" s="16">
        <f t="shared" si="43"/>
        <v>1850.9302102818824</v>
      </c>
      <c r="R262" s="16">
        <f t="shared" si="43"/>
        <v>1999.0046271044332</v>
      </c>
      <c r="S262" s="16">
        <f t="shared" si="43"/>
        <v>2158.924997272788</v>
      </c>
      <c r="T262" s="16">
        <f t="shared" si="43"/>
        <v>2331.6389970546111</v>
      </c>
      <c r="U262" s="16">
        <f t="shared" si="43"/>
        <v>2518.1701168189802</v>
      </c>
      <c r="V262" s="16">
        <f t="shared" si="43"/>
        <v>2719.6237261644987</v>
      </c>
      <c r="W262" s="16">
        <f t="shared" si="43"/>
        <v>2937.1936242576589</v>
      </c>
      <c r="X262" s="16">
        <f t="shared" si="43"/>
        <v>3172.1691141982719</v>
      </c>
      <c r="Y262" s="16">
        <f t="shared" si="43"/>
        <v>3425.9426433341341</v>
      </c>
      <c r="Z262" s="16">
        <f t="shared" si="43"/>
        <v>3700.0180548008652</v>
      </c>
      <c r="AA262" s="16">
        <f t="shared" si="43"/>
        <v>3996.0194991849348</v>
      </c>
      <c r="AB262" s="16">
        <f t="shared" si="43"/>
        <v>4315.7010591197295</v>
      </c>
      <c r="AC262" s="16">
        <f t="shared" si="40"/>
        <v>1939.4367091055981</v>
      </c>
      <c r="AD262" s="16">
        <f t="shared" si="41"/>
        <v>2408.5244367429636</v>
      </c>
      <c r="AE262" s="36">
        <f t="shared" si="42"/>
        <v>2409</v>
      </c>
    </row>
    <row r="263" spans="2:31" x14ac:dyDescent="0.25">
      <c r="B263" t="s">
        <v>10</v>
      </c>
      <c r="C263" t="s">
        <v>183</v>
      </c>
      <c r="D263">
        <v>55600</v>
      </c>
      <c r="E263">
        <v>500</v>
      </c>
      <c r="F263" t="s">
        <v>228</v>
      </c>
      <c r="G263">
        <v>0.1</v>
      </c>
      <c r="H263">
        <v>0.02</v>
      </c>
      <c r="I263" s="16">
        <f t="shared" si="38"/>
        <v>500</v>
      </c>
      <c r="J263" s="16">
        <f t="shared" si="39"/>
        <v>540</v>
      </c>
      <c r="K263" s="16">
        <f t="shared" si="43"/>
        <v>583.20000000000005</v>
      </c>
      <c r="L263" s="16">
        <f t="shared" si="43"/>
        <v>629.85600000000011</v>
      </c>
      <c r="M263" s="16">
        <f t="shared" si="43"/>
        <v>680.24448000000018</v>
      </c>
      <c r="N263" s="16">
        <f t="shared" si="43"/>
        <v>734.66403840000021</v>
      </c>
      <c r="O263" s="16">
        <f t="shared" si="43"/>
        <v>793.4371614720003</v>
      </c>
      <c r="P263" s="16">
        <f t="shared" si="43"/>
        <v>856.91213438976035</v>
      </c>
      <c r="Q263" s="16">
        <f t="shared" si="43"/>
        <v>925.4651051409412</v>
      </c>
      <c r="R263" s="16">
        <f t="shared" si="43"/>
        <v>999.50231355221661</v>
      </c>
      <c r="S263" s="16">
        <f t="shared" si="43"/>
        <v>1079.462498636394</v>
      </c>
      <c r="T263" s="16">
        <f t="shared" si="43"/>
        <v>1165.8194985273055</v>
      </c>
      <c r="U263" s="16">
        <f t="shared" si="43"/>
        <v>1259.0850584094901</v>
      </c>
      <c r="V263" s="16">
        <f t="shared" si="43"/>
        <v>1359.8118630822494</v>
      </c>
      <c r="W263" s="16">
        <f t="shared" si="43"/>
        <v>1468.5968121288295</v>
      </c>
      <c r="X263" s="16">
        <f t="shared" si="43"/>
        <v>1586.084557099136</v>
      </c>
      <c r="Y263" s="16">
        <f t="shared" si="43"/>
        <v>1712.9713216670671</v>
      </c>
      <c r="Z263" s="16">
        <f t="shared" si="43"/>
        <v>1850.0090274004326</v>
      </c>
      <c r="AA263" s="16">
        <f t="shared" si="43"/>
        <v>1998.0097495924674</v>
      </c>
      <c r="AB263" s="16">
        <f t="shared" si="43"/>
        <v>2157.8505295598648</v>
      </c>
      <c r="AC263" s="16">
        <f t="shared" si="40"/>
        <v>969.71835455279904</v>
      </c>
      <c r="AD263" s="16">
        <f t="shared" si="41"/>
        <v>1204.2622183714818</v>
      </c>
      <c r="AE263" s="36">
        <f t="shared" si="42"/>
        <v>1204</v>
      </c>
    </row>
    <row r="264" spans="2:31" x14ac:dyDescent="0.25">
      <c r="B264" t="s">
        <v>221</v>
      </c>
      <c r="C264" t="s">
        <v>89</v>
      </c>
      <c r="D264">
        <v>710</v>
      </c>
      <c r="E264">
        <v>220</v>
      </c>
      <c r="F264" s="14" t="s">
        <v>222</v>
      </c>
      <c r="G264">
        <v>0.06</v>
      </c>
      <c r="H264">
        <v>0.02</v>
      </c>
      <c r="I264" s="16">
        <f t="shared" si="38"/>
        <v>220</v>
      </c>
      <c r="J264" s="16">
        <f t="shared" si="39"/>
        <v>228.8</v>
      </c>
      <c r="K264" s="16">
        <f t="shared" si="43"/>
        <v>237.95200000000003</v>
      </c>
      <c r="L264" s="16">
        <f t="shared" si="43"/>
        <v>247.47008000000002</v>
      </c>
      <c r="M264" s="16">
        <f t="shared" si="43"/>
        <v>257.36888320000003</v>
      </c>
      <c r="N264" s="16">
        <f t="shared" si="43"/>
        <v>267.66363852800004</v>
      </c>
      <c r="O264" s="16">
        <f t="shared" si="43"/>
        <v>278.37018406912006</v>
      </c>
      <c r="P264" s="16">
        <f t="shared" si="43"/>
        <v>289.50499143188489</v>
      </c>
      <c r="Q264" s="16">
        <f t="shared" si="43"/>
        <v>301.08519108916028</v>
      </c>
      <c r="R264" s="16">
        <f t="shared" si="43"/>
        <v>313.12859873272669</v>
      </c>
      <c r="S264" s="16">
        <f t="shared" si="43"/>
        <v>325.65374268203578</v>
      </c>
      <c r="T264" s="16">
        <f t="shared" si="43"/>
        <v>338.67989238931722</v>
      </c>
      <c r="U264" s="16">
        <f t="shared" si="43"/>
        <v>352.22708808488994</v>
      </c>
      <c r="V264" s="16">
        <f t="shared" si="43"/>
        <v>366.31617160828557</v>
      </c>
      <c r="W264" s="16">
        <f t="shared" si="43"/>
        <v>380.96881847261699</v>
      </c>
      <c r="X264" s="16">
        <f t="shared" si="43"/>
        <v>396.20757121152167</v>
      </c>
      <c r="Y264" s="16">
        <f t="shared" si="43"/>
        <v>412.05587405998256</v>
      </c>
      <c r="Z264" s="16">
        <f t="shared" si="43"/>
        <v>428.53810902238189</v>
      </c>
      <c r="AA264" s="16">
        <f t="shared" si="43"/>
        <v>445.67963338327718</v>
      </c>
      <c r="AB264" s="16">
        <f t="shared" si="43"/>
        <v>463.50681871860826</v>
      </c>
      <c r="AC264" s="16">
        <f t="shared" si="40"/>
        <v>314.65637716343127</v>
      </c>
      <c r="AD264" s="16">
        <f t="shared" si="41"/>
        <v>344.79880456230575</v>
      </c>
      <c r="AE264" s="36">
        <f t="shared" si="42"/>
        <v>345</v>
      </c>
    </row>
    <row r="265" spans="2:31" x14ac:dyDescent="0.25">
      <c r="B265" t="s">
        <v>221</v>
      </c>
      <c r="C265" t="s">
        <v>108</v>
      </c>
      <c r="D265">
        <v>780</v>
      </c>
      <c r="E265">
        <v>220</v>
      </c>
      <c r="F265" s="14" t="s">
        <v>222</v>
      </c>
      <c r="G265">
        <v>0.06</v>
      </c>
      <c r="H265">
        <v>0.02</v>
      </c>
      <c r="I265" s="16">
        <f t="shared" si="38"/>
        <v>220</v>
      </c>
      <c r="J265" s="16">
        <f t="shared" si="39"/>
        <v>228.8</v>
      </c>
      <c r="K265" s="16">
        <f t="shared" si="43"/>
        <v>237.95200000000003</v>
      </c>
      <c r="L265" s="16">
        <f t="shared" si="43"/>
        <v>247.47008000000002</v>
      </c>
      <c r="M265" s="16">
        <f t="shared" si="43"/>
        <v>257.36888320000003</v>
      </c>
      <c r="N265" s="16">
        <f t="shared" si="43"/>
        <v>267.66363852800004</v>
      </c>
      <c r="O265" s="16">
        <f t="shared" si="43"/>
        <v>278.37018406912006</v>
      </c>
      <c r="P265" s="16">
        <f t="shared" si="43"/>
        <v>289.50499143188489</v>
      </c>
      <c r="Q265" s="16">
        <f t="shared" si="43"/>
        <v>301.08519108916028</v>
      </c>
      <c r="R265" s="16">
        <f t="shared" si="43"/>
        <v>313.12859873272669</v>
      </c>
      <c r="S265" s="16">
        <f t="shared" si="43"/>
        <v>325.65374268203578</v>
      </c>
      <c r="T265" s="16">
        <f t="shared" si="43"/>
        <v>338.67989238931722</v>
      </c>
      <c r="U265" s="16">
        <f t="shared" si="43"/>
        <v>352.22708808488994</v>
      </c>
      <c r="V265" s="16">
        <f t="shared" si="43"/>
        <v>366.31617160828557</v>
      </c>
      <c r="W265" s="16">
        <f t="shared" si="43"/>
        <v>380.96881847261699</v>
      </c>
      <c r="X265" s="16">
        <f t="shared" si="43"/>
        <v>396.20757121152167</v>
      </c>
      <c r="Y265" s="16">
        <f t="shared" si="43"/>
        <v>412.05587405998256</v>
      </c>
      <c r="Z265" s="16">
        <f t="shared" si="43"/>
        <v>428.53810902238189</v>
      </c>
      <c r="AA265" s="16">
        <f t="shared" si="43"/>
        <v>445.67963338327718</v>
      </c>
      <c r="AB265" s="16">
        <f t="shared" si="43"/>
        <v>463.50681871860826</v>
      </c>
      <c r="AC265" s="16">
        <f t="shared" si="40"/>
        <v>314.65637716343127</v>
      </c>
      <c r="AD265" s="16">
        <f t="shared" si="41"/>
        <v>344.79880456230575</v>
      </c>
      <c r="AE265" s="36">
        <f t="shared" si="42"/>
        <v>345</v>
      </c>
    </row>
    <row r="266" spans="2:31" x14ac:dyDescent="0.25">
      <c r="B266" t="s">
        <v>221</v>
      </c>
      <c r="C266" t="s">
        <v>103</v>
      </c>
      <c r="D266">
        <v>885</v>
      </c>
      <c r="E266">
        <v>220</v>
      </c>
      <c r="F266" s="14" t="s">
        <v>222</v>
      </c>
      <c r="G266">
        <v>0.06</v>
      </c>
      <c r="H266">
        <v>0.02</v>
      </c>
      <c r="I266" s="16">
        <f t="shared" si="38"/>
        <v>220</v>
      </c>
      <c r="J266" s="16">
        <f t="shared" si="39"/>
        <v>228.8</v>
      </c>
      <c r="K266" s="16">
        <f t="shared" si="43"/>
        <v>237.95200000000003</v>
      </c>
      <c r="L266" s="16">
        <f t="shared" si="43"/>
        <v>247.47008000000002</v>
      </c>
      <c r="M266" s="16">
        <f t="shared" si="43"/>
        <v>257.36888320000003</v>
      </c>
      <c r="N266" s="16">
        <f t="shared" si="43"/>
        <v>267.66363852800004</v>
      </c>
      <c r="O266" s="16">
        <f t="shared" si="43"/>
        <v>278.37018406912006</v>
      </c>
      <c r="P266" s="16">
        <f t="shared" si="43"/>
        <v>289.50499143188489</v>
      </c>
      <c r="Q266" s="16">
        <f t="shared" si="43"/>
        <v>301.08519108916028</v>
      </c>
      <c r="R266" s="16">
        <f t="shared" si="43"/>
        <v>313.12859873272669</v>
      </c>
      <c r="S266" s="16">
        <f t="shared" si="43"/>
        <v>325.65374268203578</v>
      </c>
      <c r="T266" s="16">
        <f t="shared" si="43"/>
        <v>338.67989238931722</v>
      </c>
      <c r="U266" s="16">
        <f t="shared" si="43"/>
        <v>352.22708808488994</v>
      </c>
      <c r="V266" s="16">
        <f t="shared" si="43"/>
        <v>366.31617160828557</v>
      </c>
      <c r="W266" s="16">
        <f t="shared" si="43"/>
        <v>380.96881847261699</v>
      </c>
      <c r="X266" s="16">
        <f t="shared" si="43"/>
        <v>396.20757121152167</v>
      </c>
      <c r="Y266" s="16">
        <f t="shared" si="43"/>
        <v>412.05587405998256</v>
      </c>
      <c r="Z266" s="16">
        <f t="shared" si="43"/>
        <v>428.53810902238189</v>
      </c>
      <c r="AA266" s="16">
        <f t="shared" si="43"/>
        <v>445.67963338327718</v>
      </c>
      <c r="AB266" s="16">
        <f t="shared" si="43"/>
        <v>463.50681871860826</v>
      </c>
      <c r="AC266" s="16">
        <f t="shared" si="40"/>
        <v>314.65637716343127</v>
      </c>
      <c r="AD266" s="16">
        <f t="shared" si="41"/>
        <v>344.79880456230575</v>
      </c>
      <c r="AE266" s="36">
        <f t="shared" si="42"/>
        <v>345</v>
      </c>
    </row>
    <row r="267" spans="2:31" x14ac:dyDescent="0.25">
      <c r="B267" t="s">
        <v>219</v>
      </c>
      <c r="C267" t="s">
        <v>163</v>
      </c>
      <c r="D267">
        <v>20480</v>
      </c>
      <c r="E267">
        <v>350</v>
      </c>
      <c r="F267" t="s">
        <v>233</v>
      </c>
      <c r="G267">
        <v>0.06</v>
      </c>
      <c r="H267">
        <v>0.02</v>
      </c>
      <c r="I267" s="16">
        <f t="shared" si="38"/>
        <v>350</v>
      </c>
      <c r="J267" s="16">
        <f t="shared" si="39"/>
        <v>364</v>
      </c>
      <c r="K267" s="16">
        <f t="shared" si="43"/>
        <v>378.56</v>
      </c>
      <c r="L267" s="16">
        <f t="shared" si="43"/>
        <v>393.70240000000001</v>
      </c>
      <c r="M267" s="16">
        <f t="shared" si="43"/>
        <v>409.45049600000004</v>
      </c>
      <c r="N267" s="16">
        <f t="shared" si="43"/>
        <v>425.82851584000008</v>
      </c>
      <c r="O267" s="16">
        <f t="shared" si="43"/>
        <v>442.86165647360008</v>
      </c>
      <c r="P267" s="16">
        <f t="shared" si="43"/>
        <v>460.57612273254409</v>
      </c>
      <c r="Q267" s="16">
        <f t="shared" si="43"/>
        <v>478.99916764184587</v>
      </c>
      <c r="R267" s="16">
        <f t="shared" si="43"/>
        <v>498.15913434751974</v>
      </c>
      <c r="S267" s="16">
        <f t="shared" si="43"/>
        <v>518.08549972142055</v>
      </c>
      <c r="T267" s="16">
        <f t="shared" si="43"/>
        <v>538.80891971027734</v>
      </c>
      <c r="U267" s="16">
        <f t="shared" si="43"/>
        <v>560.36127649868843</v>
      </c>
      <c r="V267" s="16">
        <f t="shared" si="43"/>
        <v>582.77572755863594</v>
      </c>
      <c r="W267" s="16">
        <f t="shared" si="43"/>
        <v>606.08675666098145</v>
      </c>
      <c r="X267" s="16">
        <f t="shared" si="43"/>
        <v>630.33022692742077</v>
      </c>
      <c r="Y267" s="16">
        <f t="shared" si="43"/>
        <v>655.54343600451762</v>
      </c>
      <c r="Z267" s="16">
        <f t="shared" si="43"/>
        <v>681.76517344469835</v>
      </c>
      <c r="AA267" s="16">
        <f t="shared" si="43"/>
        <v>709.03578038248634</v>
      </c>
      <c r="AB267" s="16">
        <f t="shared" si="43"/>
        <v>737.39721159778583</v>
      </c>
      <c r="AC267" s="16">
        <f t="shared" si="40"/>
        <v>500.58969094182231</v>
      </c>
      <c r="AD267" s="16">
        <f t="shared" si="41"/>
        <v>548.54355271275904</v>
      </c>
      <c r="AE267" s="36">
        <f t="shared" si="42"/>
        <v>549</v>
      </c>
    </row>
    <row r="268" spans="2:31" x14ac:dyDescent="0.25">
      <c r="B268" t="s">
        <v>219</v>
      </c>
      <c r="C268" t="s">
        <v>164</v>
      </c>
      <c r="D268">
        <v>301</v>
      </c>
      <c r="E268">
        <v>1050</v>
      </c>
      <c r="F268" t="s">
        <v>234</v>
      </c>
      <c r="G268">
        <v>0.06</v>
      </c>
      <c r="H268">
        <v>0.02</v>
      </c>
      <c r="I268" s="16">
        <f t="shared" si="38"/>
        <v>1050</v>
      </c>
      <c r="J268" s="16">
        <f t="shared" si="39"/>
        <v>1092</v>
      </c>
      <c r="K268" s="16">
        <f t="shared" si="43"/>
        <v>1135.68</v>
      </c>
      <c r="L268" s="16">
        <f t="shared" si="43"/>
        <v>1181.1072000000001</v>
      </c>
      <c r="M268" s="16">
        <f t="shared" si="43"/>
        <v>1228.3514880000002</v>
      </c>
      <c r="N268" s="16">
        <f t="shared" si="43"/>
        <v>1277.4855475200004</v>
      </c>
      <c r="O268" s="16">
        <f t="shared" si="43"/>
        <v>1328.5849694208005</v>
      </c>
      <c r="P268" s="16">
        <f t="shared" si="43"/>
        <v>1381.7283681976326</v>
      </c>
      <c r="Q268" s="16">
        <f t="shared" si="43"/>
        <v>1436.9975029255379</v>
      </c>
      <c r="R268" s="16">
        <f t="shared" si="43"/>
        <v>1494.4774030425594</v>
      </c>
      <c r="S268" s="16">
        <f t="shared" si="43"/>
        <v>1554.2564991642619</v>
      </c>
      <c r="T268" s="16">
        <f t="shared" si="43"/>
        <v>1616.4267591308324</v>
      </c>
      <c r="U268" s="16">
        <f t="shared" si="43"/>
        <v>1681.0838294960656</v>
      </c>
      <c r="V268" s="16">
        <f t="shared" si="43"/>
        <v>1748.3271826759083</v>
      </c>
      <c r="W268" s="16">
        <f t="shared" si="43"/>
        <v>1818.2602699829447</v>
      </c>
      <c r="X268" s="16">
        <f t="shared" si="43"/>
        <v>1890.9906807822626</v>
      </c>
      <c r="Y268" s="16">
        <f t="shared" si="43"/>
        <v>1966.6303080135533</v>
      </c>
      <c r="Z268" s="16">
        <f t="shared" si="43"/>
        <v>2045.2955203340955</v>
      </c>
      <c r="AA268" s="16">
        <f t="shared" si="43"/>
        <v>2127.1073411474595</v>
      </c>
      <c r="AB268" s="16">
        <f t="shared" si="43"/>
        <v>2212.1916347933579</v>
      </c>
      <c r="AC268" s="16">
        <f t="shared" si="40"/>
        <v>1501.7690728254674</v>
      </c>
      <c r="AD268" s="16">
        <f t="shared" si="41"/>
        <v>1645.6306581382778</v>
      </c>
      <c r="AE268" s="36">
        <f t="shared" si="42"/>
        <v>1646</v>
      </c>
    </row>
    <row r="269" spans="2:31" x14ac:dyDescent="0.25">
      <c r="B269" t="s">
        <v>219</v>
      </c>
      <c r="C269" t="s">
        <v>165</v>
      </c>
      <c r="D269">
        <v>683</v>
      </c>
      <c r="E269">
        <v>1050</v>
      </c>
      <c r="F269" t="s">
        <v>234</v>
      </c>
      <c r="G269">
        <v>0.06</v>
      </c>
      <c r="H269">
        <v>0.02</v>
      </c>
      <c r="I269" s="16">
        <f t="shared" si="38"/>
        <v>1050</v>
      </c>
      <c r="J269" s="16">
        <f t="shared" si="39"/>
        <v>1092</v>
      </c>
      <c r="K269" s="16">
        <f t="shared" si="43"/>
        <v>1135.68</v>
      </c>
      <c r="L269" s="16">
        <f t="shared" si="43"/>
        <v>1181.1072000000001</v>
      </c>
      <c r="M269" s="16">
        <f t="shared" si="43"/>
        <v>1228.3514880000002</v>
      </c>
      <c r="N269" s="16">
        <f t="shared" si="43"/>
        <v>1277.4855475200004</v>
      </c>
      <c r="O269" s="16">
        <f t="shared" si="43"/>
        <v>1328.5849694208005</v>
      </c>
      <c r="P269" s="16">
        <f t="shared" si="43"/>
        <v>1381.7283681976326</v>
      </c>
      <c r="Q269" s="16">
        <f t="shared" si="43"/>
        <v>1436.9975029255379</v>
      </c>
      <c r="R269" s="16">
        <f t="shared" si="43"/>
        <v>1494.4774030425594</v>
      </c>
      <c r="S269" s="16">
        <f t="shared" si="43"/>
        <v>1554.2564991642619</v>
      </c>
      <c r="T269" s="16">
        <f t="shared" si="43"/>
        <v>1616.4267591308324</v>
      </c>
      <c r="U269" s="16">
        <f t="shared" si="43"/>
        <v>1681.0838294960656</v>
      </c>
      <c r="V269" s="16">
        <f t="shared" si="43"/>
        <v>1748.3271826759083</v>
      </c>
      <c r="W269" s="16">
        <f t="shared" si="43"/>
        <v>1818.2602699829447</v>
      </c>
      <c r="X269" s="16">
        <f t="shared" si="43"/>
        <v>1890.9906807822626</v>
      </c>
      <c r="Y269" s="16">
        <f t="shared" si="43"/>
        <v>1966.6303080135533</v>
      </c>
      <c r="Z269" s="16">
        <f t="shared" si="43"/>
        <v>2045.2955203340955</v>
      </c>
      <c r="AA269" s="16">
        <f t="shared" si="43"/>
        <v>2127.1073411474595</v>
      </c>
      <c r="AB269" s="16">
        <f t="shared" si="43"/>
        <v>2212.1916347933579</v>
      </c>
      <c r="AC269" s="16">
        <f t="shared" si="40"/>
        <v>1501.7690728254674</v>
      </c>
      <c r="AD269" s="16">
        <f t="shared" si="41"/>
        <v>1645.6306581382778</v>
      </c>
      <c r="AE269" s="36">
        <f t="shared" si="42"/>
        <v>1646</v>
      </c>
    </row>
    <row r="270" spans="2:31" x14ac:dyDescent="0.25">
      <c r="B270" t="s">
        <v>219</v>
      </c>
      <c r="C270" t="s">
        <v>193</v>
      </c>
      <c r="D270">
        <v>8615</v>
      </c>
      <c r="E270">
        <v>1050</v>
      </c>
      <c r="F270" t="s">
        <v>234</v>
      </c>
      <c r="G270">
        <v>0.06</v>
      </c>
      <c r="H270">
        <v>0.02</v>
      </c>
      <c r="I270" s="16">
        <f t="shared" si="38"/>
        <v>1050</v>
      </c>
      <c r="J270" s="16">
        <f t="shared" si="39"/>
        <v>1092</v>
      </c>
      <c r="K270" s="16">
        <f t="shared" si="43"/>
        <v>1135.68</v>
      </c>
      <c r="L270" s="16">
        <f t="shared" si="43"/>
        <v>1181.1072000000001</v>
      </c>
      <c r="M270" s="16">
        <f t="shared" si="43"/>
        <v>1228.3514880000002</v>
      </c>
      <c r="N270" s="16">
        <f t="shared" si="43"/>
        <v>1277.4855475200004</v>
      </c>
      <c r="O270" s="16">
        <f t="shared" si="43"/>
        <v>1328.5849694208005</v>
      </c>
      <c r="P270" s="16">
        <f t="shared" si="43"/>
        <v>1381.7283681976326</v>
      </c>
      <c r="Q270" s="16">
        <f t="shared" si="43"/>
        <v>1436.9975029255379</v>
      </c>
      <c r="R270" s="16">
        <f t="shared" si="43"/>
        <v>1494.4774030425594</v>
      </c>
      <c r="S270" s="16">
        <f t="shared" si="43"/>
        <v>1554.2564991642619</v>
      </c>
      <c r="T270" s="16">
        <f t="shared" si="43"/>
        <v>1616.4267591308324</v>
      </c>
      <c r="U270" s="16">
        <f t="shared" si="43"/>
        <v>1681.0838294960656</v>
      </c>
      <c r="V270" s="16">
        <f t="shared" si="43"/>
        <v>1748.3271826759083</v>
      </c>
      <c r="W270" s="16">
        <f t="shared" si="43"/>
        <v>1818.2602699829447</v>
      </c>
      <c r="X270" s="16">
        <f t="shared" si="43"/>
        <v>1890.9906807822626</v>
      </c>
      <c r="Y270" s="16">
        <f t="shared" si="43"/>
        <v>1966.6303080135533</v>
      </c>
      <c r="Z270" s="16">
        <f t="shared" si="43"/>
        <v>2045.2955203340955</v>
      </c>
      <c r="AA270" s="16">
        <f t="shared" si="43"/>
        <v>2127.1073411474595</v>
      </c>
      <c r="AB270" s="16">
        <f t="shared" si="43"/>
        <v>2212.1916347933579</v>
      </c>
      <c r="AC270" s="16">
        <f t="shared" si="40"/>
        <v>1501.7690728254674</v>
      </c>
      <c r="AD270" s="16">
        <f t="shared" si="41"/>
        <v>1645.6306581382778</v>
      </c>
      <c r="AE270" s="36">
        <f t="shared" si="42"/>
        <v>1646</v>
      </c>
    </row>
    <row r="271" spans="2:31" x14ac:dyDescent="0.25">
      <c r="B271" t="s">
        <v>219</v>
      </c>
      <c r="C271" t="s">
        <v>76</v>
      </c>
      <c r="D271">
        <v>6433</v>
      </c>
      <c r="E271">
        <v>1050</v>
      </c>
      <c r="F271" t="s">
        <v>234</v>
      </c>
      <c r="G271">
        <v>0.06</v>
      </c>
      <c r="H271">
        <v>0.02</v>
      </c>
      <c r="I271" s="16">
        <f t="shared" si="38"/>
        <v>1050</v>
      </c>
      <c r="J271" s="16">
        <f t="shared" si="39"/>
        <v>1092</v>
      </c>
      <c r="K271" s="16">
        <f t="shared" si="43"/>
        <v>1135.68</v>
      </c>
      <c r="L271" s="16">
        <f t="shared" si="43"/>
        <v>1181.1072000000001</v>
      </c>
      <c r="M271" s="16">
        <f t="shared" si="43"/>
        <v>1228.3514880000002</v>
      </c>
      <c r="N271" s="16">
        <f t="shared" si="43"/>
        <v>1277.4855475200004</v>
      </c>
      <c r="O271" s="16">
        <f t="shared" si="43"/>
        <v>1328.5849694208005</v>
      </c>
      <c r="P271" s="16">
        <f t="shared" si="43"/>
        <v>1381.7283681976326</v>
      </c>
      <c r="Q271" s="16">
        <f t="shared" si="43"/>
        <v>1436.9975029255379</v>
      </c>
      <c r="R271" s="16">
        <f t="shared" si="43"/>
        <v>1494.4774030425594</v>
      </c>
      <c r="S271" s="16">
        <f t="shared" si="43"/>
        <v>1554.2564991642619</v>
      </c>
      <c r="T271" s="16">
        <f t="shared" si="43"/>
        <v>1616.4267591308324</v>
      </c>
      <c r="U271" s="16">
        <f t="shared" si="43"/>
        <v>1681.0838294960656</v>
      </c>
      <c r="V271" s="16">
        <f t="shared" si="43"/>
        <v>1748.3271826759083</v>
      </c>
      <c r="W271" s="16">
        <f t="shared" si="43"/>
        <v>1818.2602699829447</v>
      </c>
      <c r="X271" s="16">
        <f t="shared" si="43"/>
        <v>1890.9906807822626</v>
      </c>
      <c r="Y271" s="16">
        <f t="shared" si="43"/>
        <v>1966.6303080135533</v>
      </c>
      <c r="Z271" s="16">
        <f t="shared" si="43"/>
        <v>2045.2955203340955</v>
      </c>
      <c r="AA271" s="16">
        <f t="shared" si="43"/>
        <v>2127.1073411474595</v>
      </c>
      <c r="AB271" s="16">
        <f t="shared" si="43"/>
        <v>2212.1916347933579</v>
      </c>
      <c r="AC271" s="16">
        <f t="shared" si="40"/>
        <v>1501.7690728254674</v>
      </c>
      <c r="AD271" s="16">
        <f t="shared" si="41"/>
        <v>1645.6306581382778</v>
      </c>
      <c r="AE271" s="36">
        <f t="shared" si="42"/>
        <v>1646</v>
      </c>
    </row>
    <row r="272" spans="2:31" x14ac:dyDescent="0.25">
      <c r="B272" t="s">
        <v>219</v>
      </c>
      <c r="C272" t="s">
        <v>96</v>
      </c>
      <c r="D272">
        <v>7352</v>
      </c>
      <c r="E272">
        <v>1050</v>
      </c>
      <c r="F272" t="s">
        <v>234</v>
      </c>
      <c r="G272">
        <v>0.06</v>
      </c>
      <c r="H272">
        <v>0.02</v>
      </c>
      <c r="I272" s="16">
        <f t="shared" si="38"/>
        <v>1050</v>
      </c>
      <c r="J272" s="16">
        <f t="shared" si="39"/>
        <v>1092</v>
      </c>
      <c r="K272" s="16">
        <f t="shared" si="43"/>
        <v>1135.68</v>
      </c>
      <c r="L272" s="16">
        <f t="shared" si="43"/>
        <v>1181.1072000000001</v>
      </c>
      <c r="M272" s="16">
        <f t="shared" si="43"/>
        <v>1228.3514880000002</v>
      </c>
      <c r="N272" s="16">
        <f t="shared" si="43"/>
        <v>1277.4855475200004</v>
      </c>
      <c r="O272" s="16">
        <f t="shared" si="43"/>
        <v>1328.5849694208005</v>
      </c>
      <c r="P272" s="16">
        <f t="shared" si="43"/>
        <v>1381.7283681976326</v>
      </c>
      <c r="Q272" s="16">
        <f t="shared" si="43"/>
        <v>1436.9975029255379</v>
      </c>
      <c r="R272" s="16">
        <f t="shared" si="43"/>
        <v>1494.4774030425594</v>
      </c>
      <c r="S272" s="16">
        <f t="shared" si="43"/>
        <v>1554.2564991642619</v>
      </c>
      <c r="T272" s="16">
        <f t="shared" si="43"/>
        <v>1616.4267591308324</v>
      </c>
      <c r="U272" s="16">
        <f t="shared" si="43"/>
        <v>1681.0838294960656</v>
      </c>
      <c r="V272" s="16">
        <f t="shared" si="43"/>
        <v>1748.3271826759083</v>
      </c>
      <c r="W272" s="16">
        <f t="shared" si="43"/>
        <v>1818.2602699829447</v>
      </c>
      <c r="X272" s="16">
        <f t="shared" si="43"/>
        <v>1890.9906807822626</v>
      </c>
      <c r="Y272" s="16">
        <f t="shared" si="43"/>
        <v>1966.6303080135533</v>
      </c>
      <c r="Z272" s="16">
        <f t="shared" si="43"/>
        <v>2045.2955203340955</v>
      </c>
      <c r="AA272" s="16">
        <f t="shared" si="43"/>
        <v>2127.1073411474595</v>
      </c>
      <c r="AB272" s="16">
        <f t="shared" si="43"/>
        <v>2212.1916347933579</v>
      </c>
      <c r="AC272" s="16">
        <f t="shared" si="40"/>
        <v>1501.7690728254674</v>
      </c>
      <c r="AD272" s="16">
        <f t="shared" si="41"/>
        <v>1645.6306581382778</v>
      </c>
      <c r="AE272" s="36">
        <f t="shared" si="42"/>
        <v>1646</v>
      </c>
    </row>
    <row r="273" spans="2:31" x14ac:dyDescent="0.25">
      <c r="B273" t="s">
        <v>219</v>
      </c>
      <c r="C273" t="s">
        <v>235</v>
      </c>
      <c r="D273">
        <v>15535</v>
      </c>
      <c r="E273">
        <v>1050</v>
      </c>
      <c r="F273" t="s">
        <v>234</v>
      </c>
      <c r="G273">
        <v>0.06</v>
      </c>
      <c r="H273">
        <v>0.02</v>
      </c>
      <c r="I273" s="16">
        <f t="shared" si="38"/>
        <v>1050</v>
      </c>
      <c r="J273" s="16">
        <f t="shared" si="39"/>
        <v>1092</v>
      </c>
      <c r="K273" s="16">
        <f t="shared" si="43"/>
        <v>1135.68</v>
      </c>
      <c r="L273" s="16">
        <f t="shared" si="43"/>
        <v>1181.1072000000001</v>
      </c>
      <c r="M273" s="16">
        <f t="shared" si="43"/>
        <v>1228.3514880000002</v>
      </c>
      <c r="N273" s="16">
        <f t="shared" si="43"/>
        <v>1277.4855475200004</v>
      </c>
      <c r="O273" s="16">
        <f t="shared" si="43"/>
        <v>1328.5849694208005</v>
      </c>
      <c r="P273" s="16">
        <f t="shared" si="43"/>
        <v>1381.7283681976326</v>
      </c>
      <c r="Q273" s="16">
        <f t="shared" si="43"/>
        <v>1436.9975029255379</v>
      </c>
      <c r="R273" s="16">
        <f t="shared" si="43"/>
        <v>1494.4774030425594</v>
      </c>
      <c r="S273" s="16">
        <f t="shared" si="43"/>
        <v>1554.2564991642619</v>
      </c>
      <c r="T273" s="16">
        <f t="shared" si="43"/>
        <v>1616.4267591308324</v>
      </c>
      <c r="U273" s="16">
        <f t="shared" si="43"/>
        <v>1681.0838294960656</v>
      </c>
      <c r="V273" s="16">
        <f t="shared" si="43"/>
        <v>1748.3271826759083</v>
      </c>
      <c r="W273" s="16">
        <f t="shared" si="43"/>
        <v>1818.2602699829447</v>
      </c>
      <c r="X273" s="16">
        <f t="shared" si="43"/>
        <v>1890.9906807822626</v>
      </c>
      <c r="Y273" s="16">
        <f t="shared" si="43"/>
        <v>1966.6303080135533</v>
      </c>
      <c r="Z273" s="16">
        <f t="shared" si="43"/>
        <v>2045.2955203340955</v>
      </c>
      <c r="AA273" s="16">
        <f t="shared" si="43"/>
        <v>2127.1073411474595</v>
      </c>
      <c r="AB273" s="16">
        <f t="shared" si="43"/>
        <v>2212.1916347933579</v>
      </c>
      <c r="AC273" s="16">
        <f t="shared" si="40"/>
        <v>1501.7690728254674</v>
      </c>
      <c r="AD273" s="16">
        <f t="shared" si="41"/>
        <v>1645.6306581382778</v>
      </c>
      <c r="AE273" s="36">
        <f t="shared" si="42"/>
        <v>1646</v>
      </c>
    </row>
    <row r="274" spans="2:31" x14ac:dyDescent="0.25">
      <c r="B274" t="s">
        <v>219</v>
      </c>
      <c r="C274" t="s">
        <v>86</v>
      </c>
      <c r="D274">
        <v>608</v>
      </c>
      <c r="E274">
        <v>1050</v>
      </c>
      <c r="F274" t="s">
        <v>234</v>
      </c>
      <c r="G274">
        <v>0.06</v>
      </c>
      <c r="H274">
        <v>0.02</v>
      </c>
      <c r="I274" s="16">
        <f t="shared" si="38"/>
        <v>1050</v>
      </c>
      <c r="J274" s="16">
        <f t="shared" si="39"/>
        <v>1092</v>
      </c>
      <c r="K274" s="16">
        <f t="shared" si="43"/>
        <v>1135.68</v>
      </c>
      <c r="L274" s="16">
        <f t="shared" si="43"/>
        <v>1181.1072000000001</v>
      </c>
      <c r="M274" s="16">
        <f t="shared" si="43"/>
        <v>1228.3514880000002</v>
      </c>
      <c r="N274" s="16">
        <f t="shared" si="43"/>
        <v>1277.4855475200004</v>
      </c>
      <c r="O274" s="16">
        <f t="shared" si="43"/>
        <v>1328.5849694208005</v>
      </c>
      <c r="P274" s="16">
        <f t="shared" si="43"/>
        <v>1381.7283681976326</v>
      </c>
      <c r="Q274" s="16">
        <f t="shared" si="43"/>
        <v>1436.9975029255379</v>
      </c>
      <c r="R274" s="16">
        <f t="shared" si="43"/>
        <v>1494.4774030425594</v>
      </c>
      <c r="S274" s="16">
        <f t="shared" si="43"/>
        <v>1554.2564991642619</v>
      </c>
      <c r="T274" s="16">
        <f t="shared" si="43"/>
        <v>1616.4267591308324</v>
      </c>
      <c r="U274" s="16">
        <f t="shared" si="43"/>
        <v>1681.0838294960656</v>
      </c>
      <c r="V274" s="16">
        <f t="shared" si="43"/>
        <v>1748.3271826759083</v>
      </c>
      <c r="W274" s="16">
        <f t="shared" si="43"/>
        <v>1818.2602699829447</v>
      </c>
      <c r="X274" s="16">
        <f t="shared" si="43"/>
        <v>1890.9906807822626</v>
      </c>
      <c r="Y274" s="16">
        <f t="shared" si="43"/>
        <v>1966.6303080135533</v>
      </c>
      <c r="Z274" s="16">
        <f t="shared" si="43"/>
        <v>2045.2955203340955</v>
      </c>
      <c r="AA274" s="16">
        <f t="shared" si="43"/>
        <v>2127.1073411474595</v>
      </c>
      <c r="AB274" s="16">
        <f t="shared" si="43"/>
        <v>2212.1916347933579</v>
      </c>
      <c r="AC274" s="16">
        <f t="shared" si="40"/>
        <v>1501.7690728254674</v>
      </c>
      <c r="AD274" s="16">
        <f t="shared" si="41"/>
        <v>1645.6306581382778</v>
      </c>
      <c r="AE274" s="36">
        <f t="shared" si="42"/>
        <v>1646</v>
      </c>
    </row>
    <row r="275" spans="2:31" x14ac:dyDescent="0.25">
      <c r="B275" t="s">
        <v>86</v>
      </c>
      <c r="C275" t="s">
        <v>2</v>
      </c>
      <c r="D275">
        <v>643359</v>
      </c>
      <c r="E275">
        <v>100</v>
      </c>
      <c r="F275" t="s">
        <v>224</v>
      </c>
      <c r="G275">
        <v>0.06</v>
      </c>
      <c r="H275">
        <v>0.02</v>
      </c>
      <c r="I275" s="16">
        <f t="shared" si="38"/>
        <v>100</v>
      </c>
      <c r="J275" s="16">
        <f t="shared" si="39"/>
        <v>104</v>
      </c>
      <c r="K275" s="16">
        <f t="shared" si="43"/>
        <v>108.16</v>
      </c>
      <c r="L275" s="16">
        <f t="shared" si="43"/>
        <v>112.4864</v>
      </c>
      <c r="M275" s="16">
        <f t="shared" si="43"/>
        <v>116.98585600000001</v>
      </c>
      <c r="N275" s="16">
        <f t="shared" si="43"/>
        <v>121.66529024000002</v>
      </c>
      <c r="O275" s="16">
        <f t="shared" si="43"/>
        <v>126.53190184960002</v>
      </c>
      <c r="P275" s="16">
        <f t="shared" si="43"/>
        <v>131.59317792358402</v>
      </c>
      <c r="Q275" s="16">
        <f t="shared" si="43"/>
        <v>136.85690504052738</v>
      </c>
      <c r="R275" s="16">
        <f t="shared" si="43"/>
        <v>142.33118124214849</v>
      </c>
      <c r="S275" s="16">
        <f t="shared" si="43"/>
        <v>148.02442849183444</v>
      </c>
      <c r="T275" s="16">
        <f t="shared" si="43"/>
        <v>153.94540563150784</v>
      </c>
      <c r="U275" s="16">
        <f t="shared" si="43"/>
        <v>160.10322185676816</v>
      </c>
      <c r="V275" s="16">
        <f t="shared" si="43"/>
        <v>166.50735073103888</v>
      </c>
      <c r="W275" s="16">
        <f t="shared" si="43"/>
        <v>173.16764476028044</v>
      </c>
      <c r="X275" s="16">
        <f t="shared" si="43"/>
        <v>180.09435055069167</v>
      </c>
      <c r="Y275" s="16">
        <f t="shared" si="43"/>
        <v>187.29812457271936</v>
      </c>
      <c r="Z275" s="16">
        <f t="shared" si="43"/>
        <v>194.79004955562814</v>
      </c>
      <c r="AA275" s="16">
        <f t="shared" si="43"/>
        <v>202.58165153785328</v>
      </c>
      <c r="AB275" s="16">
        <f t="shared" si="43"/>
        <v>210.68491759936742</v>
      </c>
      <c r="AC275" s="16">
        <f t="shared" si="40"/>
        <v>143.02562598337781</v>
      </c>
      <c r="AD275" s="16">
        <f t="shared" si="41"/>
        <v>156.72672934650259</v>
      </c>
      <c r="AE275" s="36">
        <f t="shared" si="42"/>
        <v>157</v>
      </c>
    </row>
    <row r="276" spans="2:31" x14ac:dyDescent="0.25">
      <c r="B276" t="s">
        <v>0</v>
      </c>
      <c r="C276" t="s">
        <v>236</v>
      </c>
      <c r="D276">
        <v>5000001</v>
      </c>
      <c r="E276">
        <v>1100</v>
      </c>
      <c r="F276" t="s">
        <v>237</v>
      </c>
      <c r="G276">
        <v>0.06</v>
      </c>
      <c r="H276">
        <v>0.02</v>
      </c>
      <c r="I276" s="16">
        <f t="shared" si="38"/>
        <v>1100</v>
      </c>
      <c r="J276" s="16">
        <f t="shared" si="39"/>
        <v>1144</v>
      </c>
      <c r="K276" s="16">
        <f t="shared" si="43"/>
        <v>1189.76</v>
      </c>
      <c r="L276" s="16">
        <f t="shared" si="43"/>
        <v>1237.3504</v>
      </c>
      <c r="M276" s="16">
        <f t="shared" si="43"/>
        <v>1286.8444160000001</v>
      </c>
      <c r="N276" s="16">
        <f t="shared" si="43"/>
        <v>1338.3181926400002</v>
      </c>
      <c r="O276" s="16">
        <f t="shared" si="43"/>
        <v>1391.8509203456003</v>
      </c>
      <c r="P276" s="16">
        <f t="shared" si="43"/>
        <v>1447.5249571594245</v>
      </c>
      <c r="Q276" s="16">
        <f t="shared" ref="K276:AB290" si="44">P276*(1+$G276-$H$3)</f>
        <v>1505.4259554458015</v>
      </c>
      <c r="R276" s="16">
        <f t="shared" si="44"/>
        <v>1565.6429936636337</v>
      </c>
      <c r="S276" s="16">
        <f t="shared" si="44"/>
        <v>1628.2687134101791</v>
      </c>
      <c r="T276" s="16">
        <f t="shared" si="44"/>
        <v>1693.3994619465864</v>
      </c>
      <c r="U276" s="16">
        <f t="shared" si="44"/>
        <v>1761.1354404244498</v>
      </c>
      <c r="V276" s="16">
        <f t="shared" si="44"/>
        <v>1831.580858041428</v>
      </c>
      <c r="W276" s="16">
        <f t="shared" si="44"/>
        <v>1904.8440923630851</v>
      </c>
      <c r="X276" s="16">
        <f t="shared" si="44"/>
        <v>1981.0378560576087</v>
      </c>
      <c r="Y276" s="16">
        <f t="shared" si="44"/>
        <v>2060.2793702999129</v>
      </c>
      <c r="Z276" s="16">
        <f t="shared" si="44"/>
        <v>2142.6905451119096</v>
      </c>
      <c r="AA276" s="16">
        <f t="shared" si="44"/>
        <v>2228.3981669163859</v>
      </c>
      <c r="AB276" s="16">
        <f t="shared" si="44"/>
        <v>2317.5340935930412</v>
      </c>
      <c r="AC276" s="16">
        <f t="shared" si="40"/>
        <v>1573.2818858171561</v>
      </c>
      <c r="AD276" s="16">
        <f t="shared" si="41"/>
        <v>1723.9940228115283</v>
      </c>
      <c r="AE276" s="36">
        <f t="shared" si="42"/>
        <v>1724</v>
      </c>
    </row>
    <row r="277" spans="2:31" x14ac:dyDescent="0.25">
      <c r="B277" t="s">
        <v>84</v>
      </c>
      <c r="C277" t="s">
        <v>3</v>
      </c>
      <c r="D277">
        <v>692</v>
      </c>
      <c r="E277">
        <v>100</v>
      </c>
      <c r="F277" t="s">
        <v>224</v>
      </c>
      <c r="G277">
        <v>0.06</v>
      </c>
      <c r="H277">
        <v>0.02</v>
      </c>
      <c r="I277" s="16">
        <f t="shared" si="38"/>
        <v>100</v>
      </c>
      <c r="J277" s="16">
        <f t="shared" si="39"/>
        <v>104</v>
      </c>
      <c r="K277" s="16">
        <f t="shared" si="44"/>
        <v>108.16</v>
      </c>
      <c r="L277" s="16">
        <f t="shared" si="44"/>
        <v>112.4864</v>
      </c>
      <c r="M277" s="16">
        <f t="shared" si="44"/>
        <v>116.98585600000001</v>
      </c>
      <c r="N277" s="16">
        <f t="shared" si="44"/>
        <v>121.66529024000002</v>
      </c>
      <c r="O277" s="16">
        <f t="shared" si="44"/>
        <v>126.53190184960002</v>
      </c>
      <c r="P277" s="16">
        <f t="shared" si="44"/>
        <v>131.59317792358402</v>
      </c>
      <c r="Q277" s="16">
        <f t="shared" si="44"/>
        <v>136.85690504052738</v>
      </c>
      <c r="R277" s="16">
        <f t="shared" si="44"/>
        <v>142.33118124214849</v>
      </c>
      <c r="S277" s="16">
        <f t="shared" si="44"/>
        <v>148.02442849183444</v>
      </c>
      <c r="T277" s="16">
        <f t="shared" si="44"/>
        <v>153.94540563150784</v>
      </c>
      <c r="U277" s="16">
        <f t="shared" si="44"/>
        <v>160.10322185676816</v>
      </c>
      <c r="V277" s="16">
        <f t="shared" si="44"/>
        <v>166.50735073103888</v>
      </c>
      <c r="W277" s="16">
        <f t="shared" si="44"/>
        <v>173.16764476028044</v>
      </c>
      <c r="X277" s="16">
        <f t="shared" si="44"/>
        <v>180.09435055069167</v>
      </c>
      <c r="Y277" s="16">
        <f t="shared" si="44"/>
        <v>187.29812457271936</v>
      </c>
      <c r="Z277" s="16">
        <f t="shared" si="44"/>
        <v>194.79004955562814</v>
      </c>
      <c r="AA277" s="16">
        <f t="shared" si="44"/>
        <v>202.58165153785328</v>
      </c>
      <c r="AB277" s="16">
        <f t="shared" si="44"/>
        <v>210.68491759936742</v>
      </c>
      <c r="AC277" s="16">
        <f t="shared" si="40"/>
        <v>143.02562598337781</v>
      </c>
      <c r="AD277" s="16">
        <f t="shared" si="41"/>
        <v>156.72672934650259</v>
      </c>
      <c r="AE277" s="36">
        <f t="shared" si="42"/>
        <v>157</v>
      </c>
    </row>
    <row r="278" spans="2:31" x14ac:dyDescent="0.25">
      <c r="B278" t="s">
        <v>131</v>
      </c>
      <c r="C278" t="s">
        <v>6</v>
      </c>
      <c r="D278">
        <v>13247</v>
      </c>
      <c r="E278">
        <v>100</v>
      </c>
      <c r="F278" t="s">
        <v>224</v>
      </c>
      <c r="G278">
        <v>0.06</v>
      </c>
      <c r="H278">
        <v>0.02</v>
      </c>
      <c r="I278" s="16">
        <f t="shared" si="38"/>
        <v>100</v>
      </c>
      <c r="J278" s="16">
        <f t="shared" si="39"/>
        <v>104</v>
      </c>
      <c r="K278" s="16">
        <f t="shared" si="44"/>
        <v>108.16</v>
      </c>
      <c r="L278" s="16">
        <f t="shared" si="44"/>
        <v>112.4864</v>
      </c>
      <c r="M278" s="16">
        <f t="shared" si="44"/>
        <v>116.98585600000001</v>
      </c>
      <c r="N278" s="16">
        <f t="shared" si="44"/>
        <v>121.66529024000002</v>
      </c>
      <c r="O278" s="16">
        <f t="shared" si="44"/>
        <v>126.53190184960002</v>
      </c>
      <c r="P278" s="16">
        <f t="shared" si="44"/>
        <v>131.59317792358402</v>
      </c>
      <c r="Q278" s="16">
        <f t="shared" si="44"/>
        <v>136.85690504052738</v>
      </c>
      <c r="R278" s="16">
        <f t="shared" si="44"/>
        <v>142.33118124214849</v>
      </c>
      <c r="S278" s="16">
        <f t="shared" si="44"/>
        <v>148.02442849183444</v>
      </c>
      <c r="T278" s="16">
        <f t="shared" si="44"/>
        <v>153.94540563150784</v>
      </c>
      <c r="U278" s="16">
        <f t="shared" si="44"/>
        <v>160.10322185676816</v>
      </c>
      <c r="V278" s="16">
        <f t="shared" si="44"/>
        <v>166.50735073103888</v>
      </c>
      <c r="W278" s="16">
        <f t="shared" si="44"/>
        <v>173.16764476028044</v>
      </c>
      <c r="X278" s="16">
        <f t="shared" si="44"/>
        <v>180.09435055069167</v>
      </c>
      <c r="Y278" s="16">
        <f t="shared" si="44"/>
        <v>187.29812457271936</v>
      </c>
      <c r="Z278" s="16">
        <f t="shared" si="44"/>
        <v>194.79004955562814</v>
      </c>
      <c r="AA278" s="16">
        <f t="shared" si="44"/>
        <v>202.58165153785328</v>
      </c>
      <c r="AB278" s="16">
        <f t="shared" si="44"/>
        <v>210.68491759936742</v>
      </c>
      <c r="AC278" s="16">
        <f t="shared" si="40"/>
        <v>143.02562598337781</v>
      </c>
      <c r="AD278" s="16">
        <f t="shared" si="41"/>
        <v>156.72672934650259</v>
      </c>
      <c r="AE278" s="36">
        <f t="shared" si="42"/>
        <v>157</v>
      </c>
    </row>
    <row r="279" spans="2:31" x14ac:dyDescent="0.25">
      <c r="B279" t="s">
        <v>131</v>
      </c>
      <c r="C279" t="s">
        <v>16</v>
      </c>
      <c r="D279">
        <v>13247</v>
      </c>
      <c r="E279">
        <v>100</v>
      </c>
      <c r="F279" t="s">
        <v>224</v>
      </c>
      <c r="G279">
        <v>0.06</v>
      </c>
      <c r="H279">
        <v>0.02</v>
      </c>
      <c r="I279" s="16">
        <f t="shared" si="38"/>
        <v>100</v>
      </c>
      <c r="J279" s="16">
        <f t="shared" si="39"/>
        <v>104</v>
      </c>
      <c r="K279" s="16">
        <f t="shared" si="44"/>
        <v>108.16</v>
      </c>
      <c r="L279" s="16">
        <f t="shared" si="44"/>
        <v>112.4864</v>
      </c>
      <c r="M279" s="16">
        <f t="shared" si="44"/>
        <v>116.98585600000001</v>
      </c>
      <c r="N279" s="16">
        <f t="shared" si="44"/>
        <v>121.66529024000002</v>
      </c>
      <c r="O279" s="16">
        <f t="shared" si="44"/>
        <v>126.53190184960002</v>
      </c>
      <c r="P279" s="16">
        <f t="shared" si="44"/>
        <v>131.59317792358402</v>
      </c>
      <c r="Q279" s="16">
        <f t="shared" si="44"/>
        <v>136.85690504052738</v>
      </c>
      <c r="R279" s="16">
        <f t="shared" si="44"/>
        <v>142.33118124214849</v>
      </c>
      <c r="S279" s="16">
        <f t="shared" si="44"/>
        <v>148.02442849183444</v>
      </c>
      <c r="T279" s="16">
        <f t="shared" si="44"/>
        <v>153.94540563150784</v>
      </c>
      <c r="U279" s="16">
        <f t="shared" si="44"/>
        <v>160.10322185676816</v>
      </c>
      <c r="V279" s="16">
        <f t="shared" si="44"/>
        <v>166.50735073103888</v>
      </c>
      <c r="W279" s="16">
        <f t="shared" si="44"/>
        <v>173.16764476028044</v>
      </c>
      <c r="X279" s="16">
        <f t="shared" si="44"/>
        <v>180.09435055069167</v>
      </c>
      <c r="Y279" s="16">
        <f t="shared" si="44"/>
        <v>187.29812457271936</v>
      </c>
      <c r="Z279" s="16">
        <f t="shared" si="44"/>
        <v>194.79004955562814</v>
      </c>
      <c r="AA279" s="16">
        <f t="shared" si="44"/>
        <v>202.58165153785328</v>
      </c>
      <c r="AB279" s="16">
        <f t="shared" si="44"/>
        <v>210.68491759936742</v>
      </c>
      <c r="AC279" s="16">
        <f t="shared" si="40"/>
        <v>143.02562598337781</v>
      </c>
      <c r="AD279" s="16">
        <f t="shared" si="41"/>
        <v>156.72672934650259</v>
      </c>
      <c r="AE279" s="36">
        <f t="shared" si="42"/>
        <v>157</v>
      </c>
    </row>
    <row r="280" spans="2:31" x14ac:dyDescent="0.25">
      <c r="B280" t="s">
        <v>129</v>
      </c>
      <c r="C280" t="s">
        <v>10</v>
      </c>
      <c r="D280">
        <v>17017</v>
      </c>
      <c r="E280">
        <v>100</v>
      </c>
      <c r="F280" t="s">
        <v>224</v>
      </c>
      <c r="G280">
        <v>0.06</v>
      </c>
      <c r="H280">
        <v>0.02</v>
      </c>
      <c r="I280" s="16">
        <f t="shared" si="38"/>
        <v>100</v>
      </c>
      <c r="J280" s="16">
        <f t="shared" si="39"/>
        <v>104</v>
      </c>
      <c r="K280" s="16">
        <f t="shared" si="44"/>
        <v>108.16</v>
      </c>
      <c r="L280" s="16">
        <f t="shared" si="44"/>
        <v>112.4864</v>
      </c>
      <c r="M280" s="16">
        <f t="shared" si="44"/>
        <v>116.98585600000001</v>
      </c>
      <c r="N280" s="16">
        <f t="shared" si="44"/>
        <v>121.66529024000002</v>
      </c>
      <c r="O280" s="16">
        <f t="shared" si="44"/>
        <v>126.53190184960002</v>
      </c>
      <c r="P280" s="16">
        <f t="shared" si="44"/>
        <v>131.59317792358402</v>
      </c>
      <c r="Q280" s="16">
        <f t="shared" si="44"/>
        <v>136.85690504052738</v>
      </c>
      <c r="R280" s="16">
        <f t="shared" si="44"/>
        <v>142.33118124214849</v>
      </c>
      <c r="S280" s="16">
        <f t="shared" si="44"/>
        <v>148.02442849183444</v>
      </c>
      <c r="T280" s="16">
        <f t="shared" si="44"/>
        <v>153.94540563150784</v>
      </c>
      <c r="U280" s="16">
        <f t="shared" si="44"/>
        <v>160.10322185676816</v>
      </c>
      <c r="V280" s="16">
        <f t="shared" si="44"/>
        <v>166.50735073103888</v>
      </c>
      <c r="W280" s="16">
        <f t="shared" si="44"/>
        <v>173.16764476028044</v>
      </c>
      <c r="X280" s="16">
        <f t="shared" si="44"/>
        <v>180.09435055069167</v>
      </c>
      <c r="Y280" s="16">
        <f t="shared" si="44"/>
        <v>187.29812457271936</v>
      </c>
      <c r="Z280" s="16">
        <f t="shared" si="44"/>
        <v>194.79004955562814</v>
      </c>
      <c r="AA280" s="16">
        <f t="shared" si="44"/>
        <v>202.58165153785328</v>
      </c>
      <c r="AB280" s="16">
        <f t="shared" si="44"/>
        <v>210.68491759936742</v>
      </c>
      <c r="AC280" s="16">
        <f t="shared" si="40"/>
        <v>143.02562598337781</v>
      </c>
      <c r="AD280" s="16">
        <f t="shared" si="41"/>
        <v>156.72672934650259</v>
      </c>
      <c r="AE280" s="36">
        <f t="shared" si="42"/>
        <v>157</v>
      </c>
    </row>
    <row r="281" spans="2:31" x14ac:dyDescent="0.25">
      <c r="B281" t="s">
        <v>129</v>
      </c>
      <c r="C281" t="s">
        <v>16</v>
      </c>
      <c r="D281">
        <v>17017</v>
      </c>
      <c r="E281">
        <v>100</v>
      </c>
      <c r="F281" t="s">
        <v>224</v>
      </c>
      <c r="G281">
        <v>0.06</v>
      </c>
      <c r="H281">
        <v>0.02</v>
      </c>
      <c r="I281" s="16">
        <f t="shared" si="38"/>
        <v>100</v>
      </c>
      <c r="J281" s="16">
        <f t="shared" si="39"/>
        <v>104</v>
      </c>
      <c r="K281" s="16">
        <f t="shared" si="44"/>
        <v>108.16</v>
      </c>
      <c r="L281" s="16">
        <f t="shared" si="44"/>
        <v>112.4864</v>
      </c>
      <c r="M281" s="16">
        <f t="shared" si="44"/>
        <v>116.98585600000001</v>
      </c>
      <c r="N281" s="16">
        <f t="shared" si="44"/>
        <v>121.66529024000002</v>
      </c>
      <c r="O281" s="16">
        <f t="shared" si="44"/>
        <v>126.53190184960002</v>
      </c>
      <c r="P281" s="16">
        <f t="shared" si="44"/>
        <v>131.59317792358402</v>
      </c>
      <c r="Q281" s="16">
        <f t="shared" si="44"/>
        <v>136.85690504052738</v>
      </c>
      <c r="R281" s="16">
        <f t="shared" si="44"/>
        <v>142.33118124214849</v>
      </c>
      <c r="S281" s="16">
        <f t="shared" si="44"/>
        <v>148.02442849183444</v>
      </c>
      <c r="T281" s="16">
        <f t="shared" si="44"/>
        <v>153.94540563150784</v>
      </c>
      <c r="U281" s="16">
        <f t="shared" si="44"/>
        <v>160.10322185676816</v>
      </c>
      <c r="V281" s="16">
        <f t="shared" si="44"/>
        <v>166.50735073103888</v>
      </c>
      <c r="W281" s="16">
        <f t="shared" si="44"/>
        <v>173.16764476028044</v>
      </c>
      <c r="X281" s="16">
        <f t="shared" si="44"/>
        <v>180.09435055069167</v>
      </c>
      <c r="Y281" s="16">
        <f t="shared" si="44"/>
        <v>187.29812457271936</v>
      </c>
      <c r="Z281" s="16">
        <f t="shared" si="44"/>
        <v>194.79004955562814</v>
      </c>
      <c r="AA281" s="16">
        <f t="shared" si="44"/>
        <v>202.58165153785328</v>
      </c>
      <c r="AB281" s="16">
        <f t="shared" si="44"/>
        <v>210.68491759936742</v>
      </c>
      <c r="AC281" s="16">
        <f t="shared" si="40"/>
        <v>143.02562598337781</v>
      </c>
      <c r="AD281" s="16">
        <f t="shared" si="41"/>
        <v>156.72672934650259</v>
      </c>
      <c r="AE281" s="36">
        <f t="shared" si="42"/>
        <v>157</v>
      </c>
    </row>
    <row r="282" spans="2:31" x14ac:dyDescent="0.25">
      <c r="B282" t="s">
        <v>123</v>
      </c>
      <c r="C282" t="s">
        <v>10</v>
      </c>
      <c r="D282">
        <v>24124</v>
      </c>
      <c r="E282">
        <v>100</v>
      </c>
      <c r="F282" t="s">
        <v>224</v>
      </c>
      <c r="G282">
        <v>0.06</v>
      </c>
      <c r="H282">
        <v>0.02</v>
      </c>
      <c r="I282" s="16">
        <f t="shared" si="38"/>
        <v>100</v>
      </c>
      <c r="J282" s="16">
        <f t="shared" si="39"/>
        <v>104</v>
      </c>
      <c r="K282" s="16">
        <f t="shared" si="44"/>
        <v>108.16</v>
      </c>
      <c r="L282" s="16">
        <f t="shared" si="44"/>
        <v>112.4864</v>
      </c>
      <c r="M282" s="16">
        <f t="shared" si="44"/>
        <v>116.98585600000001</v>
      </c>
      <c r="N282" s="16">
        <f t="shared" si="44"/>
        <v>121.66529024000002</v>
      </c>
      <c r="O282" s="16">
        <f t="shared" si="44"/>
        <v>126.53190184960002</v>
      </c>
      <c r="P282" s="16">
        <f t="shared" si="44"/>
        <v>131.59317792358402</v>
      </c>
      <c r="Q282" s="16">
        <f t="shared" si="44"/>
        <v>136.85690504052738</v>
      </c>
      <c r="R282" s="16">
        <f t="shared" si="44"/>
        <v>142.33118124214849</v>
      </c>
      <c r="S282" s="16">
        <f t="shared" si="44"/>
        <v>148.02442849183444</v>
      </c>
      <c r="T282" s="16">
        <f t="shared" si="44"/>
        <v>153.94540563150784</v>
      </c>
      <c r="U282" s="16">
        <f t="shared" si="44"/>
        <v>160.10322185676816</v>
      </c>
      <c r="V282" s="16">
        <f t="shared" si="44"/>
        <v>166.50735073103888</v>
      </c>
      <c r="W282" s="16">
        <f t="shared" si="44"/>
        <v>173.16764476028044</v>
      </c>
      <c r="X282" s="16">
        <f t="shared" si="44"/>
        <v>180.09435055069167</v>
      </c>
      <c r="Y282" s="16">
        <f t="shared" si="44"/>
        <v>187.29812457271936</v>
      </c>
      <c r="Z282" s="16">
        <f t="shared" si="44"/>
        <v>194.79004955562814</v>
      </c>
      <c r="AA282" s="16">
        <f t="shared" si="44"/>
        <v>202.58165153785328</v>
      </c>
      <c r="AB282" s="16">
        <f t="shared" si="44"/>
        <v>210.68491759936742</v>
      </c>
      <c r="AC282" s="16">
        <f t="shared" si="40"/>
        <v>143.02562598337781</v>
      </c>
      <c r="AD282" s="16">
        <f t="shared" si="41"/>
        <v>156.72672934650259</v>
      </c>
      <c r="AE282" s="36">
        <f t="shared" si="42"/>
        <v>157</v>
      </c>
    </row>
    <row r="283" spans="2:31" x14ac:dyDescent="0.25">
      <c r="B283" t="s">
        <v>120</v>
      </c>
      <c r="C283" t="s">
        <v>2</v>
      </c>
      <c r="D283">
        <v>13351</v>
      </c>
      <c r="E283">
        <v>100</v>
      </c>
      <c r="F283" t="s">
        <v>224</v>
      </c>
      <c r="G283">
        <v>0.06</v>
      </c>
      <c r="H283">
        <v>0.02</v>
      </c>
      <c r="I283" s="16">
        <f t="shared" si="38"/>
        <v>100</v>
      </c>
      <c r="J283" s="16">
        <f t="shared" si="39"/>
        <v>104</v>
      </c>
      <c r="K283" s="16">
        <f t="shared" si="44"/>
        <v>108.16</v>
      </c>
      <c r="L283" s="16">
        <f t="shared" si="44"/>
        <v>112.4864</v>
      </c>
      <c r="M283" s="16">
        <f t="shared" si="44"/>
        <v>116.98585600000001</v>
      </c>
      <c r="N283" s="16">
        <f t="shared" si="44"/>
        <v>121.66529024000002</v>
      </c>
      <c r="O283" s="16">
        <f t="shared" si="44"/>
        <v>126.53190184960002</v>
      </c>
      <c r="P283" s="16">
        <f t="shared" si="44"/>
        <v>131.59317792358402</v>
      </c>
      <c r="Q283" s="16">
        <f t="shared" si="44"/>
        <v>136.85690504052738</v>
      </c>
      <c r="R283" s="16">
        <f t="shared" si="44"/>
        <v>142.33118124214849</v>
      </c>
      <c r="S283" s="16">
        <f t="shared" si="44"/>
        <v>148.02442849183444</v>
      </c>
      <c r="T283" s="16">
        <f t="shared" si="44"/>
        <v>153.94540563150784</v>
      </c>
      <c r="U283" s="16">
        <f t="shared" si="44"/>
        <v>160.10322185676816</v>
      </c>
      <c r="V283" s="16">
        <f t="shared" si="44"/>
        <v>166.50735073103888</v>
      </c>
      <c r="W283" s="16">
        <f t="shared" si="44"/>
        <v>173.16764476028044</v>
      </c>
      <c r="X283" s="16">
        <f t="shared" si="44"/>
        <v>180.09435055069167</v>
      </c>
      <c r="Y283" s="16">
        <f t="shared" si="44"/>
        <v>187.29812457271936</v>
      </c>
      <c r="Z283" s="16">
        <f t="shared" si="44"/>
        <v>194.79004955562814</v>
      </c>
      <c r="AA283" s="16">
        <f t="shared" si="44"/>
        <v>202.58165153785328</v>
      </c>
      <c r="AB283" s="16">
        <f t="shared" si="44"/>
        <v>210.68491759936742</v>
      </c>
      <c r="AC283" s="16">
        <f t="shared" si="40"/>
        <v>143.02562598337781</v>
      </c>
      <c r="AD283" s="16">
        <f t="shared" si="41"/>
        <v>156.72672934650259</v>
      </c>
      <c r="AE283" s="36">
        <f t="shared" si="42"/>
        <v>157</v>
      </c>
    </row>
    <row r="284" spans="2:31" x14ac:dyDescent="0.25">
      <c r="B284" t="s">
        <v>155</v>
      </c>
      <c r="C284" t="s">
        <v>2</v>
      </c>
      <c r="D284">
        <v>22852</v>
      </c>
      <c r="E284">
        <v>100</v>
      </c>
      <c r="F284" t="s">
        <v>224</v>
      </c>
      <c r="G284">
        <v>0.06</v>
      </c>
      <c r="H284">
        <v>0.02</v>
      </c>
      <c r="I284" s="16">
        <f t="shared" si="38"/>
        <v>100</v>
      </c>
      <c r="J284" s="16">
        <f t="shared" si="39"/>
        <v>104</v>
      </c>
      <c r="K284" s="16">
        <f t="shared" si="44"/>
        <v>108.16</v>
      </c>
      <c r="L284" s="16">
        <f t="shared" si="44"/>
        <v>112.4864</v>
      </c>
      <c r="M284" s="16">
        <f t="shared" si="44"/>
        <v>116.98585600000001</v>
      </c>
      <c r="N284" s="16">
        <f t="shared" si="44"/>
        <v>121.66529024000002</v>
      </c>
      <c r="O284" s="16">
        <f t="shared" si="44"/>
        <v>126.53190184960002</v>
      </c>
      <c r="P284" s="16">
        <f t="shared" si="44"/>
        <v>131.59317792358402</v>
      </c>
      <c r="Q284" s="16">
        <f t="shared" si="44"/>
        <v>136.85690504052738</v>
      </c>
      <c r="R284" s="16">
        <f t="shared" si="44"/>
        <v>142.33118124214849</v>
      </c>
      <c r="S284" s="16">
        <f t="shared" si="44"/>
        <v>148.02442849183444</v>
      </c>
      <c r="T284" s="16">
        <f t="shared" si="44"/>
        <v>153.94540563150784</v>
      </c>
      <c r="U284" s="16">
        <f t="shared" si="44"/>
        <v>160.10322185676816</v>
      </c>
      <c r="V284" s="16">
        <f t="shared" si="44"/>
        <v>166.50735073103888</v>
      </c>
      <c r="W284" s="16">
        <f t="shared" si="44"/>
        <v>173.16764476028044</v>
      </c>
      <c r="X284" s="16">
        <f t="shared" si="44"/>
        <v>180.09435055069167</v>
      </c>
      <c r="Y284" s="16">
        <f t="shared" si="44"/>
        <v>187.29812457271936</v>
      </c>
      <c r="Z284" s="16">
        <f t="shared" si="44"/>
        <v>194.79004955562814</v>
      </c>
      <c r="AA284" s="16">
        <f t="shared" si="44"/>
        <v>202.58165153785328</v>
      </c>
      <c r="AB284" s="16">
        <f t="shared" si="44"/>
        <v>210.68491759936742</v>
      </c>
      <c r="AC284" s="16">
        <f t="shared" si="40"/>
        <v>143.02562598337781</v>
      </c>
      <c r="AD284" s="16">
        <f t="shared" si="41"/>
        <v>156.72672934650259</v>
      </c>
      <c r="AE284" s="36">
        <f t="shared" si="42"/>
        <v>157</v>
      </c>
    </row>
    <row r="285" spans="2:31" x14ac:dyDescent="0.25">
      <c r="B285" t="s">
        <v>90</v>
      </c>
      <c r="C285" t="s">
        <v>5</v>
      </c>
      <c r="D285">
        <v>16708</v>
      </c>
      <c r="E285">
        <v>100</v>
      </c>
      <c r="F285" t="s">
        <v>224</v>
      </c>
      <c r="G285">
        <v>0.06</v>
      </c>
      <c r="H285">
        <v>0.02</v>
      </c>
      <c r="I285" s="16">
        <f t="shared" si="38"/>
        <v>100</v>
      </c>
      <c r="J285" s="16">
        <f t="shared" si="39"/>
        <v>104</v>
      </c>
      <c r="K285" s="16">
        <f t="shared" si="44"/>
        <v>108.16</v>
      </c>
      <c r="L285" s="16">
        <f t="shared" si="44"/>
        <v>112.4864</v>
      </c>
      <c r="M285" s="16">
        <f t="shared" si="44"/>
        <v>116.98585600000001</v>
      </c>
      <c r="N285" s="16">
        <f t="shared" si="44"/>
        <v>121.66529024000002</v>
      </c>
      <c r="O285" s="16">
        <f t="shared" si="44"/>
        <v>126.53190184960002</v>
      </c>
      <c r="P285" s="16">
        <f t="shared" si="44"/>
        <v>131.59317792358402</v>
      </c>
      <c r="Q285" s="16">
        <f t="shared" si="44"/>
        <v>136.85690504052738</v>
      </c>
      <c r="R285" s="16">
        <f t="shared" si="44"/>
        <v>142.33118124214849</v>
      </c>
      <c r="S285" s="16">
        <f t="shared" si="44"/>
        <v>148.02442849183444</v>
      </c>
      <c r="T285" s="16">
        <f t="shared" si="44"/>
        <v>153.94540563150784</v>
      </c>
      <c r="U285" s="16">
        <f t="shared" si="44"/>
        <v>160.10322185676816</v>
      </c>
      <c r="V285" s="16">
        <f t="shared" si="44"/>
        <v>166.50735073103888</v>
      </c>
      <c r="W285" s="16">
        <f t="shared" si="44"/>
        <v>173.16764476028044</v>
      </c>
      <c r="X285" s="16">
        <f t="shared" si="44"/>
        <v>180.09435055069167</v>
      </c>
      <c r="Y285" s="16">
        <f t="shared" si="44"/>
        <v>187.29812457271936</v>
      </c>
      <c r="Z285" s="16">
        <f t="shared" si="44"/>
        <v>194.79004955562814</v>
      </c>
      <c r="AA285" s="16">
        <f t="shared" si="44"/>
        <v>202.58165153785328</v>
      </c>
      <c r="AB285" s="16">
        <f t="shared" si="44"/>
        <v>210.68491759936742</v>
      </c>
      <c r="AC285" s="16">
        <f t="shared" si="40"/>
        <v>143.02562598337781</v>
      </c>
      <c r="AD285" s="16">
        <f t="shared" si="41"/>
        <v>156.72672934650259</v>
      </c>
      <c r="AE285" s="36">
        <f t="shared" si="42"/>
        <v>157</v>
      </c>
    </row>
    <row r="286" spans="2:31" x14ac:dyDescent="0.25">
      <c r="B286" t="s">
        <v>173</v>
      </c>
      <c r="C286" t="s">
        <v>10</v>
      </c>
      <c r="D286">
        <v>0</v>
      </c>
      <c r="E286">
        <v>100</v>
      </c>
      <c r="F286" t="s">
        <v>224</v>
      </c>
      <c r="G286">
        <v>0.06</v>
      </c>
      <c r="H286">
        <v>0.02</v>
      </c>
      <c r="I286" s="16">
        <f t="shared" si="38"/>
        <v>100</v>
      </c>
      <c r="J286" s="16">
        <f t="shared" si="39"/>
        <v>104</v>
      </c>
      <c r="K286" s="16">
        <f t="shared" si="44"/>
        <v>108.16</v>
      </c>
      <c r="L286" s="16">
        <f t="shared" si="44"/>
        <v>112.4864</v>
      </c>
      <c r="M286" s="16">
        <f t="shared" si="44"/>
        <v>116.98585600000001</v>
      </c>
      <c r="N286" s="16">
        <f t="shared" si="44"/>
        <v>121.66529024000002</v>
      </c>
      <c r="O286" s="16">
        <f t="shared" si="44"/>
        <v>126.53190184960002</v>
      </c>
      <c r="P286" s="16">
        <f t="shared" si="44"/>
        <v>131.59317792358402</v>
      </c>
      <c r="Q286" s="16">
        <f t="shared" si="44"/>
        <v>136.85690504052738</v>
      </c>
      <c r="R286" s="16">
        <f t="shared" si="44"/>
        <v>142.33118124214849</v>
      </c>
      <c r="S286" s="16">
        <f t="shared" si="44"/>
        <v>148.02442849183444</v>
      </c>
      <c r="T286" s="16">
        <f t="shared" si="44"/>
        <v>153.94540563150784</v>
      </c>
      <c r="U286" s="16">
        <f t="shared" si="44"/>
        <v>160.10322185676816</v>
      </c>
      <c r="V286" s="16">
        <f t="shared" si="44"/>
        <v>166.50735073103888</v>
      </c>
      <c r="W286" s="16">
        <f t="shared" si="44"/>
        <v>173.16764476028044</v>
      </c>
      <c r="X286" s="16">
        <f t="shared" si="44"/>
        <v>180.09435055069167</v>
      </c>
      <c r="Y286" s="16">
        <f t="shared" si="44"/>
        <v>187.29812457271936</v>
      </c>
      <c r="Z286" s="16">
        <f t="shared" si="44"/>
        <v>194.79004955562814</v>
      </c>
      <c r="AA286" s="16">
        <f t="shared" si="44"/>
        <v>202.58165153785328</v>
      </c>
      <c r="AB286" s="16">
        <f t="shared" si="44"/>
        <v>210.68491759936742</v>
      </c>
      <c r="AC286" s="16">
        <f t="shared" si="40"/>
        <v>143.02562598337781</v>
      </c>
      <c r="AD286" s="16">
        <f t="shared" si="41"/>
        <v>156.72672934650259</v>
      </c>
      <c r="AE286" s="36">
        <f t="shared" si="42"/>
        <v>157</v>
      </c>
    </row>
    <row r="287" spans="2:31" x14ac:dyDescent="0.25">
      <c r="B287" t="s">
        <v>113</v>
      </c>
      <c r="C287" t="s">
        <v>3</v>
      </c>
      <c r="D287">
        <v>9487</v>
      </c>
      <c r="E287">
        <v>100</v>
      </c>
      <c r="F287" t="s">
        <v>224</v>
      </c>
      <c r="G287">
        <v>0.06</v>
      </c>
      <c r="H287">
        <v>0.02</v>
      </c>
      <c r="I287" s="16">
        <f t="shared" si="38"/>
        <v>100</v>
      </c>
      <c r="J287" s="16">
        <f t="shared" si="39"/>
        <v>104</v>
      </c>
      <c r="K287" s="16">
        <f t="shared" si="44"/>
        <v>108.16</v>
      </c>
      <c r="L287" s="16">
        <f t="shared" si="44"/>
        <v>112.4864</v>
      </c>
      <c r="M287" s="16">
        <f t="shared" si="44"/>
        <v>116.98585600000001</v>
      </c>
      <c r="N287" s="16">
        <f t="shared" si="44"/>
        <v>121.66529024000002</v>
      </c>
      <c r="O287" s="16">
        <f t="shared" si="44"/>
        <v>126.53190184960002</v>
      </c>
      <c r="P287" s="16">
        <f t="shared" si="44"/>
        <v>131.59317792358402</v>
      </c>
      <c r="Q287" s="16">
        <f t="shared" si="44"/>
        <v>136.85690504052738</v>
      </c>
      <c r="R287" s="16">
        <f t="shared" si="44"/>
        <v>142.33118124214849</v>
      </c>
      <c r="S287" s="16">
        <f t="shared" si="44"/>
        <v>148.02442849183444</v>
      </c>
      <c r="T287" s="16">
        <f t="shared" si="44"/>
        <v>153.94540563150784</v>
      </c>
      <c r="U287" s="16">
        <f t="shared" si="44"/>
        <v>160.10322185676816</v>
      </c>
      <c r="V287" s="16">
        <f t="shared" si="44"/>
        <v>166.50735073103888</v>
      </c>
      <c r="W287" s="16">
        <f t="shared" si="44"/>
        <v>173.16764476028044</v>
      </c>
      <c r="X287" s="16">
        <f t="shared" si="44"/>
        <v>180.09435055069167</v>
      </c>
      <c r="Y287" s="16">
        <f t="shared" si="44"/>
        <v>187.29812457271936</v>
      </c>
      <c r="Z287" s="16">
        <f t="shared" si="44"/>
        <v>194.79004955562814</v>
      </c>
      <c r="AA287" s="16">
        <f t="shared" si="44"/>
        <v>202.58165153785328</v>
      </c>
      <c r="AB287" s="16">
        <f t="shared" si="44"/>
        <v>210.68491759936742</v>
      </c>
      <c r="AC287" s="16">
        <f t="shared" si="40"/>
        <v>143.02562598337781</v>
      </c>
      <c r="AD287" s="16">
        <f t="shared" si="41"/>
        <v>156.72672934650259</v>
      </c>
      <c r="AE287" s="36">
        <f t="shared" si="42"/>
        <v>157</v>
      </c>
    </row>
    <row r="288" spans="2:31" x14ac:dyDescent="0.25">
      <c r="B288" t="s">
        <v>134</v>
      </c>
      <c r="C288" t="s">
        <v>10</v>
      </c>
      <c r="D288">
        <v>6729</v>
      </c>
      <c r="E288">
        <v>100</v>
      </c>
      <c r="F288" t="s">
        <v>224</v>
      </c>
      <c r="G288">
        <v>0.06</v>
      </c>
      <c r="H288">
        <v>0.02</v>
      </c>
      <c r="I288" s="16">
        <f t="shared" si="38"/>
        <v>100</v>
      </c>
      <c r="J288" s="16">
        <f t="shared" si="39"/>
        <v>104</v>
      </c>
      <c r="K288" s="16">
        <f t="shared" si="44"/>
        <v>108.16</v>
      </c>
      <c r="L288" s="16">
        <f t="shared" si="44"/>
        <v>112.4864</v>
      </c>
      <c r="M288" s="16">
        <f t="shared" si="44"/>
        <v>116.98585600000001</v>
      </c>
      <c r="N288" s="16">
        <f t="shared" si="44"/>
        <v>121.66529024000002</v>
      </c>
      <c r="O288" s="16">
        <f t="shared" si="44"/>
        <v>126.53190184960002</v>
      </c>
      <c r="P288" s="16">
        <f t="shared" si="44"/>
        <v>131.59317792358402</v>
      </c>
      <c r="Q288" s="16">
        <f t="shared" si="44"/>
        <v>136.85690504052738</v>
      </c>
      <c r="R288" s="16">
        <f t="shared" si="44"/>
        <v>142.33118124214849</v>
      </c>
      <c r="S288" s="16">
        <f t="shared" si="44"/>
        <v>148.02442849183444</v>
      </c>
      <c r="T288" s="16">
        <f t="shared" si="44"/>
        <v>153.94540563150784</v>
      </c>
      <c r="U288" s="16">
        <f t="shared" si="44"/>
        <v>160.10322185676816</v>
      </c>
      <c r="V288" s="16">
        <f t="shared" si="44"/>
        <v>166.50735073103888</v>
      </c>
      <c r="W288" s="16">
        <f t="shared" si="44"/>
        <v>173.16764476028044</v>
      </c>
      <c r="X288" s="16">
        <f t="shared" si="44"/>
        <v>180.09435055069167</v>
      </c>
      <c r="Y288" s="16">
        <f t="shared" si="44"/>
        <v>187.29812457271936</v>
      </c>
      <c r="Z288" s="16">
        <f t="shared" si="44"/>
        <v>194.79004955562814</v>
      </c>
      <c r="AA288" s="16">
        <f t="shared" si="44"/>
        <v>202.58165153785328</v>
      </c>
      <c r="AB288" s="16">
        <f t="shared" si="44"/>
        <v>210.68491759936742</v>
      </c>
      <c r="AC288" s="16">
        <f t="shared" si="40"/>
        <v>143.02562598337781</v>
      </c>
      <c r="AD288" s="16">
        <f t="shared" si="41"/>
        <v>156.72672934650259</v>
      </c>
      <c r="AE288" s="36">
        <f t="shared" si="42"/>
        <v>157</v>
      </c>
    </row>
    <row r="289" spans="2:31" x14ac:dyDescent="0.25">
      <c r="B289" t="s">
        <v>89</v>
      </c>
      <c r="C289" t="s">
        <v>6</v>
      </c>
      <c r="D289">
        <v>17421</v>
      </c>
      <c r="E289">
        <v>100</v>
      </c>
      <c r="F289" t="s">
        <v>224</v>
      </c>
      <c r="G289">
        <v>0.06</v>
      </c>
      <c r="H289">
        <v>0.02</v>
      </c>
      <c r="I289" s="16">
        <f t="shared" si="38"/>
        <v>100</v>
      </c>
      <c r="J289" s="16">
        <f t="shared" si="39"/>
        <v>104</v>
      </c>
      <c r="K289" s="16">
        <f t="shared" si="44"/>
        <v>108.16</v>
      </c>
      <c r="L289" s="16">
        <f t="shared" si="44"/>
        <v>112.4864</v>
      </c>
      <c r="M289" s="16">
        <f t="shared" si="44"/>
        <v>116.98585600000001</v>
      </c>
      <c r="N289" s="16">
        <f t="shared" si="44"/>
        <v>121.66529024000002</v>
      </c>
      <c r="O289" s="16">
        <f t="shared" si="44"/>
        <v>126.53190184960002</v>
      </c>
      <c r="P289" s="16">
        <f t="shared" si="44"/>
        <v>131.59317792358402</v>
      </c>
      <c r="Q289" s="16">
        <f t="shared" si="44"/>
        <v>136.85690504052738</v>
      </c>
      <c r="R289" s="16">
        <f t="shared" si="44"/>
        <v>142.33118124214849</v>
      </c>
      <c r="S289" s="16">
        <f t="shared" si="44"/>
        <v>148.02442849183444</v>
      </c>
      <c r="T289" s="16">
        <f t="shared" si="44"/>
        <v>153.94540563150784</v>
      </c>
      <c r="U289" s="16">
        <f t="shared" si="44"/>
        <v>160.10322185676816</v>
      </c>
      <c r="V289" s="16">
        <f t="shared" si="44"/>
        <v>166.50735073103888</v>
      </c>
      <c r="W289" s="16">
        <f t="shared" si="44"/>
        <v>173.16764476028044</v>
      </c>
      <c r="X289" s="16">
        <f t="shared" si="44"/>
        <v>180.09435055069167</v>
      </c>
      <c r="Y289" s="16">
        <f t="shared" si="44"/>
        <v>187.29812457271936</v>
      </c>
      <c r="Z289" s="16">
        <f t="shared" si="44"/>
        <v>194.79004955562814</v>
      </c>
      <c r="AA289" s="16">
        <f t="shared" si="44"/>
        <v>202.58165153785328</v>
      </c>
      <c r="AB289" s="16">
        <f t="shared" si="44"/>
        <v>210.68491759936742</v>
      </c>
      <c r="AC289" s="16">
        <f t="shared" si="40"/>
        <v>143.02562598337781</v>
      </c>
      <c r="AD289" s="16">
        <f t="shared" si="41"/>
        <v>156.72672934650259</v>
      </c>
      <c r="AE289" s="36">
        <f t="shared" si="42"/>
        <v>157</v>
      </c>
    </row>
    <row r="290" spans="2:31" x14ac:dyDescent="0.25">
      <c r="B290" t="s">
        <v>89</v>
      </c>
      <c r="C290" t="s">
        <v>3</v>
      </c>
      <c r="D290">
        <v>17421</v>
      </c>
      <c r="E290">
        <v>100</v>
      </c>
      <c r="F290" t="s">
        <v>224</v>
      </c>
      <c r="G290">
        <v>0.06</v>
      </c>
      <c r="H290">
        <v>0.02</v>
      </c>
      <c r="I290" s="16">
        <f t="shared" si="38"/>
        <v>100</v>
      </c>
      <c r="J290" s="16">
        <f t="shared" si="39"/>
        <v>104</v>
      </c>
      <c r="K290" s="16">
        <f t="shared" si="44"/>
        <v>108.16</v>
      </c>
      <c r="L290" s="16">
        <f t="shared" si="44"/>
        <v>112.4864</v>
      </c>
      <c r="M290" s="16">
        <f t="shared" si="44"/>
        <v>116.98585600000001</v>
      </c>
      <c r="N290" s="16">
        <f t="shared" si="44"/>
        <v>121.66529024000002</v>
      </c>
      <c r="O290" s="16">
        <f t="shared" si="44"/>
        <v>126.53190184960002</v>
      </c>
      <c r="P290" s="16">
        <f t="shared" si="44"/>
        <v>131.59317792358402</v>
      </c>
      <c r="Q290" s="16">
        <f t="shared" si="44"/>
        <v>136.85690504052738</v>
      </c>
      <c r="R290" s="16">
        <f t="shared" si="44"/>
        <v>142.33118124214849</v>
      </c>
      <c r="S290" s="16">
        <f t="shared" si="44"/>
        <v>148.02442849183444</v>
      </c>
      <c r="T290" s="16">
        <f t="shared" ref="K290:AB304" si="45">S290*(1+$G290-$H$3)</f>
        <v>153.94540563150784</v>
      </c>
      <c r="U290" s="16">
        <f t="shared" si="45"/>
        <v>160.10322185676816</v>
      </c>
      <c r="V290" s="16">
        <f t="shared" si="45"/>
        <v>166.50735073103888</v>
      </c>
      <c r="W290" s="16">
        <f t="shared" si="45"/>
        <v>173.16764476028044</v>
      </c>
      <c r="X290" s="16">
        <f t="shared" si="45"/>
        <v>180.09435055069167</v>
      </c>
      <c r="Y290" s="16">
        <f t="shared" si="45"/>
        <v>187.29812457271936</v>
      </c>
      <c r="Z290" s="16">
        <f t="shared" si="45"/>
        <v>194.79004955562814</v>
      </c>
      <c r="AA290" s="16">
        <f t="shared" si="45"/>
        <v>202.58165153785328</v>
      </c>
      <c r="AB290" s="16">
        <f t="shared" si="45"/>
        <v>210.68491759936742</v>
      </c>
      <c r="AC290" s="16">
        <f t="shared" si="40"/>
        <v>143.02562598337781</v>
      </c>
      <c r="AD290" s="16">
        <f t="shared" si="41"/>
        <v>156.72672934650259</v>
      </c>
      <c r="AE290" s="36">
        <f t="shared" si="42"/>
        <v>157</v>
      </c>
    </row>
    <row r="291" spans="2:31" x14ac:dyDescent="0.25">
      <c r="B291" t="s">
        <v>126</v>
      </c>
      <c r="C291" t="s">
        <v>6</v>
      </c>
      <c r="D291">
        <v>2793</v>
      </c>
      <c r="E291">
        <v>100</v>
      </c>
      <c r="F291" t="s">
        <v>224</v>
      </c>
      <c r="G291">
        <v>0.06</v>
      </c>
      <c r="H291">
        <v>0.02</v>
      </c>
      <c r="I291" s="16">
        <f t="shared" si="38"/>
        <v>100</v>
      </c>
      <c r="J291" s="16">
        <f t="shared" si="39"/>
        <v>104</v>
      </c>
      <c r="K291" s="16">
        <f t="shared" si="45"/>
        <v>108.16</v>
      </c>
      <c r="L291" s="16">
        <f t="shared" si="45"/>
        <v>112.4864</v>
      </c>
      <c r="M291" s="16">
        <f t="shared" si="45"/>
        <v>116.98585600000001</v>
      </c>
      <c r="N291" s="16">
        <f t="shared" si="45"/>
        <v>121.66529024000002</v>
      </c>
      <c r="O291" s="16">
        <f t="shared" si="45"/>
        <v>126.53190184960002</v>
      </c>
      <c r="P291" s="16">
        <f t="shared" si="45"/>
        <v>131.59317792358402</v>
      </c>
      <c r="Q291" s="16">
        <f t="shared" si="45"/>
        <v>136.85690504052738</v>
      </c>
      <c r="R291" s="16">
        <f t="shared" si="45"/>
        <v>142.33118124214849</v>
      </c>
      <c r="S291" s="16">
        <f t="shared" si="45"/>
        <v>148.02442849183444</v>
      </c>
      <c r="T291" s="16">
        <f t="shared" si="45"/>
        <v>153.94540563150784</v>
      </c>
      <c r="U291" s="16">
        <f t="shared" si="45"/>
        <v>160.10322185676816</v>
      </c>
      <c r="V291" s="16">
        <f t="shared" si="45"/>
        <v>166.50735073103888</v>
      </c>
      <c r="W291" s="16">
        <f t="shared" si="45"/>
        <v>173.16764476028044</v>
      </c>
      <c r="X291" s="16">
        <f t="shared" si="45"/>
        <v>180.09435055069167</v>
      </c>
      <c r="Y291" s="16">
        <f t="shared" si="45"/>
        <v>187.29812457271936</v>
      </c>
      <c r="Z291" s="16">
        <f t="shared" si="45"/>
        <v>194.79004955562814</v>
      </c>
      <c r="AA291" s="16">
        <f t="shared" si="45"/>
        <v>202.58165153785328</v>
      </c>
      <c r="AB291" s="16">
        <f t="shared" si="45"/>
        <v>210.68491759936742</v>
      </c>
      <c r="AC291" s="16">
        <f t="shared" si="40"/>
        <v>143.02562598337781</v>
      </c>
      <c r="AD291" s="16">
        <f t="shared" si="41"/>
        <v>156.72672934650259</v>
      </c>
      <c r="AE291" s="36">
        <f t="shared" si="42"/>
        <v>157</v>
      </c>
    </row>
    <row r="292" spans="2:31" x14ac:dyDescent="0.25">
      <c r="B292" t="s">
        <v>126</v>
      </c>
      <c r="C292" t="s">
        <v>16</v>
      </c>
      <c r="D292">
        <v>2793</v>
      </c>
      <c r="E292">
        <v>100</v>
      </c>
      <c r="F292" t="s">
        <v>224</v>
      </c>
      <c r="G292">
        <v>0.06</v>
      </c>
      <c r="H292">
        <v>0.02</v>
      </c>
      <c r="I292" s="16">
        <f t="shared" si="38"/>
        <v>100</v>
      </c>
      <c r="J292" s="16">
        <f t="shared" si="39"/>
        <v>104</v>
      </c>
      <c r="K292" s="16">
        <f t="shared" si="45"/>
        <v>108.16</v>
      </c>
      <c r="L292" s="16">
        <f t="shared" si="45"/>
        <v>112.4864</v>
      </c>
      <c r="M292" s="16">
        <f t="shared" si="45"/>
        <v>116.98585600000001</v>
      </c>
      <c r="N292" s="16">
        <f t="shared" si="45"/>
        <v>121.66529024000002</v>
      </c>
      <c r="O292" s="16">
        <f t="shared" si="45"/>
        <v>126.53190184960002</v>
      </c>
      <c r="P292" s="16">
        <f t="shared" si="45"/>
        <v>131.59317792358402</v>
      </c>
      <c r="Q292" s="16">
        <f t="shared" si="45"/>
        <v>136.85690504052738</v>
      </c>
      <c r="R292" s="16">
        <f t="shared" si="45"/>
        <v>142.33118124214849</v>
      </c>
      <c r="S292" s="16">
        <f t="shared" si="45"/>
        <v>148.02442849183444</v>
      </c>
      <c r="T292" s="16">
        <f t="shared" si="45"/>
        <v>153.94540563150784</v>
      </c>
      <c r="U292" s="16">
        <f t="shared" si="45"/>
        <v>160.10322185676816</v>
      </c>
      <c r="V292" s="16">
        <f t="shared" si="45"/>
        <v>166.50735073103888</v>
      </c>
      <c r="W292" s="16">
        <f t="shared" si="45"/>
        <v>173.16764476028044</v>
      </c>
      <c r="X292" s="16">
        <f t="shared" si="45"/>
        <v>180.09435055069167</v>
      </c>
      <c r="Y292" s="16">
        <f t="shared" si="45"/>
        <v>187.29812457271936</v>
      </c>
      <c r="Z292" s="16">
        <f t="shared" si="45"/>
        <v>194.79004955562814</v>
      </c>
      <c r="AA292" s="16">
        <f t="shared" si="45"/>
        <v>202.58165153785328</v>
      </c>
      <c r="AB292" s="16">
        <f t="shared" si="45"/>
        <v>210.68491759936742</v>
      </c>
      <c r="AC292" s="16">
        <f t="shared" si="40"/>
        <v>143.02562598337781</v>
      </c>
      <c r="AD292" s="16">
        <f t="shared" si="41"/>
        <v>156.72672934650259</v>
      </c>
      <c r="AE292" s="36">
        <f t="shared" si="42"/>
        <v>157</v>
      </c>
    </row>
    <row r="293" spans="2:31" x14ac:dyDescent="0.25">
      <c r="B293" t="s">
        <v>193</v>
      </c>
      <c r="C293" t="s">
        <v>2</v>
      </c>
      <c r="D293">
        <v>17789</v>
      </c>
      <c r="E293">
        <v>100</v>
      </c>
      <c r="F293" t="s">
        <v>224</v>
      </c>
      <c r="G293">
        <v>0.06</v>
      </c>
      <c r="H293">
        <v>0.02</v>
      </c>
      <c r="I293" s="16">
        <f t="shared" si="38"/>
        <v>100</v>
      </c>
      <c r="J293" s="16">
        <f t="shared" si="39"/>
        <v>104</v>
      </c>
      <c r="K293" s="16">
        <f t="shared" si="45"/>
        <v>108.16</v>
      </c>
      <c r="L293" s="16">
        <f t="shared" si="45"/>
        <v>112.4864</v>
      </c>
      <c r="M293" s="16">
        <f t="shared" si="45"/>
        <v>116.98585600000001</v>
      </c>
      <c r="N293" s="16">
        <f t="shared" si="45"/>
        <v>121.66529024000002</v>
      </c>
      <c r="O293" s="16">
        <f t="shared" si="45"/>
        <v>126.53190184960002</v>
      </c>
      <c r="P293" s="16">
        <f t="shared" si="45"/>
        <v>131.59317792358402</v>
      </c>
      <c r="Q293" s="16">
        <f t="shared" si="45"/>
        <v>136.85690504052738</v>
      </c>
      <c r="R293" s="16">
        <f t="shared" si="45"/>
        <v>142.33118124214849</v>
      </c>
      <c r="S293" s="16">
        <f t="shared" si="45"/>
        <v>148.02442849183444</v>
      </c>
      <c r="T293" s="16">
        <f t="shared" si="45"/>
        <v>153.94540563150784</v>
      </c>
      <c r="U293" s="16">
        <f t="shared" si="45"/>
        <v>160.10322185676816</v>
      </c>
      <c r="V293" s="16">
        <f t="shared" si="45"/>
        <v>166.50735073103888</v>
      </c>
      <c r="W293" s="16">
        <f t="shared" si="45"/>
        <v>173.16764476028044</v>
      </c>
      <c r="X293" s="16">
        <f t="shared" si="45"/>
        <v>180.09435055069167</v>
      </c>
      <c r="Y293" s="16">
        <f t="shared" si="45"/>
        <v>187.29812457271936</v>
      </c>
      <c r="Z293" s="16">
        <f t="shared" si="45"/>
        <v>194.79004955562814</v>
      </c>
      <c r="AA293" s="16">
        <f t="shared" si="45"/>
        <v>202.58165153785328</v>
      </c>
      <c r="AB293" s="16">
        <f t="shared" si="45"/>
        <v>210.68491759936742</v>
      </c>
      <c r="AC293" s="16">
        <f t="shared" si="40"/>
        <v>143.02562598337781</v>
      </c>
      <c r="AD293" s="16">
        <f t="shared" si="41"/>
        <v>156.72672934650259</v>
      </c>
      <c r="AE293" s="36">
        <f t="shared" si="42"/>
        <v>157</v>
      </c>
    </row>
    <row r="294" spans="2:31" x14ac:dyDescent="0.25">
      <c r="B294" t="s">
        <v>117</v>
      </c>
      <c r="C294" t="s">
        <v>2</v>
      </c>
      <c r="D294">
        <v>32340</v>
      </c>
      <c r="E294">
        <v>100</v>
      </c>
      <c r="F294" t="s">
        <v>224</v>
      </c>
      <c r="G294">
        <v>0.06</v>
      </c>
      <c r="H294">
        <v>0.02</v>
      </c>
      <c r="I294" s="16">
        <f t="shared" si="38"/>
        <v>100</v>
      </c>
      <c r="J294" s="16">
        <f t="shared" si="39"/>
        <v>104</v>
      </c>
      <c r="K294" s="16">
        <f t="shared" si="45"/>
        <v>108.16</v>
      </c>
      <c r="L294" s="16">
        <f t="shared" si="45"/>
        <v>112.4864</v>
      </c>
      <c r="M294" s="16">
        <f t="shared" si="45"/>
        <v>116.98585600000001</v>
      </c>
      <c r="N294" s="16">
        <f t="shared" si="45"/>
        <v>121.66529024000002</v>
      </c>
      <c r="O294" s="16">
        <f t="shared" si="45"/>
        <v>126.53190184960002</v>
      </c>
      <c r="P294" s="16">
        <f t="shared" si="45"/>
        <v>131.59317792358402</v>
      </c>
      <c r="Q294" s="16">
        <f t="shared" si="45"/>
        <v>136.85690504052738</v>
      </c>
      <c r="R294" s="16">
        <f t="shared" si="45"/>
        <v>142.33118124214849</v>
      </c>
      <c r="S294" s="16">
        <f t="shared" si="45"/>
        <v>148.02442849183444</v>
      </c>
      <c r="T294" s="16">
        <f t="shared" si="45"/>
        <v>153.94540563150784</v>
      </c>
      <c r="U294" s="16">
        <f t="shared" si="45"/>
        <v>160.10322185676816</v>
      </c>
      <c r="V294" s="16">
        <f t="shared" si="45"/>
        <v>166.50735073103888</v>
      </c>
      <c r="W294" s="16">
        <f t="shared" si="45"/>
        <v>173.16764476028044</v>
      </c>
      <c r="X294" s="16">
        <f t="shared" si="45"/>
        <v>180.09435055069167</v>
      </c>
      <c r="Y294" s="16">
        <f t="shared" si="45"/>
        <v>187.29812457271936</v>
      </c>
      <c r="Z294" s="16">
        <f t="shared" si="45"/>
        <v>194.79004955562814</v>
      </c>
      <c r="AA294" s="16">
        <f t="shared" si="45"/>
        <v>202.58165153785328</v>
      </c>
      <c r="AB294" s="16">
        <f t="shared" si="45"/>
        <v>210.68491759936742</v>
      </c>
      <c r="AC294" s="16">
        <f t="shared" si="40"/>
        <v>143.02562598337781</v>
      </c>
      <c r="AD294" s="16">
        <f t="shared" si="41"/>
        <v>156.72672934650259</v>
      </c>
      <c r="AE294" s="36">
        <f t="shared" si="42"/>
        <v>157</v>
      </c>
    </row>
    <row r="295" spans="2:31" x14ac:dyDescent="0.25">
      <c r="B295" t="s">
        <v>128</v>
      </c>
      <c r="C295" t="s">
        <v>10</v>
      </c>
      <c r="D295">
        <v>13414</v>
      </c>
      <c r="E295">
        <v>100</v>
      </c>
      <c r="F295" t="s">
        <v>224</v>
      </c>
      <c r="G295">
        <v>0.06</v>
      </c>
      <c r="H295">
        <v>0.02</v>
      </c>
      <c r="I295" s="16">
        <f t="shared" si="38"/>
        <v>100</v>
      </c>
      <c r="J295" s="16">
        <f t="shared" si="39"/>
        <v>104</v>
      </c>
      <c r="K295" s="16">
        <f t="shared" si="45"/>
        <v>108.16</v>
      </c>
      <c r="L295" s="16">
        <f t="shared" si="45"/>
        <v>112.4864</v>
      </c>
      <c r="M295" s="16">
        <f t="shared" si="45"/>
        <v>116.98585600000001</v>
      </c>
      <c r="N295" s="16">
        <f t="shared" si="45"/>
        <v>121.66529024000002</v>
      </c>
      <c r="O295" s="16">
        <f t="shared" si="45"/>
        <v>126.53190184960002</v>
      </c>
      <c r="P295" s="16">
        <f t="shared" si="45"/>
        <v>131.59317792358402</v>
      </c>
      <c r="Q295" s="16">
        <f t="shared" si="45"/>
        <v>136.85690504052738</v>
      </c>
      <c r="R295" s="16">
        <f t="shared" si="45"/>
        <v>142.33118124214849</v>
      </c>
      <c r="S295" s="16">
        <f t="shared" si="45"/>
        <v>148.02442849183444</v>
      </c>
      <c r="T295" s="16">
        <f t="shared" si="45"/>
        <v>153.94540563150784</v>
      </c>
      <c r="U295" s="16">
        <f t="shared" si="45"/>
        <v>160.10322185676816</v>
      </c>
      <c r="V295" s="16">
        <f t="shared" si="45"/>
        <v>166.50735073103888</v>
      </c>
      <c r="W295" s="16">
        <f t="shared" si="45"/>
        <v>173.16764476028044</v>
      </c>
      <c r="X295" s="16">
        <f t="shared" si="45"/>
        <v>180.09435055069167</v>
      </c>
      <c r="Y295" s="16">
        <f t="shared" si="45"/>
        <v>187.29812457271936</v>
      </c>
      <c r="Z295" s="16">
        <f t="shared" si="45"/>
        <v>194.79004955562814</v>
      </c>
      <c r="AA295" s="16">
        <f t="shared" si="45"/>
        <v>202.58165153785328</v>
      </c>
      <c r="AB295" s="16">
        <f t="shared" si="45"/>
        <v>210.68491759936742</v>
      </c>
      <c r="AC295" s="16">
        <f t="shared" si="40"/>
        <v>143.02562598337781</v>
      </c>
      <c r="AD295" s="16">
        <f t="shared" si="41"/>
        <v>156.72672934650259</v>
      </c>
      <c r="AE295" s="36">
        <f t="shared" si="42"/>
        <v>157</v>
      </c>
    </row>
    <row r="296" spans="2:31" x14ac:dyDescent="0.25">
      <c r="B296" t="s">
        <v>88</v>
      </c>
      <c r="C296" t="s">
        <v>3</v>
      </c>
      <c r="D296">
        <v>5435</v>
      </c>
      <c r="E296">
        <v>100</v>
      </c>
      <c r="F296" t="s">
        <v>224</v>
      </c>
      <c r="G296">
        <v>0.06</v>
      </c>
      <c r="H296">
        <v>0.02</v>
      </c>
      <c r="I296" s="16">
        <f t="shared" si="38"/>
        <v>100</v>
      </c>
      <c r="J296" s="16">
        <f t="shared" si="39"/>
        <v>104</v>
      </c>
      <c r="K296" s="16">
        <f t="shared" si="45"/>
        <v>108.16</v>
      </c>
      <c r="L296" s="16">
        <f t="shared" si="45"/>
        <v>112.4864</v>
      </c>
      <c r="M296" s="16">
        <f t="shared" si="45"/>
        <v>116.98585600000001</v>
      </c>
      <c r="N296" s="16">
        <f t="shared" si="45"/>
        <v>121.66529024000002</v>
      </c>
      <c r="O296" s="16">
        <f t="shared" si="45"/>
        <v>126.53190184960002</v>
      </c>
      <c r="P296" s="16">
        <f t="shared" si="45"/>
        <v>131.59317792358402</v>
      </c>
      <c r="Q296" s="16">
        <f t="shared" si="45"/>
        <v>136.85690504052738</v>
      </c>
      <c r="R296" s="16">
        <f t="shared" si="45"/>
        <v>142.33118124214849</v>
      </c>
      <c r="S296" s="16">
        <f t="shared" si="45"/>
        <v>148.02442849183444</v>
      </c>
      <c r="T296" s="16">
        <f t="shared" si="45"/>
        <v>153.94540563150784</v>
      </c>
      <c r="U296" s="16">
        <f t="shared" si="45"/>
        <v>160.10322185676816</v>
      </c>
      <c r="V296" s="16">
        <f t="shared" si="45"/>
        <v>166.50735073103888</v>
      </c>
      <c r="W296" s="16">
        <f t="shared" si="45"/>
        <v>173.16764476028044</v>
      </c>
      <c r="X296" s="16">
        <f t="shared" si="45"/>
        <v>180.09435055069167</v>
      </c>
      <c r="Y296" s="16">
        <f t="shared" si="45"/>
        <v>187.29812457271936</v>
      </c>
      <c r="Z296" s="16">
        <f t="shared" si="45"/>
        <v>194.79004955562814</v>
      </c>
      <c r="AA296" s="16">
        <f t="shared" si="45"/>
        <v>202.58165153785328</v>
      </c>
      <c r="AB296" s="16">
        <f t="shared" si="45"/>
        <v>210.68491759936742</v>
      </c>
      <c r="AC296" s="16">
        <f t="shared" si="40"/>
        <v>143.02562598337781</v>
      </c>
      <c r="AD296" s="16">
        <f t="shared" si="41"/>
        <v>156.72672934650259</v>
      </c>
      <c r="AE296" s="36">
        <f t="shared" si="42"/>
        <v>157</v>
      </c>
    </row>
    <row r="297" spans="2:31" x14ac:dyDescent="0.25">
      <c r="B297" t="s">
        <v>132</v>
      </c>
      <c r="C297" t="s">
        <v>3</v>
      </c>
      <c r="D297">
        <v>2632</v>
      </c>
      <c r="E297">
        <v>100</v>
      </c>
      <c r="F297" t="s">
        <v>224</v>
      </c>
      <c r="G297">
        <v>0.06</v>
      </c>
      <c r="H297">
        <v>0.02</v>
      </c>
      <c r="I297" s="16">
        <f t="shared" si="38"/>
        <v>100</v>
      </c>
      <c r="J297" s="16">
        <f t="shared" si="39"/>
        <v>104</v>
      </c>
      <c r="K297" s="16">
        <f t="shared" si="45"/>
        <v>108.16</v>
      </c>
      <c r="L297" s="16">
        <f t="shared" si="45"/>
        <v>112.4864</v>
      </c>
      <c r="M297" s="16">
        <f t="shared" si="45"/>
        <v>116.98585600000001</v>
      </c>
      <c r="N297" s="16">
        <f t="shared" si="45"/>
        <v>121.66529024000002</v>
      </c>
      <c r="O297" s="16">
        <f t="shared" si="45"/>
        <v>126.53190184960002</v>
      </c>
      <c r="P297" s="16">
        <f t="shared" si="45"/>
        <v>131.59317792358402</v>
      </c>
      <c r="Q297" s="16">
        <f t="shared" si="45"/>
        <v>136.85690504052738</v>
      </c>
      <c r="R297" s="16">
        <f t="shared" si="45"/>
        <v>142.33118124214849</v>
      </c>
      <c r="S297" s="16">
        <f t="shared" si="45"/>
        <v>148.02442849183444</v>
      </c>
      <c r="T297" s="16">
        <f t="shared" si="45"/>
        <v>153.94540563150784</v>
      </c>
      <c r="U297" s="16">
        <f t="shared" si="45"/>
        <v>160.10322185676816</v>
      </c>
      <c r="V297" s="16">
        <f t="shared" si="45"/>
        <v>166.50735073103888</v>
      </c>
      <c r="W297" s="16">
        <f t="shared" si="45"/>
        <v>173.16764476028044</v>
      </c>
      <c r="X297" s="16">
        <f t="shared" si="45"/>
        <v>180.09435055069167</v>
      </c>
      <c r="Y297" s="16">
        <f t="shared" si="45"/>
        <v>187.29812457271936</v>
      </c>
      <c r="Z297" s="16">
        <f t="shared" si="45"/>
        <v>194.79004955562814</v>
      </c>
      <c r="AA297" s="16">
        <f t="shared" si="45"/>
        <v>202.58165153785328</v>
      </c>
      <c r="AB297" s="16">
        <f t="shared" si="45"/>
        <v>210.68491759936742</v>
      </c>
      <c r="AC297" s="16">
        <f t="shared" si="40"/>
        <v>143.02562598337781</v>
      </c>
      <c r="AD297" s="16">
        <f t="shared" si="41"/>
        <v>156.72672934650259</v>
      </c>
      <c r="AE297" s="36">
        <f t="shared" si="42"/>
        <v>157</v>
      </c>
    </row>
    <row r="298" spans="2:31" x14ac:dyDescent="0.25">
      <c r="B298" t="s">
        <v>165</v>
      </c>
      <c r="C298" t="s">
        <v>3</v>
      </c>
      <c r="D298">
        <v>10069</v>
      </c>
      <c r="E298">
        <v>100</v>
      </c>
      <c r="F298" t="s">
        <v>224</v>
      </c>
      <c r="G298">
        <v>0.06</v>
      </c>
      <c r="H298">
        <v>0.02</v>
      </c>
      <c r="I298" s="16">
        <f t="shared" si="38"/>
        <v>100</v>
      </c>
      <c r="J298" s="16">
        <f t="shared" si="39"/>
        <v>104</v>
      </c>
      <c r="K298" s="16">
        <f t="shared" si="45"/>
        <v>108.16</v>
      </c>
      <c r="L298" s="16">
        <f t="shared" si="45"/>
        <v>112.4864</v>
      </c>
      <c r="M298" s="16">
        <f t="shared" si="45"/>
        <v>116.98585600000001</v>
      </c>
      <c r="N298" s="16">
        <f t="shared" si="45"/>
        <v>121.66529024000002</v>
      </c>
      <c r="O298" s="16">
        <f t="shared" si="45"/>
        <v>126.53190184960002</v>
      </c>
      <c r="P298" s="16">
        <f t="shared" si="45"/>
        <v>131.59317792358402</v>
      </c>
      <c r="Q298" s="16">
        <f t="shared" si="45"/>
        <v>136.85690504052738</v>
      </c>
      <c r="R298" s="16">
        <f t="shared" si="45"/>
        <v>142.33118124214849</v>
      </c>
      <c r="S298" s="16">
        <f t="shared" si="45"/>
        <v>148.02442849183444</v>
      </c>
      <c r="T298" s="16">
        <f t="shared" si="45"/>
        <v>153.94540563150784</v>
      </c>
      <c r="U298" s="16">
        <f t="shared" si="45"/>
        <v>160.10322185676816</v>
      </c>
      <c r="V298" s="16">
        <f t="shared" si="45"/>
        <v>166.50735073103888</v>
      </c>
      <c r="W298" s="16">
        <f t="shared" si="45"/>
        <v>173.16764476028044</v>
      </c>
      <c r="X298" s="16">
        <f t="shared" si="45"/>
        <v>180.09435055069167</v>
      </c>
      <c r="Y298" s="16">
        <f t="shared" si="45"/>
        <v>187.29812457271936</v>
      </c>
      <c r="Z298" s="16">
        <f t="shared" si="45"/>
        <v>194.79004955562814</v>
      </c>
      <c r="AA298" s="16">
        <f t="shared" si="45"/>
        <v>202.58165153785328</v>
      </c>
      <c r="AB298" s="16">
        <f t="shared" si="45"/>
        <v>210.68491759936742</v>
      </c>
      <c r="AC298" s="16">
        <f t="shared" si="40"/>
        <v>143.02562598337781</v>
      </c>
      <c r="AD298" s="16">
        <f t="shared" si="41"/>
        <v>156.72672934650259</v>
      </c>
      <c r="AE298" s="36">
        <f t="shared" si="42"/>
        <v>157</v>
      </c>
    </row>
    <row r="299" spans="2:31" x14ac:dyDescent="0.25">
      <c r="B299" t="s">
        <v>133</v>
      </c>
      <c r="C299" t="s">
        <v>3</v>
      </c>
      <c r="D299">
        <v>0</v>
      </c>
      <c r="E299">
        <v>100</v>
      </c>
      <c r="F299" t="s">
        <v>224</v>
      </c>
      <c r="G299">
        <v>0.06</v>
      </c>
      <c r="H299">
        <v>0.02</v>
      </c>
      <c r="I299" s="16">
        <f t="shared" si="38"/>
        <v>100</v>
      </c>
      <c r="J299" s="16">
        <f t="shared" si="39"/>
        <v>104</v>
      </c>
      <c r="K299" s="16">
        <f t="shared" si="45"/>
        <v>108.16</v>
      </c>
      <c r="L299" s="16">
        <f t="shared" si="45"/>
        <v>112.4864</v>
      </c>
      <c r="M299" s="16">
        <f t="shared" si="45"/>
        <v>116.98585600000001</v>
      </c>
      <c r="N299" s="16">
        <f t="shared" si="45"/>
        <v>121.66529024000002</v>
      </c>
      <c r="O299" s="16">
        <f t="shared" si="45"/>
        <v>126.53190184960002</v>
      </c>
      <c r="P299" s="16">
        <f t="shared" si="45"/>
        <v>131.59317792358402</v>
      </c>
      <c r="Q299" s="16">
        <f t="shared" si="45"/>
        <v>136.85690504052738</v>
      </c>
      <c r="R299" s="16">
        <f t="shared" si="45"/>
        <v>142.33118124214849</v>
      </c>
      <c r="S299" s="16">
        <f t="shared" si="45"/>
        <v>148.02442849183444</v>
      </c>
      <c r="T299" s="16">
        <f t="shared" si="45"/>
        <v>153.94540563150784</v>
      </c>
      <c r="U299" s="16">
        <f t="shared" si="45"/>
        <v>160.10322185676816</v>
      </c>
      <c r="V299" s="16">
        <f t="shared" si="45"/>
        <v>166.50735073103888</v>
      </c>
      <c r="W299" s="16">
        <f t="shared" si="45"/>
        <v>173.16764476028044</v>
      </c>
      <c r="X299" s="16">
        <f t="shared" si="45"/>
        <v>180.09435055069167</v>
      </c>
      <c r="Y299" s="16">
        <f t="shared" si="45"/>
        <v>187.29812457271936</v>
      </c>
      <c r="Z299" s="16">
        <f t="shared" si="45"/>
        <v>194.79004955562814</v>
      </c>
      <c r="AA299" s="16">
        <f t="shared" si="45"/>
        <v>202.58165153785328</v>
      </c>
      <c r="AB299" s="16">
        <f t="shared" si="45"/>
        <v>210.68491759936742</v>
      </c>
      <c r="AC299" s="16">
        <f t="shared" si="40"/>
        <v>143.02562598337781</v>
      </c>
      <c r="AD299" s="16">
        <f t="shared" si="41"/>
        <v>156.72672934650259</v>
      </c>
      <c r="AE299" s="36">
        <f t="shared" si="42"/>
        <v>157</v>
      </c>
    </row>
    <row r="300" spans="2:31" x14ac:dyDescent="0.25">
      <c r="B300" t="s">
        <v>171</v>
      </c>
      <c r="C300" t="s">
        <v>9</v>
      </c>
      <c r="D300">
        <v>8761</v>
      </c>
      <c r="E300">
        <v>100</v>
      </c>
      <c r="F300" t="s">
        <v>224</v>
      </c>
      <c r="G300">
        <v>0.06</v>
      </c>
      <c r="H300">
        <v>0.02</v>
      </c>
      <c r="I300" s="16">
        <f t="shared" si="38"/>
        <v>100</v>
      </c>
      <c r="J300" s="16">
        <f t="shared" si="39"/>
        <v>104</v>
      </c>
      <c r="K300" s="16">
        <f t="shared" si="45"/>
        <v>108.16</v>
      </c>
      <c r="L300" s="16">
        <f t="shared" si="45"/>
        <v>112.4864</v>
      </c>
      <c r="M300" s="16">
        <f t="shared" si="45"/>
        <v>116.98585600000001</v>
      </c>
      <c r="N300" s="16">
        <f t="shared" si="45"/>
        <v>121.66529024000002</v>
      </c>
      <c r="O300" s="16">
        <f t="shared" si="45"/>
        <v>126.53190184960002</v>
      </c>
      <c r="P300" s="16">
        <f t="shared" si="45"/>
        <v>131.59317792358402</v>
      </c>
      <c r="Q300" s="16">
        <f t="shared" si="45"/>
        <v>136.85690504052738</v>
      </c>
      <c r="R300" s="16">
        <f t="shared" si="45"/>
        <v>142.33118124214849</v>
      </c>
      <c r="S300" s="16">
        <f t="shared" si="45"/>
        <v>148.02442849183444</v>
      </c>
      <c r="T300" s="16">
        <f t="shared" si="45"/>
        <v>153.94540563150784</v>
      </c>
      <c r="U300" s="16">
        <f t="shared" si="45"/>
        <v>160.10322185676816</v>
      </c>
      <c r="V300" s="16">
        <f t="shared" si="45"/>
        <v>166.50735073103888</v>
      </c>
      <c r="W300" s="16">
        <f t="shared" si="45"/>
        <v>173.16764476028044</v>
      </c>
      <c r="X300" s="16">
        <f t="shared" si="45"/>
        <v>180.09435055069167</v>
      </c>
      <c r="Y300" s="16">
        <f t="shared" si="45"/>
        <v>187.29812457271936</v>
      </c>
      <c r="Z300" s="16">
        <f t="shared" si="45"/>
        <v>194.79004955562814</v>
      </c>
      <c r="AA300" s="16">
        <f t="shared" si="45"/>
        <v>202.58165153785328</v>
      </c>
      <c r="AB300" s="16">
        <f t="shared" si="45"/>
        <v>210.68491759936742</v>
      </c>
      <c r="AC300" s="16">
        <f t="shared" si="40"/>
        <v>143.02562598337781</v>
      </c>
      <c r="AD300" s="16">
        <f t="shared" si="41"/>
        <v>156.72672934650259</v>
      </c>
      <c r="AE300" s="36">
        <f t="shared" si="42"/>
        <v>157</v>
      </c>
    </row>
    <row r="301" spans="2:31" x14ac:dyDescent="0.25">
      <c r="B301" t="s">
        <v>87</v>
      </c>
      <c r="C301" t="s">
        <v>3</v>
      </c>
      <c r="D301">
        <v>9387</v>
      </c>
      <c r="E301">
        <v>100</v>
      </c>
      <c r="F301" t="s">
        <v>224</v>
      </c>
      <c r="G301">
        <v>0.06</v>
      </c>
      <c r="H301">
        <v>0.02</v>
      </c>
      <c r="I301" s="16">
        <f t="shared" si="38"/>
        <v>100</v>
      </c>
      <c r="J301" s="16">
        <f t="shared" si="39"/>
        <v>104</v>
      </c>
      <c r="K301" s="16">
        <f t="shared" si="45"/>
        <v>108.16</v>
      </c>
      <c r="L301" s="16">
        <f t="shared" si="45"/>
        <v>112.4864</v>
      </c>
      <c r="M301" s="16">
        <f t="shared" si="45"/>
        <v>116.98585600000001</v>
      </c>
      <c r="N301" s="16">
        <f t="shared" si="45"/>
        <v>121.66529024000002</v>
      </c>
      <c r="O301" s="16">
        <f t="shared" si="45"/>
        <v>126.53190184960002</v>
      </c>
      <c r="P301" s="16">
        <f t="shared" si="45"/>
        <v>131.59317792358402</v>
      </c>
      <c r="Q301" s="16">
        <f t="shared" si="45"/>
        <v>136.85690504052738</v>
      </c>
      <c r="R301" s="16">
        <f t="shared" si="45"/>
        <v>142.33118124214849</v>
      </c>
      <c r="S301" s="16">
        <f t="shared" si="45"/>
        <v>148.02442849183444</v>
      </c>
      <c r="T301" s="16">
        <f t="shared" si="45"/>
        <v>153.94540563150784</v>
      </c>
      <c r="U301" s="16">
        <f t="shared" si="45"/>
        <v>160.10322185676816</v>
      </c>
      <c r="V301" s="16">
        <f t="shared" si="45"/>
        <v>166.50735073103888</v>
      </c>
      <c r="W301" s="16">
        <f t="shared" si="45"/>
        <v>173.16764476028044</v>
      </c>
      <c r="X301" s="16">
        <f t="shared" si="45"/>
        <v>180.09435055069167</v>
      </c>
      <c r="Y301" s="16">
        <f t="shared" si="45"/>
        <v>187.29812457271936</v>
      </c>
      <c r="Z301" s="16">
        <f t="shared" si="45"/>
        <v>194.79004955562814</v>
      </c>
      <c r="AA301" s="16">
        <f t="shared" si="45"/>
        <v>202.58165153785328</v>
      </c>
      <c r="AB301" s="16">
        <f t="shared" si="45"/>
        <v>210.68491759936742</v>
      </c>
      <c r="AC301" s="16">
        <f t="shared" si="40"/>
        <v>143.02562598337781</v>
      </c>
      <c r="AD301" s="16">
        <f t="shared" si="41"/>
        <v>156.72672934650259</v>
      </c>
      <c r="AE301" s="36">
        <f t="shared" si="42"/>
        <v>157</v>
      </c>
    </row>
    <row r="302" spans="2:31" x14ac:dyDescent="0.25">
      <c r="B302" t="s">
        <v>87</v>
      </c>
      <c r="C302" t="s">
        <v>5</v>
      </c>
      <c r="D302">
        <v>9387</v>
      </c>
      <c r="E302">
        <v>100</v>
      </c>
      <c r="F302" t="s">
        <v>224</v>
      </c>
      <c r="G302">
        <v>0.06</v>
      </c>
      <c r="H302">
        <v>0.02</v>
      </c>
      <c r="I302" s="16">
        <f t="shared" si="38"/>
        <v>100</v>
      </c>
      <c r="J302" s="16">
        <f t="shared" si="39"/>
        <v>104</v>
      </c>
      <c r="K302" s="16">
        <f t="shared" si="45"/>
        <v>108.16</v>
      </c>
      <c r="L302" s="16">
        <f t="shared" si="45"/>
        <v>112.4864</v>
      </c>
      <c r="M302" s="16">
        <f t="shared" si="45"/>
        <v>116.98585600000001</v>
      </c>
      <c r="N302" s="16">
        <f t="shared" si="45"/>
        <v>121.66529024000002</v>
      </c>
      <c r="O302" s="16">
        <f t="shared" si="45"/>
        <v>126.53190184960002</v>
      </c>
      <c r="P302" s="16">
        <f t="shared" si="45"/>
        <v>131.59317792358402</v>
      </c>
      <c r="Q302" s="16">
        <f t="shared" si="45"/>
        <v>136.85690504052738</v>
      </c>
      <c r="R302" s="16">
        <f t="shared" si="45"/>
        <v>142.33118124214849</v>
      </c>
      <c r="S302" s="16">
        <f t="shared" si="45"/>
        <v>148.02442849183444</v>
      </c>
      <c r="T302" s="16">
        <f t="shared" si="45"/>
        <v>153.94540563150784</v>
      </c>
      <c r="U302" s="16">
        <f t="shared" si="45"/>
        <v>160.10322185676816</v>
      </c>
      <c r="V302" s="16">
        <f t="shared" si="45"/>
        <v>166.50735073103888</v>
      </c>
      <c r="W302" s="16">
        <f t="shared" si="45"/>
        <v>173.16764476028044</v>
      </c>
      <c r="X302" s="16">
        <f t="shared" si="45"/>
        <v>180.09435055069167</v>
      </c>
      <c r="Y302" s="16">
        <f t="shared" si="45"/>
        <v>187.29812457271936</v>
      </c>
      <c r="Z302" s="16">
        <f t="shared" si="45"/>
        <v>194.79004955562814</v>
      </c>
      <c r="AA302" s="16">
        <f t="shared" si="45"/>
        <v>202.58165153785328</v>
      </c>
      <c r="AB302" s="16">
        <f t="shared" si="45"/>
        <v>210.68491759936742</v>
      </c>
      <c r="AC302" s="16">
        <f t="shared" si="40"/>
        <v>143.02562598337781</v>
      </c>
      <c r="AD302" s="16">
        <f t="shared" si="41"/>
        <v>156.72672934650259</v>
      </c>
      <c r="AE302" s="36">
        <f t="shared" si="42"/>
        <v>157</v>
      </c>
    </row>
    <row r="303" spans="2:31" x14ac:dyDescent="0.25">
      <c r="B303" t="s">
        <v>166</v>
      </c>
      <c r="C303" t="s">
        <v>3</v>
      </c>
      <c r="D303">
        <v>2655</v>
      </c>
      <c r="E303">
        <v>100</v>
      </c>
      <c r="F303" t="s">
        <v>224</v>
      </c>
      <c r="G303">
        <v>0.06</v>
      </c>
      <c r="H303">
        <v>0.02</v>
      </c>
      <c r="I303" s="16">
        <f t="shared" si="38"/>
        <v>100</v>
      </c>
      <c r="J303" s="16">
        <f t="shared" si="39"/>
        <v>104</v>
      </c>
      <c r="K303" s="16">
        <f t="shared" si="45"/>
        <v>108.16</v>
      </c>
      <c r="L303" s="16">
        <f t="shared" si="45"/>
        <v>112.4864</v>
      </c>
      <c r="M303" s="16">
        <f t="shared" si="45"/>
        <v>116.98585600000001</v>
      </c>
      <c r="N303" s="16">
        <f t="shared" si="45"/>
        <v>121.66529024000002</v>
      </c>
      <c r="O303" s="16">
        <f t="shared" si="45"/>
        <v>126.53190184960002</v>
      </c>
      <c r="P303" s="16">
        <f t="shared" si="45"/>
        <v>131.59317792358402</v>
      </c>
      <c r="Q303" s="16">
        <f t="shared" si="45"/>
        <v>136.85690504052738</v>
      </c>
      <c r="R303" s="16">
        <f t="shared" si="45"/>
        <v>142.33118124214849</v>
      </c>
      <c r="S303" s="16">
        <f t="shared" si="45"/>
        <v>148.02442849183444</v>
      </c>
      <c r="T303" s="16">
        <f t="shared" si="45"/>
        <v>153.94540563150784</v>
      </c>
      <c r="U303" s="16">
        <f t="shared" si="45"/>
        <v>160.10322185676816</v>
      </c>
      <c r="V303" s="16">
        <f t="shared" si="45"/>
        <v>166.50735073103888</v>
      </c>
      <c r="W303" s="16">
        <f t="shared" si="45"/>
        <v>173.16764476028044</v>
      </c>
      <c r="X303" s="16">
        <f t="shared" si="45"/>
        <v>180.09435055069167</v>
      </c>
      <c r="Y303" s="16">
        <f t="shared" si="45"/>
        <v>187.29812457271936</v>
      </c>
      <c r="Z303" s="16">
        <f t="shared" si="45"/>
        <v>194.79004955562814</v>
      </c>
      <c r="AA303" s="16">
        <f t="shared" si="45"/>
        <v>202.58165153785328</v>
      </c>
      <c r="AB303" s="16">
        <f t="shared" si="45"/>
        <v>210.68491759936742</v>
      </c>
      <c r="AC303" s="16">
        <f t="shared" si="40"/>
        <v>143.02562598337781</v>
      </c>
      <c r="AD303" s="16">
        <f t="shared" si="41"/>
        <v>156.72672934650259</v>
      </c>
      <c r="AE303" s="36">
        <f t="shared" si="42"/>
        <v>157</v>
      </c>
    </row>
    <row r="304" spans="2:31" x14ac:dyDescent="0.25">
      <c r="B304" t="s">
        <v>112</v>
      </c>
      <c r="C304" t="s">
        <v>3</v>
      </c>
      <c r="D304">
        <v>67680</v>
      </c>
      <c r="E304">
        <v>100</v>
      </c>
      <c r="F304" t="s">
        <v>224</v>
      </c>
      <c r="G304">
        <v>0.06</v>
      </c>
      <c r="H304">
        <v>0.02</v>
      </c>
      <c r="I304" s="16">
        <f t="shared" si="38"/>
        <v>100</v>
      </c>
      <c r="J304" s="16">
        <f t="shared" si="39"/>
        <v>104</v>
      </c>
      <c r="K304" s="16">
        <f t="shared" si="45"/>
        <v>108.16</v>
      </c>
      <c r="L304" s="16">
        <f t="shared" si="45"/>
        <v>112.4864</v>
      </c>
      <c r="M304" s="16">
        <f t="shared" si="45"/>
        <v>116.98585600000001</v>
      </c>
      <c r="N304" s="16">
        <f t="shared" si="45"/>
        <v>121.66529024000002</v>
      </c>
      <c r="O304" s="16">
        <f t="shared" si="45"/>
        <v>126.53190184960002</v>
      </c>
      <c r="P304" s="16">
        <f t="shared" si="45"/>
        <v>131.59317792358402</v>
      </c>
      <c r="Q304" s="16">
        <f t="shared" si="45"/>
        <v>136.85690504052738</v>
      </c>
      <c r="R304" s="16">
        <f t="shared" si="45"/>
        <v>142.33118124214849</v>
      </c>
      <c r="S304" s="16">
        <f t="shared" si="45"/>
        <v>148.02442849183444</v>
      </c>
      <c r="T304" s="16">
        <f t="shared" si="45"/>
        <v>153.94540563150784</v>
      </c>
      <c r="U304" s="16">
        <f t="shared" si="45"/>
        <v>160.10322185676816</v>
      </c>
      <c r="V304" s="16">
        <f t="shared" si="45"/>
        <v>166.50735073103888</v>
      </c>
      <c r="W304" s="16">
        <f t="shared" ref="K304:AB318" si="46">V304*(1+$G304-$H$3)</f>
        <v>173.16764476028044</v>
      </c>
      <c r="X304" s="16">
        <f t="shared" si="46"/>
        <v>180.09435055069167</v>
      </c>
      <c r="Y304" s="16">
        <f t="shared" si="46"/>
        <v>187.29812457271936</v>
      </c>
      <c r="Z304" s="16">
        <f t="shared" si="46"/>
        <v>194.79004955562814</v>
      </c>
      <c r="AA304" s="16">
        <f t="shared" si="46"/>
        <v>202.58165153785328</v>
      </c>
      <c r="AB304" s="16">
        <f t="shared" si="46"/>
        <v>210.68491759936742</v>
      </c>
      <c r="AC304" s="16">
        <f t="shared" si="40"/>
        <v>143.02562598337781</v>
      </c>
      <c r="AD304" s="16">
        <f t="shared" si="41"/>
        <v>156.72672934650259</v>
      </c>
      <c r="AE304" s="36">
        <f t="shared" si="42"/>
        <v>157</v>
      </c>
    </row>
    <row r="305" spans="2:31" x14ac:dyDescent="0.25">
      <c r="B305" t="s">
        <v>110</v>
      </c>
      <c r="C305" t="s">
        <v>3</v>
      </c>
      <c r="D305">
        <v>6103</v>
      </c>
      <c r="E305">
        <v>100</v>
      </c>
      <c r="F305" t="s">
        <v>224</v>
      </c>
      <c r="G305">
        <v>0.06</v>
      </c>
      <c r="H305">
        <v>0.02</v>
      </c>
      <c r="I305" s="16">
        <f t="shared" si="38"/>
        <v>100</v>
      </c>
      <c r="J305" s="16">
        <f t="shared" si="39"/>
        <v>104</v>
      </c>
      <c r="K305" s="16">
        <f t="shared" si="46"/>
        <v>108.16</v>
      </c>
      <c r="L305" s="16">
        <f t="shared" si="46"/>
        <v>112.4864</v>
      </c>
      <c r="M305" s="16">
        <f t="shared" si="46"/>
        <v>116.98585600000001</v>
      </c>
      <c r="N305" s="16">
        <f t="shared" si="46"/>
        <v>121.66529024000002</v>
      </c>
      <c r="O305" s="16">
        <f t="shared" si="46"/>
        <v>126.53190184960002</v>
      </c>
      <c r="P305" s="16">
        <f t="shared" si="46"/>
        <v>131.59317792358402</v>
      </c>
      <c r="Q305" s="16">
        <f t="shared" si="46"/>
        <v>136.85690504052738</v>
      </c>
      <c r="R305" s="16">
        <f t="shared" si="46"/>
        <v>142.33118124214849</v>
      </c>
      <c r="S305" s="16">
        <f t="shared" si="46"/>
        <v>148.02442849183444</v>
      </c>
      <c r="T305" s="16">
        <f t="shared" si="46"/>
        <v>153.94540563150784</v>
      </c>
      <c r="U305" s="16">
        <f t="shared" si="46"/>
        <v>160.10322185676816</v>
      </c>
      <c r="V305" s="16">
        <f t="shared" si="46"/>
        <v>166.50735073103888</v>
      </c>
      <c r="W305" s="16">
        <f t="shared" si="46"/>
        <v>173.16764476028044</v>
      </c>
      <c r="X305" s="16">
        <f t="shared" si="46"/>
        <v>180.09435055069167</v>
      </c>
      <c r="Y305" s="16">
        <f t="shared" si="46"/>
        <v>187.29812457271936</v>
      </c>
      <c r="Z305" s="16">
        <f t="shared" si="46"/>
        <v>194.79004955562814</v>
      </c>
      <c r="AA305" s="16">
        <f t="shared" si="46"/>
        <v>202.58165153785328</v>
      </c>
      <c r="AB305" s="16">
        <f t="shared" si="46"/>
        <v>210.68491759936742</v>
      </c>
      <c r="AC305" s="16">
        <f t="shared" si="40"/>
        <v>143.02562598337781</v>
      </c>
      <c r="AD305" s="16">
        <f t="shared" si="41"/>
        <v>156.72672934650259</v>
      </c>
      <c r="AE305" s="36">
        <f t="shared" si="42"/>
        <v>157</v>
      </c>
    </row>
    <row r="306" spans="2:31" x14ac:dyDescent="0.25">
      <c r="B306" t="s">
        <v>164</v>
      </c>
      <c r="C306" t="s">
        <v>3</v>
      </c>
      <c r="D306">
        <v>7102</v>
      </c>
      <c r="E306">
        <v>100</v>
      </c>
      <c r="F306" t="s">
        <v>224</v>
      </c>
      <c r="G306">
        <v>0.06</v>
      </c>
      <c r="H306">
        <v>0.02</v>
      </c>
      <c r="I306" s="16">
        <f t="shared" si="38"/>
        <v>100</v>
      </c>
      <c r="J306" s="16">
        <f t="shared" si="39"/>
        <v>104</v>
      </c>
      <c r="K306" s="16">
        <f t="shared" si="46"/>
        <v>108.16</v>
      </c>
      <c r="L306" s="16">
        <f t="shared" si="46"/>
        <v>112.4864</v>
      </c>
      <c r="M306" s="16">
        <f t="shared" si="46"/>
        <v>116.98585600000001</v>
      </c>
      <c r="N306" s="16">
        <f t="shared" si="46"/>
        <v>121.66529024000002</v>
      </c>
      <c r="O306" s="16">
        <f t="shared" si="46"/>
        <v>126.53190184960002</v>
      </c>
      <c r="P306" s="16">
        <f t="shared" si="46"/>
        <v>131.59317792358402</v>
      </c>
      <c r="Q306" s="16">
        <f t="shared" si="46"/>
        <v>136.85690504052738</v>
      </c>
      <c r="R306" s="16">
        <f t="shared" si="46"/>
        <v>142.33118124214849</v>
      </c>
      <c r="S306" s="16">
        <f t="shared" si="46"/>
        <v>148.02442849183444</v>
      </c>
      <c r="T306" s="16">
        <f t="shared" si="46"/>
        <v>153.94540563150784</v>
      </c>
      <c r="U306" s="16">
        <f t="shared" si="46"/>
        <v>160.10322185676816</v>
      </c>
      <c r="V306" s="16">
        <f t="shared" si="46"/>
        <v>166.50735073103888</v>
      </c>
      <c r="W306" s="16">
        <f t="shared" si="46"/>
        <v>173.16764476028044</v>
      </c>
      <c r="X306" s="16">
        <f t="shared" si="46"/>
        <v>180.09435055069167</v>
      </c>
      <c r="Y306" s="16">
        <f t="shared" si="46"/>
        <v>187.29812457271936</v>
      </c>
      <c r="Z306" s="16">
        <f t="shared" si="46"/>
        <v>194.79004955562814</v>
      </c>
      <c r="AA306" s="16">
        <f t="shared" si="46"/>
        <v>202.58165153785328</v>
      </c>
      <c r="AB306" s="16">
        <f t="shared" si="46"/>
        <v>210.68491759936742</v>
      </c>
      <c r="AC306" s="16">
        <f t="shared" si="40"/>
        <v>143.02562598337781</v>
      </c>
      <c r="AD306" s="16">
        <f t="shared" si="41"/>
        <v>156.72672934650259</v>
      </c>
      <c r="AE306" s="36">
        <f t="shared" si="42"/>
        <v>157</v>
      </c>
    </row>
    <row r="307" spans="2:31" x14ac:dyDescent="0.25">
      <c r="B307" t="s">
        <v>127</v>
      </c>
      <c r="C307" t="s">
        <v>10</v>
      </c>
      <c r="D307">
        <v>8331</v>
      </c>
      <c r="E307">
        <v>100</v>
      </c>
      <c r="F307" t="s">
        <v>224</v>
      </c>
      <c r="G307">
        <v>0.06</v>
      </c>
      <c r="H307">
        <v>0.02</v>
      </c>
      <c r="I307" s="16">
        <f t="shared" si="38"/>
        <v>100</v>
      </c>
      <c r="J307" s="16">
        <f t="shared" si="39"/>
        <v>104</v>
      </c>
      <c r="K307" s="16">
        <f t="shared" si="46"/>
        <v>108.16</v>
      </c>
      <c r="L307" s="16">
        <f t="shared" si="46"/>
        <v>112.4864</v>
      </c>
      <c r="M307" s="16">
        <f t="shared" si="46"/>
        <v>116.98585600000001</v>
      </c>
      <c r="N307" s="16">
        <f t="shared" si="46"/>
        <v>121.66529024000002</v>
      </c>
      <c r="O307" s="16">
        <f t="shared" si="46"/>
        <v>126.53190184960002</v>
      </c>
      <c r="P307" s="16">
        <f t="shared" si="46"/>
        <v>131.59317792358402</v>
      </c>
      <c r="Q307" s="16">
        <f t="shared" si="46"/>
        <v>136.85690504052738</v>
      </c>
      <c r="R307" s="16">
        <f t="shared" si="46"/>
        <v>142.33118124214849</v>
      </c>
      <c r="S307" s="16">
        <f t="shared" si="46"/>
        <v>148.02442849183444</v>
      </c>
      <c r="T307" s="16">
        <f t="shared" si="46"/>
        <v>153.94540563150784</v>
      </c>
      <c r="U307" s="16">
        <f t="shared" si="46"/>
        <v>160.10322185676816</v>
      </c>
      <c r="V307" s="16">
        <f t="shared" si="46"/>
        <v>166.50735073103888</v>
      </c>
      <c r="W307" s="16">
        <f t="shared" si="46"/>
        <v>173.16764476028044</v>
      </c>
      <c r="X307" s="16">
        <f t="shared" si="46"/>
        <v>180.09435055069167</v>
      </c>
      <c r="Y307" s="16">
        <f t="shared" si="46"/>
        <v>187.29812457271936</v>
      </c>
      <c r="Z307" s="16">
        <f t="shared" si="46"/>
        <v>194.79004955562814</v>
      </c>
      <c r="AA307" s="16">
        <f t="shared" si="46"/>
        <v>202.58165153785328</v>
      </c>
      <c r="AB307" s="16">
        <f t="shared" si="46"/>
        <v>210.68491759936742</v>
      </c>
      <c r="AC307" s="16">
        <f t="shared" si="40"/>
        <v>143.02562598337781</v>
      </c>
      <c r="AD307" s="16">
        <f t="shared" si="41"/>
        <v>156.72672934650259</v>
      </c>
      <c r="AE307" s="36">
        <f t="shared" si="42"/>
        <v>157</v>
      </c>
    </row>
    <row r="308" spans="2:31" x14ac:dyDescent="0.25">
      <c r="B308" t="s">
        <v>127</v>
      </c>
      <c r="C308" t="s">
        <v>16</v>
      </c>
      <c r="D308">
        <v>8331</v>
      </c>
      <c r="E308">
        <v>100</v>
      </c>
      <c r="F308" t="s">
        <v>224</v>
      </c>
      <c r="G308">
        <v>0.06</v>
      </c>
      <c r="H308">
        <v>0.02</v>
      </c>
      <c r="I308" s="16">
        <f t="shared" si="38"/>
        <v>100</v>
      </c>
      <c r="J308" s="16">
        <f t="shared" si="39"/>
        <v>104</v>
      </c>
      <c r="K308" s="16">
        <f t="shared" si="46"/>
        <v>108.16</v>
      </c>
      <c r="L308" s="16">
        <f t="shared" si="46"/>
        <v>112.4864</v>
      </c>
      <c r="M308" s="16">
        <f t="shared" si="46"/>
        <v>116.98585600000001</v>
      </c>
      <c r="N308" s="16">
        <f t="shared" si="46"/>
        <v>121.66529024000002</v>
      </c>
      <c r="O308" s="16">
        <f t="shared" si="46"/>
        <v>126.53190184960002</v>
      </c>
      <c r="P308" s="16">
        <f t="shared" si="46"/>
        <v>131.59317792358402</v>
      </c>
      <c r="Q308" s="16">
        <f t="shared" si="46"/>
        <v>136.85690504052738</v>
      </c>
      <c r="R308" s="16">
        <f t="shared" si="46"/>
        <v>142.33118124214849</v>
      </c>
      <c r="S308" s="16">
        <f t="shared" si="46"/>
        <v>148.02442849183444</v>
      </c>
      <c r="T308" s="16">
        <f t="shared" si="46"/>
        <v>153.94540563150784</v>
      </c>
      <c r="U308" s="16">
        <f t="shared" si="46"/>
        <v>160.10322185676816</v>
      </c>
      <c r="V308" s="16">
        <f t="shared" si="46"/>
        <v>166.50735073103888</v>
      </c>
      <c r="W308" s="16">
        <f t="shared" si="46"/>
        <v>173.16764476028044</v>
      </c>
      <c r="X308" s="16">
        <f t="shared" si="46"/>
        <v>180.09435055069167</v>
      </c>
      <c r="Y308" s="16">
        <f t="shared" si="46"/>
        <v>187.29812457271936</v>
      </c>
      <c r="Z308" s="16">
        <f t="shared" si="46"/>
        <v>194.79004955562814</v>
      </c>
      <c r="AA308" s="16">
        <f t="shared" si="46"/>
        <v>202.58165153785328</v>
      </c>
      <c r="AB308" s="16">
        <f t="shared" si="46"/>
        <v>210.68491759936742</v>
      </c>
      <c r="AC308" s="16">
        <f t="shared" si="40"/>
        <v>143.02562598337781</v>
      </c>
      <c r="AD308" s="16">
        <f t="shared" si="41"/>
        <v>156.72672934650259</v>
      </c>
      <c r="AE308" s="36">
        <f t="shared" si="42"/>
        <v>157</v>
      </c>
    </row>
    <row r="309" spans="2:31" x14ac:dyDescent="0.25">
      <c r="B309" t="s">
        <v>137</v>
      </c>
      <c r="C309" t="s">
        <v>3</v>
      </c>
      <c r="D309">
        <v>9342</v>
      </c>
      <c r="E309">
        <v>100</v>
      </c>
      <c r="F309" t="s">
        <v>224</v>
      </c>
      <c r="G309">
        <v>0.06</v>
      </c>
      <c r="H309">
        <v>0.02</v>
      </c>
      <c r="I309" s="16">
        <f t="shared" si="38"/>
        <v>100</v>
      </c>
      <c r="J309" s="16">
        <f t="shared" si="39"/>
        <v>104</v>
      </c>
      <c r="K309" s="16">
        <f t="shared" si="46"/>
        <v>108.16</v>
      </c>
      <c r="L309" s="16">
        <f t="shared" si="46"/>
        <v>112.4864</v>
      </c>
      <c r="M309" s="16">
        <f t="shared" si="46"/>
        <v>116.98585600000001</v>
      </c>
      <c r="N309" s="16">
        <f t="shared" si="46"/>
        <v>121.66529024000002</v>
      </c>
      <c r="O309" s="16">
        <f t="shared" si="46"/>
        <v>126.53190184960002</v>
      </c>
      <c r="P309" s="16">
        <f t="shared" si="46"/>
        <v>131.59317792358402</v>
      </c>
      <c r="Q309" s="16">
        <f t="shared" si="46"/>
        <v>136.85690504052738</v>
      </c>
      <c r="R309" s="16">
        <f t="shared" si="46"/>
        <v>142.33118124214849</v>
      </c>
      <c r="S309" s="16">
        <f t="shared" si="46"/>
        <v>148.02442849183444</v>
      </c>
      <c r="T309" s="16">
        <f t="shared" si="46"/>
        <v>153.94540563150784</v>
      </c>
      <c r="U309" s="16">
        <f t="shared" si="46"/>
        <v>160.10322185676816</v>
      </c>
      <c r="V309" s="16">
        <f t="shared" si="46"/>
        <v>166.50735073103888</v>
      </c>
      <c r="W309" s="16">
        <f t="shared" si="46"/>
        <v>173.16764476028044</v>
      </c>
      <c r="X309" s="16">
        <f t="shared" si="46"/>
        <v>180.09435055069167</v>
      </c>
      <c r="Y309" s="16">
        <f t="shared" si="46"/>
        <v>187.29812457271936</v>
      </c>
      <c r="Z309" s="16">
        <f t="shared" si="46"/>
        <v>194.79004955562814</v>
      </c>
      <c r="AA309" s="16">
        <f t="shared" si="46"/>
        <v>202.58165153785328</v>
      </c>
      <c r="AB309" s="16">
        <f t="shared" si="46"/>
        <v>210.68491759936742</v>
      </c>
      <c r="AC309" s="16">
        <f t="shared" si="40"/>
        <v>143.02562598337781</v>
      </c>
      <c r="AD309" s="16">
        <f t="shared" si="41"/>
        <v>156.72672934650259</v>
      </c>
      <c r="AE309" s="36">
        <f t="shared" si="42"/>
        <v>157</v>
      </c>
    </row>
    <row r="310" spans="2:31" x14ac:dyDescent="0.25">
      <c r="B310" t="s">
        <v>109</v>
      </c>
      <c r="C310" t="s">
        <v>6</v>
      </c>
      <c r="D310">
        <v>2443</v>
      </c>
      <c r="E310">
        <v>100</v>
      </c>
      <c r="F310" t="s">
        <v>224</v>
      </c>
      <c r="G310">
        <v>0.06</v>
      </c>
      <c r="H310">
        <v>0.02</v>
      </c>
      <c r="I310" s="16">
        <f t="shared" si="38"/>
        <v>100</v>
      </c>
      <c r="J310" s="16">
        <f t="shared" si="39"/>
        <v>104</v>
      </c>
      <c r="K310" s="16">
        <f t="shared" si="46"/>
        <v>108.16</v>
      </c>
      <c r="L310" s="16">
        <f t="shared" si="46"/>
        <v>112.4864</v>
      </c>
      <c r="M310" s="16">
        <f t="shared" si="46"/>
        <v>116.98585600000001</v>
      </c>
      <c r="N310" s="16">
        <f t="shared" si="46"/>
        <v>121.66529024000002</v>
      </c>
      <c r="O310" s="16">
        <f t="shared" si="46"/>
        <v>126.53190184960002</v>
      </c>
      <c r="P310" s="16">
        <f t="shared" si="46"/>
        <v>131.59317792358402</v>
      </c>
      <c r="Q310" s="16">
        <f t="shared" si="46"/>
        <v>136.85690504052738</v>
      </c>
      <c r="R310" s="16">
        <f t="shared" si="46"/>
        <v>142.33118124214849</v>
      </c>
      <c r="S310" s="16">
        <f t="shared" si="46"/>
        <v>148.02442849183444</v>
      </c>
      <c r="T310" s="16">
        <f t="shared" si="46"/>
        <v>153.94540563150784</v>
      </c>
      <c r="U310" s="16">
        <f t="shared" si="46"/>
        <v>160.10322185676816</v>
      </c>
      <c r="V310" s="16">
        <f t="shared" si="46"/>
        <v>166.50735073103888</v>
      </c>
      <c r="W310" s="16">
        <f t="shared" si="46"/>
        <v>173.16764476028044</v>
      </c>
      <c r="X310" s="16">
        <f t="shared" si="46"/>
        <v>180.09435055069167</v>
      </c>
      <c r="Y310" s="16">
        <f t="shared" si="46"/>
        <v>187.29812457271936</v>
      </c>
      <c r="Z310" s="16">
        <f t="shared" si="46"/>
        <v>194.79004955562814</v>
      </c>
      <c r="AA310" s="16">
        <f t="shared" si="46"/>
        <v>202.58165153785328</v>
      </c>
      <c r="AB310" s="16">
        <f t="shared" si="46"/>
        <v>210.68491759936742</v>
      </c>
      <c r="AC310" s="16">
        <f t="shared" si="40"/>
        <v>143.02562598337781</v>
      </c>
      <c r="AD310" s="16">
        <f t="shared" si="41"/>
        <v>156.72672934650259</v>
      </c>
      <c r="AE310" s="36">
        <f t="shared" si="42"/>
        <v>157</v>
      </c>
    </row>
    <row r="311" spans="2:31" x14ac:dyDescent="0.25">
      <c r="B311" t="s">
        <v>109</v>
      </c>
      <c r="C311" t="s">
        <v>3</v>
      </c>
      <c r="D311">
        <v>2443</v>
      </c>
      <c r="E311">
        <v>100</v>
      </c>
      <c r="F311" t="s">
        <v>224</v>
      </c>
      <c r="G311">
        <v>0.06</v>
      </c>
      <c r="H311">
        <v>0.02</v>
      </c>
      <c r="I311" s="16">
        <f t="shared" si="38"/>
        <v>100</v>
      </c>
      <c r="J311" s="16">
        <f t="shared" si="39"/>
        <v>104</v>
      </c>
      <c r="K311" s="16">
        <f t="shared" si="46"/>
        <v>108.16</v>
      </c>
      <c r="L311" s="16">
        <f t="shared" si="46"/>
        <v>112.4864</v>
      </c>
      <c r="M311" s="16">
        <f t="shared" si="46"/>
        <v>116.98585600000001</v>
      </c>
      <c r="N311" s="16">
        <f t="shared" si="46"/>
        <v>121.66529024000002</v>
      </c>
      <c r="O311" s="16">
        <f t="shared" si="46"/>
        <v>126.53190184960002</v>
      </c>
      <c r="P311" s="16">
        <f t="shared" si="46"/>
        <v>131.59317792358402</v>
      </c>
      <c r="Q311" s="16">
        <f t="shared" si="46"/>
        <v>136.85690504052738</v>
      </c>
      <c r="R311" s="16">
        <f t="shared" si="46"/>
        <v>142.33118124214849</v>
      </c>
      <c r="S311" s="16">
        <f t="shared" si="46"/>
        <v>148.02442849183444</v>
      </c>
      <c r="T311" s="16">
        <f t="shared" si="46"/>
        <v>153.94540563150784</v>
      </c>
      <c r="U311" s="16">
        <f t="shared" si="46"/>
        <v>160.10322185676816</v>
      </c>
      <c r="V311" s="16">
        <f t="shared" si="46"/>
        <v>166.50735073103888</v>
      </c>
      <c r="W311" s="16">
        <f t="shared" si="46"/>
        <v>173.16764476028044</v>
      </c>
      <c r="X311" s="16">
        <f t="shared" si="46"/>
        <v>180.09435055069167</v>
      </c>
      <c r="Y311" s="16">
        <f t="shared" si="46"/>
        <v>187.29812457271936</v>
      </c>
      <c r="Z311" s="16">
        <f t="shared" si="46"/>
        <v>194.79004955562814</v>
      </c>
      <c r="AA311" s="16">
        <f t="shared" si="46"/>
        <v>202.58165153785328</v>
      </c>
      <c r="AB311" s="16">
        <f t="shared" si="46"/>
        <v>210.68491759936742</v>
      </c>
      <c r="AC311" s="16">
        <f t="shared" si="40"/>
        <v>143.02562598337781</v>
      </c>
      <c r="AD311" s="16">
        <f t="shared" si="41"/>
        <v>156.72672934650259</v>
      </c>
      <c r="AE311" s="36">
        <f t="shared" si="42"/>
        <v>157</v>
      </c>
    </row>
    <row r="312" spans="2:31" x14ac:dyDescent="0.25">
      <c r="B312" t="s">
        <v>107</v>
      </c>
      <c r="C312" t="s">
        <v>3</v>
      </c>
      <c r="D312">
        <v>7288</v>
      </c>
      <c r="E312">
        <v>100</v>
      </c>
      <c r="F312" t="s">
        <v>224</v>
      </c>
      <c r="G312">
        <v>0.06</v>
      </c>
      <c r="H312">
        <v>0.02</v>
      </c>
      <c r="I312" s="16">
        <f t="shared" si="38"/>
        <v>100</v>
      </c>
      <c r="J312" s="16">
        <f t="shared" si="39"/>
        <v>104</v>
      </c>
      <c r="K312" s="16">
        <f t="shared" si="46"/>
        <v>108.16</v>
      </c>
      <c r="L312" s="16">
        <f t="shared" si="46"/>
        <v>112.4864</v>
      </c>
      <c r="M312" s="16">
        <f t="shared" si="46"/>
        <v>116.98585600000001</v>
      </c>
      <c r="N312" s="16">
        <f t="shared" si="46"/>
        <v>121.66529024000002</v>
      </c>
      <c r="O312" s="16">
        <f t="shared" si="46"/>
        <v>126.53190184960002</v>
      </c>
      <c r="P312" s="16">
        <f t="shared" si="46"/>
        <v>131.59317792358402</v>
      </c>
      <c r="Q312" s="16">
        <f t="shared" si="46"/>
        <v>136.85690504052738</v>
      </c>
      <c r="R312" s="16">
        <f t="shared" si="46"/>
        <v>142.33118124214849</v>
      </c>
      <c r="S312" s="16">
        <f t="shared" si="46"/>
        <v>148.02442849183444</v>
      </c>
      <c r="T312" s="16">
        <f t="shared" si="46"/>
        <v>153.94540563150784</v>
      </c>
      <c r="U312" s="16">
        <f t="shared" si="46"/>
        <v>160.10322185676816</v>
      </c>
      <c r="V312" s="16">
        <f t="shared" si="46"/>
        <v>166.50735073103888</v>
      </c>
      <c r="W312" s="16">
        <f t="shared" si="46"/>
        <v>173.16764476028044</v>
      </c>
      <c r="X312" s="16">
        <f t="shared" si="46"/>
        <v>180.09435055069167</v>
      </c>
      <c r="Y312" s="16">
        <f t="shared" si="46"/>
        <v>187.29812457271936</v>
      </c>
      <c r="Z312" s="16">
        <f t="shared" si="46"/>
        <v>194.79004955562814</v>
      </c>
      <c r="AA312" s="16">
        <f t="shared" si="46"/>
        <v>202.58165153785328</v>
      </c>
      <c r="AB312" s="16">
        <f t="shared" si="46"/>
        <v>210.68491759936742</v>
      </c>
      <c r="AC312" s="16">
        <f t="shared" si="40"/>
        <v>143.02562598337781</v>
      </c>
      <c r="AD312" s="16">
        <f t="shared" si="41"/>
        <v>156.72672934650259</v>
      </c>
      <c r="AE312" s="36">
        <f t="shared" si="42"/>
        <v>157</v>
      </c>
    </row>
    <row r="313" spans="2:31" x14ac:dyDescent="0.25">
      <c r="B313" t="s">
        <v>147</v>
      </c>
      <c r="C313" t="s">
        <v>10</v>
      </c>
      <c r="D313">
        <v>37152</v>
      </c>
      <c r="E313">
        <v>100</v>
      </c>
      <c r="F313" t="s">
        <v>224</v>
      </c>
      <c r="G313">
        <v>0.06</v>
      </c>
      <c r="H313">
        <v>0.02</v>
      </c>
      <c r="I313" s="16">
        <f t="shared" si="38"/>
        <v>100</v>
      </c>
      <c r="J313" s="16">
        <f t="shared" si="39"/>
        <v>104</v>
      </c>
      <c r="K313" s="16">
        <f t="shared" si="46"/>
        <v>108.16</v>
      </c>
      <c r="L313" s="16">
        <f t="shared" si="46"/>
        <v>112.4864</v>
      </c>
      <c r="M313" s="16">
        <f t="shared" si="46"/>
        <v>116.98585600000001</v>
      </c>
      <c r="N313" s="16">
        <f t="shared" si="46"/>
        <v>121.66529024000002</v>
      </c>
      <c r="O313" s="16">
        <f t="shared" si="46"/>
        <v>126.53190184960002</v>
      </c>
      <c r="P313" s="16">
        <f t="shared" si="46"/>
        <v>131.59317792358402</v>
      </c>
      <c r="Q313" s="16">
        <f t="shared" si="46"/>
        <v>136.85690504052738</v>
      </c>
      <c r="R313" s="16">
        <f t="shared" si="46"/>
        <v>142.33118124214849</v>
      </c>
      <c r="S313" s="16">
        <f t="shared" si="46"/>
        <v>148.02442849183444</v>
      </c>
      <c r="T313" s="16">
        <f t="shared" si="46"/>
        <v>153.94540563150784</v>
      </c>
      <c r="U313" s="16">
        <f t="shared" si="46"/>
        <v>160.10322185676816</v>
      </c>
      <c r="V313" s="16">
        <f t="shared" si="46"/>
        <v>166.50735073103888</v>
      </c>
      <c r="W313" s="16">
        <f t="shared" si="46"/>
        <v>173.16764476028044</v>
      </c>
      <c r="X313" s="16">
        <f t="shared" si="46"/>
        <v>180.09435055069167</v>
      </c>
      <c r="Y313" s="16">
        <f t="shared" si="46"/>
        <v>187.29812457271936</v>
      </c>
      <c r="Z313" s="16">
        <f t="shared" si="46"/>
        <v>194.79004955562814</v>
      </c>
      <c r="AA313" s="16">
        <f t="shared" si="46"/>
        <v>202.58165153785328</v>
      </c>
      <c r="AB313" s="16">
        <f t="shared" si="46"/>
        <v>210.68491759936742</v>
      </c>
      <c r="AC313" s="16">
        <f t="shared" si="40"/>
        <v>143.02562598337781</v>
      </c>
      <c r="AD313" s="16">
        <f t="shared" si="41"/>
        <v>156.72672934650259</v>
      </c>
      <c r="AE313" s="36">
        <f t="shared" si="42"/>
        <v>157</v>
      </c>
    </row>
    <row r="314" spans="2:31" x14ac:dyDescent="0.25">
      <c r="B314" t="s">
        <v>147</v>
      </c>
      <c r="C314" t="s">
        <v>16</v>
      </c>
      <c r="D314">
        <v>37152</v>
      </c>
      <c r="E314">
        <v>100</v>
      </c>
      <c r="F314" t="s">
        <v>224</v>
      </c>
      <c r="G314">
        <v>0.06</v>
      </c>
      <c r="H314">
        <v>0.02</v>
      </c>
      <c r="I314" s="16">
        <f t="shared" si="38"/>
        <v>100</v>
      </c>
      <c r="J314" s="16">
        <f t="shared" si="39"/>
        <v>104</v>
      </c>
      <c r="K314" s="16">
        <f t="shared" si="46"/>
        <v>108.16</v>
      </c>
      <c r="L314" s="16">
        <f t="shared" si="46"/>
        <v>112.4864</v>
      </c>
      <c r="M314" s="16">
        <f t="shared" si="46"/>
        <v>116.98585600000001</v>
      </c>
      <c r="N314" s="16">
        <f t="shared" si="46"/>
        <v>121.66529024000002</v>
      </c>
      <c r="O314" s="16">
        <f t="shared" si="46"/>
        <v>126.53190184960002</v>
      </c>
      <c r="P314" s="16">
        <f t="shared" si="46"/>
        <v>131.59317792358402</v>
      </c>
      <c r="Q314" s="16">
        <f t="shared" si="46"/>
        <v>136.85690504052738</v>
      </c>
      <c r="R314" s="16">
        <f t="shared" si="46"/>
        <v>142.33118124214849</v>
      </c>
      <c r="S314" s="16">
        <f t="shared" si="46"/>
        <v>148.02442849183444</v>
      </c>
      <c r="T314" s="16">
        <f t="shared" si="46"/>
        <v>153.94540563150784</v>
      </c>
      <c r="U314" s="16">
        <f t="shared" si="46"/>
        <v>160.10322185676816</v>
      </c>
      <c r="V314" s="16">
        <f t="shared" si="46"/>
        <v>166.50735073103888</v>
      </c>
      <c r="W314" s="16">
        <f t="shared" si="46"/>
        <v>173.16764476028044</v>
      </c>
      <c r="X314" s="16">
        <f t="shared" si="46"/>
        <v>180.09435055069167</v>
      </c>
      <c r="Y314" s="16">
        <f t="shared" si="46"/>
        <v>187.29812457271936</v>
      </c>
      <c r="Z314" s="16">
        <f t="shared" si="46"/>
        <v>194.79004955562814</v>
      </c>
      <c r="AA314" s="16">
        <f t="shared" si="46"/>
        <v>202.58165153785328</v>
      </c>
      <c r="AB314" s="16">
        <f t="shared" si="46"/>
        <v>210.68491759936742</v>
      </c>
      <c r="AC314" s="16">
        <f t="shared" si="40"/>
        <v>143.02562598337781</v>
      </c>
      <c r="AD314" s="16">
        <f t="shared" si="41"/>
        <v>156.72672934650259</v>
      </c>
      <c r="AE314" s="36">
        <f t="shared" si="42"/>
        <v>157</v>
      </c>
    </row>
    <row r="315" spans="2:31" x14ac:dyDescent="0.25">
      <c r="B315" t="s">
        <v>106</v>
      </c>
      <c r="C315" t="s">
        <v>6</v>
      </c>
      <c r="D315">
        <v>5771</v>
      </c>
      <c r="E315">
        <v>100</v>
      </c>
      <c r="F315" t="s">
        <v>224</v>
      </c>
      <c r="G315">
        <v>0.06</v>
      </c>
      <c r="H315">
        <v>0.02</v>
      </c>
      <c r="I315" s="16">
        <f t="shared" si="38"/>
        <v>100</v>
      </c>
      <c r="J315" s="16">
        <f t="shared" si="39"/>
        <v>104</v>
      </c>
      <c r="K315" s="16">
        <f t="shared" si="46"/>
        <v>108.16</v>
      </c>
      <c r="L315" s="16">
        <f t="shared" si="46"/>
        <v>112.4864</v>
      </c>
      <c r="M315" s="16">
        <f t="shared" si="46"/>
        <v>116.98585600000001</v>
      </c>
      <c r="N315" s="16">
        <f t="shared" si="46"/>
        <v>121.66529024000002</v>
      </c>
      <c r="O315" s="16">
        <f t="shared" si="46"/>
        <v>126.53190184960002</v>
      </c>
      <c r="P315" s="16">
        <f t="shared" si="46"/>
        <v>131.59317792358402</v>
      </c>
      <c r="Q315" s="16">
        <f t="shared" si="46"/>
        <v>136.85690504052738</v>
      </c>
      <c r="R315" s="16">
        <f t="shared" si="46"/>
        <v>142.33118124214849</v>
      </c>
      <c r="S315" s="16">
        <f t="shared" si="46"/>
        <v>148.02442849183444</v>
      </c>
      <c r="T315" s="16">
        <f t="shared" si="46"/>
        <v>153.94540563150784</v>
      </c>
      <c r="U315" s="16">
        <f t="shared" si="46"/>
        <v>160.10322185676816</v>
      </c>
      <c r="V315" s="16">
        <f t="shared" si="46"/>
        <v>166.50735073103888</v>
      </c>
      <c r="W315" s="16">
        <f t="shared" si="46"/>
        <v>173.16764476028044</v>
      </c>
      <c r="X315" s="16">
        <f t="shared" si="46"/>
        <v>180.09435055069167</v>
      </c>
      <c r="Y315" s="16">
        <f t="shared" si="46"/>
        <v>187.29812457271936</v>
      </c>
      <c r="Z315" s="16">
        <f t="shared" si="46"/>
        <v>194.79004955562814</v>
      </c>
      <c r="AA315" s="16">
        <f t="shared" si="46"/>
        <v>202.58165153785328</v>
      </c>
      <c r="AB315" s="16">
        <f t="shared" si="46"/>
        <v>210.68491759936742</v>
      </c>
      <c r="AC315" s="16">
        <f t="shared" si="40"/>
        <v>143.02562598337781</v>
      </c>
      <c r="AD315" s="16">
        <f t="shared" si="41"/>
        <v>156.72672934650259</v>
      </c>
      <c r="AE315" s="36">
        <f t="shared" si="42"/>
        <v>157</v>
      </c>
    </row>
    <row r="316" spans="2:31" x14ac:dyDescent="0.25">
      <c r="B316" t="s">
        <v>106</v>
      </c>
      <c r="C316" t="s">
        <v>3</v>
      </c>
      <c r="D316">
        <v>5771</v>
      </c>
      <c r="E316">
        <v>100</v>
      </c>
      <c r="F316" t="s">
        <v>224</v>
      </c>
      <c r="G316">
        <v>0.06</v>
      </c>
      <c r="H316">
        <v>0.02</v>
      </c>
      <c r="I316" s="16">
        <f t="shared" si="38"/>
        <v>100</v>
      </c>
      <c r="J316" s="16">
        <f t="shared" si="39"/>
        <v>104</v>
      </c>
      <c r="K316" s="16">
        <f t="shared" si="46"/>
        <v>108.16</v>
      </c>
      <c r="L316" s="16">
        <f t="shared" si="46"/>
        <v>112.4864</v>
      </c>
      <c r="M316" s="16">
        <f t="shared" si="46"/>
        <v>116.98585600000001</v>
      </c>
      <c r="N316" s="16">
        <f t="shared" si="46"/>
        <v>121.66529024000002</v>
      </c>
      <c r="O316" s="16">
        <f t="shared" si="46"/>
        <v>126.53190184960002</v>
      </c>
      <c r="P316" s="16">
        <f t="shared" si="46"/>
        <v>131.59317792358402</v>
      </c>
      <c r="Q316" s="16">
        <f t="shared" si="46"/>
        <v>136.85690504052738</v>
      </c>
      <c r="R316" s="16">
        <f t="shared" si="46"/>
        <v>142.33118124214849</v>
      </c>
      <c r="S316" s="16">
        <f t="shared" si="46"/>
        <v>148.02442849183444</v>
      </c>
      <c r="T316" s="16">
        <f t="shared" si="46"/>
        <v>153.94540563150784</v>
      </c>
      <c r="U316" s="16">
        <f t="shared" si="46"/>
        <v>160.10322185676816</v>
      </c>
      <c r="V316" s="16">
        <f t="shared" si="46"/>
        <v>166.50735073103888</v>
      </c>
      <c r="W316" s="16">
        <f t="shared" si="46"/>
        <v>173.16764476028044</v>
      </c>
      <c r="X316" s="16">
        <f t="shared" si="46"/>
        <v>180.09435055069167</v>
      </c>
      <c r="Y316" s="16">
        <f t="shared" si="46"/>
        <v>187.29812457271936</v>
      </c>
      <c r="Z316" s="16">
        <f t="shared" si="46"/>
        <v>194.79004955562814</v>
      </c>
      <c r="AA316" s="16">
        <f t="shared" si="46"/>
        <v>202.58165153785328</v>
      </c>
      <c r="AB316" s="16">
        <f t="shared" si="46"/>
        <v>210.68491759936742</v>
      </c>
      <c r="AC316" s="16">
        <f t="shared" si="40"/>
        <v>143.02562598337781</v>
      </c>
      <c r="AD316" s="16">
        <f t="shared" si="41"/>
        <v>156.72672934650259</v>
      </c>
      <c r="AE316" s="36">
        <f t="shared" si="42"/>
        <v>157</v>
      </c>
    </row>
    <row r="317" spans="2:31" x14ac:dyDescent="0.25">
      <c r="B317" t="s">
        <v>116</v>
      </c>
      <c r="C317" t="s">
        <v>9</v>
      </c>
      <c r="D317">
        <v>25003</v>
      </c>
      <c r="E317">
        <v>100</v>
      </c>
      <c r="F317" t="s">
        <v>224</v>
      </c>
      <c r="G317">
        <v>0.06</v>
      </c>
      <c r="H317">
        <v>0.02</v>
      </c>
      <c r="I317" s="16">
        <f t="shared" si="38"/>
        <v>100</v>
      </c>
      <c r="J317" s="16">
        <f t="shared" si="39"/>
        <v>104</v>
      </c>
      <c r="K317" s="16">
        <f t="shared" si="46"/>
        <v>108.16</v>
      </c>
      <c r="L317" s="16">
        <f t="shared" si="46"/>
        <v>112.4864</v>
      </c>
      <c r="M317" s="16">
        <f t="shared" si="46"/>
        <v>116.98585600000001</v>
      </c>
      <c r="N317" s="16">
        <f t="shared" si="46"/>
        <v>121.66529024000002</v>
      </c>
      <c r="O317" s="16">
        <f t="shared" si="46"/>
        <v>126.53190184960002</v>
      </c>
      <c r="P317" s="16">
        <f t="shared" si="46"/>
        <v>131.59317792358402</v>
      </c>
      <c r="Q317" s="16">
        <f t="shared" si="46"/>
        <v>136.85690504052738</v>
      </c>
      <c r="R317" s="16">
        <f t="shared" si="46"/>
        <v>142.33118124214849</v>
      </c>
      <c r="S317" s="16">
        <f t="shared" si="46"/>
        <v>148.02442849183444</v>
      </c>
      <c r="T317" s="16">
        <f t="shared" si="46"/>
        <v>153.94540563150784</v>
      </c>
      <c r="U317" s="16">
        <f t="shared" si="46"/>
        <v>160.10322185676816</v>
      </c>
      <c r="V317" s="16">
        <f t="shared" si="46"/>
        <v>166.50735073103888</v>
      </c>
      <c r="W317" s="16">
        <f t="shared" si="46"/>
        <v>173.16764476028044</v>
      </c>
      <c r="X317" s="16">
        <f t="shared" si="46"/>
        <v>180.09435055069167</v>
      </c>
      <c r="Y317" s="16">
        <f t="shared" si="46"/>
        <v>187.29812457271936</v>
      </c>
      <c r="Z317" s="16">
        <f t="shared" si="46"/>
        <v>194.79004955562814</v>
      </c>
      <c r="AA317" s="16">
        <f t="shared" si="46"/>
        <v>202.58165153785328</v>
      </c>
      <c r="AB317" s="16">
        <f t="shared" si="46"/>
        <v>210.68491759936742</v>
      </c>
      <c r="AC317" s="16">
        <f t="shared" si="40"/>
        <v>143.02562598337781</v>
      </c>
      <c r="AD317" s="16">
        <f t="shared" si="41"/>
        <v>156.72672934650259</v>
      </c>
      <c r="AE317" s="36">
        <f t="shared" si="42"/>
        <v>157</v>
      </c>
    </row>
    <row r="318" spans="2:31" x14ac:dyDescent="0.25">
      <c r="B318" t="s">
        <v>160</v>
      </c>
      <c r="C318" t="s">
        <v>2</v>
      </c>
      <c r="D318">
        <v>3667</v>
      </c>
      <c r="E318">
        <v>100</v>
      </c>
      <c r="F318" t="s">
        <v>224</v>
      </c>
      <c r="G318">
        <v>0.06</v>
      </c>
      <c r="H318">
        <v>0.02</v>
      </c>
      <c r="I318" s="16">
        <f t="shared" si="38"/>
        <v>100</v>
      </c>
      <c r="J318" s="16">
        <f t="shared" si="39"/>
        <v>104</v>
      </c>
      <c r="K318" s="16">
        <f t="shared" si="46"/>
        <v>108.16</v>
      </c>
      <c r="L318" s="16">
        <f t="shared" si="46"/>
        <v>112.4864</v>
      </c>
      <c r="M318" s="16">
        <f t="shared" si="46"/>
        <v>116.98585600000001</v>
      </c>
      <c r="N318" s="16">
        <f t="shared" si="46"/>
        <v>121.66529024000002</v>
      </c>
      <c r="O318" s="16">
        <f t="shared" si="46"/>
        <v>126.53190184960002</v>
      </c>
      <c r="P318" s="16">
        <f t="shared" si="46"/>
        <v>131.59317792358402</v>
      </c>
      <c r="Q318" s="16">
        <f t="shared" si="46"/>
        <v>136.85690504052738</v>
      </c>
      <c r="R318" s="16">
        <f t="shared" si="46"/>
        <v>142.33118124214849</v>
      </c>
      <c r="S318" s="16">
        <f t="shared" si="46"/>
        <v>148.02442849183444</v>
      </c>
      <c r="T318" s="16">
        <f t="shared" si="46"/>
        <v>153.94540563150784</v>
      </c>
      <c r="U318" s="16">
        <f t="shared" si="46"/>
        <v>160.10322185676816</v>
      </c>
      <c r="V318" s="16">
        <f t="shared" si="46"/>
        <v>166.50735073103888</v>
      </c>
      <c r="W318" s="16">
        <f t="shared" si="46"/>
        <v>173.16764476028044</v>
      </c>
      <c r="X318" s="16">
        <f t="shared" si="46"/>
        <v>180.09435055069167</v>
      </c>
      <c r="Y318" s="16">
        <f t="shared" si="46"/>
        <v>187.29812457271936</v>
      </c>
      <c r="Z318" s="16">
        <f t="shared" ref="K318:AB333" si="47">Y318*(1+$G318-$H$3)</f>
        <v>194.79004955562814</v>
      </c>
      <c r="AA318" s="16">
        <f t="shared" si="47"/>
        <v>202.58165153785328</v>
      </c>
      <c r="AB318" s="16">
        <f t="shared" si="47"/>
        <v>210.68491759936742</v>
      </c>
      <c r="AC318" s="16">
        <f t="shared" si="40"/>
        <v>143.02562598337781</v>
      </c>
      <c r="AD318" s="16">
        <f t="shared" si="41"/>
        <v>156.72672934650259</v>
      </c>
      <c r="AE318" s="36">
        <f t="shared" si="42"/>
        <v>157</v>
      </c>
    </row>
    <row r="319" spans="2:31" x14ac:dyDescent="0.25">
      <c r="B319" t="s">
        <v>190</v>
      </c>
      <c r="C319" t="s">
        <v>10</v>
      </c>
      <c r="D319">
        <v>0</v>
      </c>
      <c r="E319">
        <v>100</v>
      </c>
      <c r="F319" t="s">
        <v>224</v>
      </c>
      <c r="G319">
        <v>0.06</v>
      </c>
      <c r="H319">
        <v>0.02</v>
      </c>
      <c r="I319" s="16">
        <f t="shared" si="38"/>
        <v>100</v>
      </c>
      <c r="J319" s="16">
        <f t="shared" si="39"/>
        <v>104</v>
      </c>
      <c r="K319" s="16">
        <f t="shared" si="47"/>
        <v>108.16</v>
      </c>
      <c r="L319" s="16">
        <f t="shared" si="47"/>
        <v>112.4864</v>
      </c>
      <c r="M319" s="16">
        <f t="shared" si="47"/>
        <v>116.98585600000001</v>
      </c>
      <c r="N319" s="16">
        <f t="shared" si="47"/>
        <v>121.66529024000002</v>
      </c>
      <c r="O319" s="16">
        <f t="shared" si="47"/>
        <v>126.53190184960002</v>
      </c>
      <c r="P319" s="16">
        <f t="shared" si="47"/>
        <v>131.59317792358402</v>
      </c>
      <c r="Q319" s="16">
        <f t="shared" si="47"/>
        <v>136.85690504052738</v>
      </c>
      <c r="R319" s="16">
        <f t="shared" si="47"/>
        <v>142.33118124214849</v>
      </c>
      <c r="S319" s="16">
        <f t="shared" si="47"/>
        <v>148.02442849183444</v>
      </c>
      <c r="T319" s="16">
        <f t="shared" si="47"/>
        <v>153.94540563150784</v>
      </c>
      <c r="U319" s="16">
        <f t="shared" si="47"/>
        <v>160.10322185676816</v>
      </c>
      <c r="V319" s="16">
        <f t="shared" si="47"/>
        <v>166.50735073103888</v>
      </c>
      <c r="W319" s="16">
        <f t="shared" si="47"/>
        <v>173.16764476028044</v>
      </c>
      <c r="X319" s="16">
        <f t="shared" si="47"/>
        <v>180.09435055069167</v>
      </c>
      <c r="Y319" s="16">
        <f t="shared" si="47"/>
        <v>187.29812457271936</v>
      </c>
      <c r="Z319" s="16">
        <f t="shared" si="47"/>
        <v>194.79004955562814</v>
      </c>
      <c r="AA319" s="16">
        <f t="shared" si="47"/>
        <v>202.58165153785328</v>
      </c>
      <c r="AB319" s="16">
        <f t="shared" si="47"/>
        <v>210.68491759936742</v>
      </c>
      <c r="AC319" s="16">
        <f t="shared" si="40"/>
        <v>143.02562598337781</v>
      </c>
      <c r="AD319" s="16">
        <f t="shared" si="41"/>
        <v>156.72672934650259</v>
      </c>
      <c r="AE319" s="36">
        <f t="shared" si="42"/>
        <v>157</v>
      </c>
    </row>
    <row r="320" spans="2:31" x14ac:dyDescent="0.25">
      <c r="B320" t="s">
        <v>108</v>
      </c>
      <c r="C320" t="s">
        <v>6</v>
      </c>
      <c r="D320">
        <v>6649</v>
      </c>
      <c r="E320">
        <v>100</v>
      </c>
      <c r="F320" t="s">
        <v>224</v>
      </c>
      <c r="G320">
        <v>0.06</v>
      </c>
      <c r="H320">
        <v>0.02</v>
      </c>
      <c r="I320" s="16">
        <f t="shared" si="38"/>
        <v>100</v>
      </c>
      <c r="J320" s="16">
        <f t="shared" si="39"/>
        <v>104</v>
      </c>
      <c r="K320" s="16">
        <f t="shared" si="47"/>
        <v>108.16</v>
      </c>
      <c r="L320" s="16">
        <f t="shared" si="47"/>
        <v>112.4864</v>
      </c>
      <c r="M320" s="16">
        <f t="shared" si="47"/>
        <v>116.98585600000001</v>
      </c>
      <c r="N320" s="16">
        <f t="shared" si="47"/>
        <v>121.66529024000002</v>
      </c>
      <c r="O320" s="16">
        <f t="shared" si="47"/>
        <v>126.53190184960002</v>
      </c>
      <c r="P320" s="16">
        <f t="shared" si="47"/>
        <v>131.59317792358402</v>
      </c>
      <c r="Q320" s="16">
        <f t="shared" si="47"/>
        <v>136.85690504052738</v>
      </c>
      <c r="R320" s="16">
        <f t="shared" si="47"/>
        <v>142.33118124214849</v>
      </c>
      <c r="S320" s="16">
        <f t="shared" si="47"/>
        <v>148.02442849183444</v>
      </c>
      <c r="T320" s="16">
        <f t="shared" si="47"/>
        <v>153.94540563150784</v>
      </c>
      <c r="U320" s="16">
        <f t="shared" si="47"/>
        <v>160.10322185676816</v>
      </c>
      <c r="V320" s="16">
        <f t="shared" si="47"/>
        <v>166.50735073103888</v>
      </c>
      <c r="W320" s="16">
        <f t="shared" si="47"/>
        <v>173.16764476028044</v>
      </c>
      <c r="X320" s="16">
        <f t="shared" si="47"/>
        <v>180.09435055069167</v>
      </c>
      <c r="Y320" s="16">
        <f t="shared" si="47"/>
        <v>187.29812457271936</v>
      </c>
      <c r="Z320" s="16">
        <f t="shared" si="47"/>
        <v>194.79004955562814</v>
      </c>
      <c r="AA320" s="16">
        <f t="shared" si="47"/>
        <v>202.58165153785328</v>
      </c>
      <c r="AB320" s="16">
        <f t="shared" si="47"/>
        <v>210.68491759936742</v>
      </c>
      <c r="AC320" s="16">
        <f t="shared" si="40"/>
        <v>143.02562598337781</v>
      </c>
      <c r="AD320" s="16">
        <f t="shared" si="41"/>
        <v>156.72672934650259</v>
      </c>
      <c r="AE320" s="36">
        <f t="shared" si="42"/>
        <v>157</v>
      </c>
    </row>
    <row r="321" spans="2:31" x14ac:dyDescent="0.25">
      <c r="B321" t="s">
        <v>157</v>
      </c>
      <c r="C321" t="s">
        <v>12</v>
      </c>
      <c r="D321">
        <v>9207</v>
      </c>
      <c r="E321">
        <v>100</v>
      </c>
      <c r="F321" t="s">
        <v>224</v>
      </c>
      <c r="G321">
        <v>0.06</v>
      </c>
      <c r="H321">
        <v>0.02</v>
      </c>
      <c r="I321" s="16">
        <f t="shared" si="38"/>
        <v>100</v>
      </c>
      <c r="J321" s="16">
        <f t="shared" si="39"/>
        <v>104</v>
      </c>
      <c r="K321" s="16">
        <f t="shared" si="47"/>
        <v>108.16</v>
      </c>
      <c r="L321" s="16">
        <f t="shared" si="47"/>
        <v>112.4864</v>
      </c>
      <c r="M321" s="16">
        <f t="shared" si="47"/>
        <v>116.98585600000001</v>
      </c>
      <c r="N321" s="16">
        <f t="shared" si="47"/>
        <v>121.66529024000002</v>
      </c>
      <c r="O321" s="16">
        <f t="shared" si="47"/>
        <v>126.53190184960002</v>
      </c>
      <c r="P321" s="16">
        <f t="shared" si="47"/>
        <v>131.59317792358402</v>
      </c>
      <c r="Q321" s="16">
        <f t="shared" si="47"/>
        <v>136.85690504052738</v>
      </c>
      <c r="R321" s="16">
        <f t="shared" si="47"/>
        <v>142.33118124214849</v>
      </c>
      <c r="S321" s="16">
        <f t="shared" si="47"/>
        <v>148.02442849183444</v>
      </c>
      <c r="T321" s="16">
        <f t="shared" si="47"/>
        <v>153.94540563150784</v>
      </c>
      <c r="U321" s="16">
        <f t="shared" si="47"/>
        <v>160.10322185676816</v>
      </c>
      <c r="V321" s="16">
        <f t="shared" si="47"/>
        <v>166.50735073103888</v>
      </c>
      <c r="W321" s="16">
        <f t="shared" si="47"/>
        <v>173.16764476028044</v>
      </c>
      <c r="X321" s="16">
        <f t="shared" si="47"/>
        <v>180.09435055069167</v>
      </c>
      <c r="Y321" s="16">
        <f t="shared" si="47"/>
        <v>187.29812457271936</v>
      </c>
      <c r="Z321" s="16">
        <f t="shared" si="47"/>
        <v>194.79004955562814</v>
      </c>
      <c r="AA321" s="16">
        <f t="shared" si="47"/>
        <v>202.58165153785328</v>
      </c>
      <c r="AB321" s="16">
        <f t="shared" si="47"/>
        <v>210.68491759936742</v>
      </c>
      <c r="AC321" s="16">
        <f t="shared" si="40"/>
        <v>143.02562598337781</v>
      </c>
      <c r="AD321" s="16">
        <f t="shared" si="41"/>
        <v>156.72672934650259</v>
      </c>
      <c r="AE321" s="36">
        <f t="shared" si="42"/>
        <v>157</v>
      </c>
    </row>
    <row r="322" spans="2:31" x14ac:dyDescent="0.25">
      <c r="B322" t="s">
        <v>157</v>
      </c>
      <c r="C322" t="s">
        <v>2</v>
      </c>
      <c r="D322">
        <v>14730</v>
      </c>
      <c r="E322">
        <v>100</v>
      </c>
      <c r="F322" t="s">
        <v>224</v>
      </c>
      <c r="G322">
        <v>0.06</v>
      </c>
      <c r="H322">
        <v>0.02</v>
      </c>
      <c r="I322" s="16">
        <f t="shared" si="38"/>
        <v>100</v>
      </c>
      <c r="J322" s="16">
        <f t="shared" si="39"/>
        <v>104</v>
      </c>
      <c r="K322" s="16">
        <f t="shared" si="47"/>
        <v>108.16</v>
      </c>
      <c r="L322" s="16">
        <f t="shared" si="47"/>
        <v>112.4864</v>
      </c>
      <c r="M322" s="16">
        <f t="shared" si="47"/>
        <v>116.98585600000001</v>
      </c>
      <c r="N322" s="16">
        <f t="shared" si="47"/>
        <v>121.66529024000002</v>
      </c>
      <c r="O322" s="16">
        <f t="shared" si="47"/>
        <v>126.53190184960002</v>
      </c>
      <c r="P322" s="16">
        <f t="shared" si="47"/>
        <v>131.59317792358402</v>
      </c>
      <c r="Q322" s="16">
        <f t="shared" si="47"/>
        <v>136.85690504052738</v>
      </c>
      <c r="R322" s="16">
        <f t="shared" si="47"/>
        <v>142.33118124214849</v>
      </c>
      <c r="S322" s="16">
        <f t="shared" si="47"/>
        <v>148.02442849183444</v>
      </c>
      <c r="T322" s="16">
        <f t="shared" si="47"/>
        <v>153.94540563150784</v>
      </c>
      <c r="U322" s="16">
        <f t="shared" si="47"/>
        <v>160.10322185676816</v>
      </c>
      <c r="V322" s="16">
        <f t="shared" si="47"/>
        <v>166.50735073103888</v>
      </c>
      <c r="W322" s="16">
        <f t="shared" si="47"/>
        <v>173.16764476028044</v>
      </c>
      <c r="X322" s="16">
        <f t="shared" si="47"/>
        <v>180.09435055069167</v>
      </c>
      <c r="Y322" s="16">
        <f t="shared" si="47"/>
        <v>187.29812457271936</v>
      </c>
      <c r="Z322" s="16">
        <f t="shared" si="47"/>
        <v>194.79004955562814</v>
      </c>
      <c r="AA322" s="16">
        <f t="shared" si="47"/>
        <v>202.58165153785328</v>
      </c>
      <c r="AB322" s="16">
        <f t="shared" si="47"/>
        <v>210.68491759936742</v>
      </c>
      <c r="AC322" s="16">
        <f t="shared" si="40"/>
        <v>143.02562598337781</v>
      </c>
      <c r="AD322" s="16">
        <f t="shared" si="41"/>
        <v>156.72672934650259</v>
      </c>
      <c r="AE322" s="36">
        <f t="shared" si="42"/>
        <v>157</v>
      </c>
    </row>
    <row r="323" spans="2:31" x14ac:dyDescent="0.25">
      <c r="B323" t="s">
        <v>152</v>
      </c>
      <c r="C323" t="s">
        <v>10</v>
      </c>
      <c r="D323">
        <v>3162</v>
      </c>
      <c r="E323">
        <v>100</v>
      </c>
      <c r="F323" t="s">
        <v>224</v>
      </c>
      <c r="G323">
        <v>0.06</v>
      </c>
      <c r="H323">
        <v>0.02</v>
      </c>
      <c r="I323" s="16">
        <f t="shared" si="38"/>
        <v>100</v>
      </c>
      <c r="J323" s="16">
        <f t="shared" si="39"/>
        <v>104</v>
      </c>
      <c r="K323" s="16">
        <f t="shared" si="47"/>
        <v>108.16</v>
      </c>
      <c r="L323" s="16">
        <f t="shared" si="47"/>
        <v>112.4864</v>
      </c>
      <c r="M323" s="16">
        <f t="shared" si="47"/>
        <v>116.98585600000001</v>
      </c>
      <c r="N323" s="16">
        <f t="shared" si="47"/>
        <v>121.66529024000002</v>
      </c>
      <c r="O323" s="16">
        <f t="shared" si="47"/>
        <v>126.53190184960002</v>
      </c>
      <c r="P323" s="16">
        <f t="shared" si="47"/>
        <v>131.59317792358402</v>
      </c>
      <c r="Q323" s="16">
        <f t="shared" si="47"/>
        <v>136.85690504052738</v>
      </c>
      <c r="R323" s="16">
        <f t="shared" si="47"/>
        <v>142.33118124214849</v>
      </c>
      <c r="S323" s="16">
        <f t="shared" si="47"/>
        <v>148.02442849183444</v>
      </c>
      <c r="T323" s="16">
        <f t="shared" si="47"/>
        <v>153.94540563150784</v>
      </c>
      <c r="U323" s="16">
        <f t="shared" si="47"/>
        <v>160.10322185676816</v>
      </c>
      <c r="V323" s="16">
        <f t="shared" si="47"/>
        <v>166.50735073103888</v>
      </c>
      <c r="W323" s="16">
        <f t="shared" si="47"/>
        <v>173.16764476028044</v>
      </c>
      <c r="X323" s="16">
        <f t="shared" si="47"/>
        <v>180.09435055069167</v>
      </c>
      <c r="Y323" s="16">
        <f t="shared" si="47"/>
        <v>187.29812457271936</v>
      </c>
      <c r="Z323" s="16">
        <f t="shared" si="47"/>
        <v>194.79004955562814</v>
      </c>
      <c r="AA323" s="16">
        <f t="shared" si="47"/>
        <v>202.58165153785328</v>
      </c>
      <c r="AB323" s="16">
        <f t="shared" si="47"/>
        <v>210.68491759936742</v>
      </c>
      <c r="AC323" s="16">
        <f t="shared" si="40"/>
        <v>143.02562598337781</v>
      </c>
      <c r="AD323" s="16">
        <f t="shared" si="41"/>
        <v>156.72672934650259</v>
      </c>
      <c r="AE323" s="36">
        <f t="shared" si="42"/>
        <v>157</v>
      </c>
    </row>
    <row r="324" spans="2:31" x14ac:dyDescent="0.25">
      <c r="B324" t="s">
        <v>152</v>
      </c>
      <c r="C324" t="s">
        <v>16</v>
      </c>
      <c r="D324">
        <v>3162</v>
      </c>
      <c r="E324">
        <v>100</v>
      </c>
      <c r="F324" t="s">
        <v>224</v>
      </c>
      <c r="G324">
        <v>0.06</v>
      </c>
      <c r="H324">
        <v>0.02</v>
      </c>
      <c r="I324" s="16">
        <f t="shared" ref="I324:I387" si="48">E324</f>
        <v>100</v>
      </c>
      <c r="J324" s="16">
        <f t="shared" ref="J324:Y387" si="49">I324*(1+$G324-$H$3)</f>
        <v>104</v>
      </c>
      <c r="K324" s="16">
        <f t="shared" si="49"/>
        <v>108.16</v>
      </c>
      <c r="L324" s="16">
        <f t="shared" si="49"/>
        <v>112.4864</v>
      </c>
      <c r="M324" s="16">
        <f t="shared" si="49"/>
        <v>116.98585600000001</v>
      </c>
      <c r="N324" s="16">
        <f t="shared" si="49"/>
        <v>121.66529024000002</v>
      </c>
      <c r="O324" s="16">
        <f t="shared" si="49"/>
        <v>126.53190184960002</v>
      </c>
      <c r="P324" s="16">
        <f t="shared" si="49"/>
        <v>131.59317792358402</v>
      </c>
      <c r="Q324" s="16">
        <f t="shared" si="49"/>
        <v>136.85690504052738</v>
      </c>
      <c r="R324" s="16">
        <f t="shared" si="49"/>
        <v>142.33118124214849</v>
      </c>
      <c r="S324" s="16">
        <f t="shared" si="49"/>
        <v>148.02442849183444</v>
      </c>
      <c r="T324" s="16">
        <f t="shared" si="49"/>
        <v>153.94540563150784</v>
      </c>
      <c r="U324" s="16">
        <f t="shared" si="49"/>
        <v>160.10322185676816</v>
      </c>
      <c r="V324" s="16">
        <f t="shared" si="49"/>
        <v>166.50735073103888</v>
      </c>
      <c r="W324" s="16">
        <f t="shared" si="49"/>
        <v>173.16764476028044</v>
      </c>
      <c r="X324" s="16">
        <f t="shared" si="49"/>
        <v>180.09435055069167</v>
      </c>
      <c r="Y324" s="16">
        <f t="shared" si="49"/>
        <v>187.29812457271936</v>
      </c>
      <c r="Z324" s="16">
        <f t="shared" si="47"/>
        <v>194.79004955562814</v>
      </c>
      <c r="AA324" s="16">
        <f t="shared" si="47"/>
        <v>202.58165153785328</v>
      </c>
      <c r="AB324" s="16">
        <f t="shared" si="47"/>
        <v>210.68491759936742</v>
      </c>
      <c r="AC324" s="16">
        <f t="shared" ref="AC324:AC387" si="50">SUM(I324:W324)*(1/($W$2-$I$2))</f>
        <v>143.02562598337781</v>
      </c>
      <c r="AD324" s="16">
        <f t="shared" ref="AD324:AD387" si="51">SUM(I324:AB324)*(1/($AB$2-$I$2))</f>
        <v>156.72672934650259</v>
      </c>
      <c r="AE324" s="36">
        <f t="shared" ref="AE324:AE387" si="52">ROUND(AD324,0)</f>
        <v>157</v>
      </c>
    </row>
    <row r="325" spans="2:31" x14ac:dyDescent="0.25">
      <c r="B325" t="s">
        <v>105</v>
      </c>
      <c r="C325" t="s">
        <v>3</v>
      </c>
      <c r="D325">
        <v>2130</v>
      </c>
      <c r="E325">
        <v>100</v>
      </c>
      <c r="F325" t="s">
        <v>224</v>
      </c>
      <c r="G325">
        <v>0.06</v>
      </c>
      <c r="H325">
        <v>0.02</v>
      </c>
      <c r="I325" s="16">
        <f t="shared" si="48"/>
        <v>100</v>
      </c>
      <c r="J325" s="16">
        <f t="shared" si="49"/>
        <v>104</v>
      </c>
      <c r="K325" s="16">
        <f t="shared" si="47"/>
        <v>108.16</v>
      </c>
      <c r="L325" s="16">
        <f t="shared" si="47"/>
        <v>112.4864</v>
      </c>
      <c r="M325" s="16">
        <f t="shared" si="47"/>
        <v>116.98585600000001</v>
      </c>
      <c r="N325" s="16">
        <f t="shared" si="47"/>
        <v>121.66529024000002</v>
      </c>
      <c r="O325" s="16">
        <f t="shared" si="47"/>
        <v>126.53190184960002</v>
      </c>
      <c r="P325" s="16">
        <f t="shared" si="47"/>
        <v>131.59317792358402</v>
      </c>
      <c r="Q325" s="16">
        <f t="shared" si="47"/>
        <v>136.85690504052738</v>
      </c>
      <c r="R325" s="16">
        <f t="shared" si="47"/>
        <v>142.33118124214849</v>
      </c>
      <c r="S325" s="16">
        <f t="shared" si="47"/>
        <v>148.02442849183444</v>
      </c>
      <c r="T325" s="16">
        <f t="shared" si="47"/>
        <v>153.94540563150784</v>
      </c>
      <c r="U325" s="16">
        <f t="shared" si="47"/>
        <v>160.10322185676816</v>
      </c>
      <c r="V325" s="16">
        <f t="shared" si="47"/>
        <v>166.50735073103888</v>
      </c>
      <c r="W325" s="16">
        <f t="shared" si="47"/>
        <v>173.16764476028044</v>
      </c>
      <c r="X325" s="16">
        <f t="shared" si="47"/>
        <v>180.09435055069167</v>
      </c>
      <c r="Y325" s="16">
        <f t="shared" si="47"/>
        <v>187.29812457271936</v>
      </c>
      <c r="Z325" s="16">
        <f t="shared" si="47"/>
        <v>194.79004955562814</v>
      </c>
      <c r="AA325" s="16">
        <f t="shared" si="47"/>
        <v>202.58165153785328</v>
      </c>
      <c r="AB325" s="16">
        <f t="shared" si="47"/>
        <v>210.68491759936742</v>
      </c>
      <c r="AC325" s="16">
        <f t="shared" si="50"/>
        <v>143.02562598337781</v>
      </c>
      <c r="AD325" s="16">
        <f t="shared" si="51"/>
        <v>156.72672934650259</v>
      </c>
      <c r="AE325" s="36">
        <f t="shared" si="52"/>
        <v>157</v>
      </c>
    </row>
    <row r="326" spans="2:31" x14ac:dyDescent="0.25">
      <c r="B326" t="s">
        <v>104</v>
      </c>
      <c r="C326" t="s">
        <v>3</v>
      </c>
      <c r="D326">
        <v>10267</v>
      </c>
      <c r="E326">
        <v>100</v>
      </c>
      <c r="F326" t="s">
        <v>224</v>
      </c>
      <c r="G326">
        <v>0.06</v>
      </c>
      <c r="H326">
        <v>0.02</v>
      </c>
      <c r="I326" s="16">
        <f t="shared" si="48"/>
        <v>100</v>
      </c>
      <c r="J326" s="16">
        <f t="shared" si="49"/>
        <v>104</v>
      </c>
      <c r="K326" s="16">
        <f t="shared" si="47"/>
        <v>108.16</v>
      </c>
      <c r="L326" s="16">
        <f t="shared" si="47"/>
        <v>112.4864</v>
      </c>
      <c r="M326" s="16">
        <f t="shared" si="47"/>
        <v>116.98585600000001</v>
      </c>
      <c r="N326" s="16">
        <f t="shared" si="47"/>
        <v>121.66529024000002</v>
      </c>
      <c r="O326" s="16">
        <f t="shared" si="47"/>
        <v>126.53190184960002</v>
      </c>
      <c r="P326" s="16">
        <f t="shared" si="47"/>
        <v>131.59317792358402</v>
      </c>
      <c r="Q326" s="16">
        <f t="shared" si="47"/>
        <v>136.85690504052738</v>
      </c>
      <c r="R326" s="16">
        <f t="shared" si="47"/>
        <v>142.33118124214849</v>
      </c>
      <c r="S326" s="16">
        <f t="shared" si="47"/>
        <v>148.02442849183444</v>
      </c>
      <c r="T326" s="16">
        <f t="shared" si="47"/>
        <v>153.94540563150784</v>
      </c>
      <c r="U326" s="16">
        <f t="shared" si="47"/>
        <v>160.10322185676816</v>
      </c>
      <c r="V326" s="16">
        <f t="shared" si="47"/>
        <v>166.50735073103888</v>
      </c>
      <c r="W326" s="16">
        <f t="shared" si="47"/>
        <v>173.16764476028044</v>
      </c>
      <c r="X326" s="16">
        <f t="shared" si="47"/>
        <v>180.09435055069167</v>
      </c>
      <c r="Y326" s="16">
        <f t="shared" si="47"/>
        <v>187.29812457271936</v>
      </c>
      <c r="Z326" s="16">
        <f t="shared" si="47"/>
        <v>194.79004955562814</v>
      </c>
      <c r="AA326" s="16">
        <f t="shared" si="47"/>
        <v>202.58165153785328</v>
      </c>
      <c r="AB326" s="16">
        <f t="shared" si="47"/>
        <v>210.68491759936742</v>
      </c>
      <c r="AC326" s="16">
        <f t="shared" si="50"/>
        <v>143.02562598337781</v>
      </c>
      <c r="AD326" s="16">
        <f t="shared" si="51"/>
        <v>156.72672934650259</v>
      </c>
      <c r="AE326" s="36">
        <f t="shared" si="52"/>
        <v>157</v>
      </c>
    </row>
    <row r="327" spans="2:31" x14ac:dyDescent="0.25">
      <c r="B327" t="s">
        <v>122</v>
      </c>
      <c r="C327" t="s">
        <v>6</v>
      </c>
      <c r="D327">
        <v>5022</v>
      </c>
      <c r="E327">
        <v>100</v>
      </c>
      <c r="F327" t="s">
        <v>224</v>
      </c>
      <c r="G327">
        <v>0.06</v>
      </c>
      <c r="H327">
        <v>0.02</v>
      </c>
      <c r="I327" s="16">
        <f t="shared" si="48"/>
        <v>100</v>
      </c>
      <c r="J327" s="16">
        <f t="shared" si="49"/>
        <v>104</v>
      </c>
      <c r="K327" s="16">
        <f t="shared" si="47"/>
        <v>108.16</v>
      </c>
      <c r="L327" s="16">
        <f t="shared" si="47"/>
        <v>112.4864</v>
      </c>
      <c r="M327" s="16">
        <f t="shared" si="47"/>
        <v>116.98585600000001</v>
      </c>
      <c r="N327" s="16">
        <f t="shared" si="47"/>
        <v>121.66529024000002</v>
      </c>
      <c r="O327" s="16">
        <f t="shared" si="47"/>
        <v>126.53190184960002</v>
      </c>
      <c r="P327" s="16">
        <f t="shared" si="47"/>
        <v>131.59317792358402</v>
      </c>
      <c r="Q327" s="16">
        <f t="shared" si="47"/>
        <v>136.85690504052738</v>
      </c>
      <c r="R327" s="16">
        <f t="shared" si="47"/>
        <v>142.33118124214849</v>
      </c>
      <c r="S327" s="16">
        <f t="shared" si="47"/>
        <v>148.02442849183444</v>
      </c>
      <c r="T327" s="16">
        <f t="shared" si="47"/>
        <v>153.94540563150784</v>
      </c>
      <c r="U327" s="16">
        <f t="shared" si="47"/>
        <v>160.10322185676816</v>
      </c>
      <c r="V327" s="16">
        <f t="shared" si="47"/>
        <v>166.50735073103888</v>
      </c>
      <c r="W327" s="16">
        <f t="shared" si="47"/>
        <v>173.16764476028044</v>
      </c>
      <c r="X327" s="16">
        <f t="shared" si="47"/>
        <v>180.09435055069167</v>
      </c>
      <c r="Y327" s="16">
        <f t="shared" si="47"/>
        <v>187.29812457271936</v>
      </c>
      <c r="Z327" s="16">
        <f t="shared" si="47"/>
        <v>194.79004955562814</v>
      </c>
      <c r="AA327" s="16">
        <f t="shared" si="47"/>
        <v>202.58165153785328</v>
      </c>
      <c r="AB327" s="16">
        <f t="shared" si="47"/>
        <v>210.68491759936742</v>
      </c>
      <c r="AC327" s="16">
        <f t="shared" si="50"/>
        <v>143.02562598337781</v>
      </c>
      <c r="AD327" s="16">
        <f t="shared" si="51"/>
        <v>156.72672934650259</v>
      </c>
      <c r="AE327" s="36">
        <f t="shared" si="52"/>
        <v>157</v>
      </c>
    </row>
    <row r="328" spans="2:31" x14ac:dyDescent="0.25">
      <c r="B328" t="s">
        <v>122</v>
      </c>
      <c r="C328" t="s">
        <v>16</v>
      </c>
      <c r="D328">
        <v>5022</v>
      </c>
      <c r="E328">
        <v>100</v>
      </c>
      <c r="F328" t="s">
        <v>224</v>
      </c>
      <c r="G328">
        <v>0.06</v>
      </c>
      <c r="H328">
        <v>0.02</v>
      </c>
      <c r="I328" s="16">
        <f t="shared" si="48"/>
        <v>100</v>
      </c>
      <c r="J328" s="16">
        <f t="shared" si="49"/>
        <v>104</v>
      </c>
      <c r="K328" s="16">
        <f t="shared" si="47"/>
        <v>108.16</v>
      </c>
      <c r="L328" s="16">
        <f t="shared" si="47"/>
        <v>112.4864</v>
      </c>
      <c r="M328" s="16">
        <f t="shared" si="47"/>
        <v>116.98585600000001</v>
      </c>
      <c r="N328" s="16">
        <f t="shared" si="47"/>
        <v>121.66529024000002</v>
      </c>
      <c r="O328" s="16">
        <f t="shared" si="47"/>
        <v>126.53190184960002</v>
      </c>
      <c r="P328" s="16">
        <f t="shared" si="47"/>
        <v>131.59317792358402</v>
      </c>
      <c r="Q328" s="16">
        <f t="shared" si="47"/>
        <v>136.85690504052738</v>
      </c>
      <c r="R328" s="16">
        <f t="shared" si="47"/>
        <v>142.33118124214849</v>
      </c>
      <c r="S328" s="16">
        <f t="shared" si="47"/>
        <v>148.02442849183444</v>
      </c>
      <c r="T328" s="16">
        <f t="shared" si="47"/>
        <v>153.94540563150784</v>
      </c>
      <c r="U328" s="16">
        <f t="shared" si="47"/>
        <v>160.10322185676816</v>
      </c>
      <c r="V328" s="16">
        <f t="shared" si="47"/>
        <v>166.50735073103888</v>
      </c>
      <c r="W328" s="16">
        <f t="shared" si="47"/>
        <v>173.16764476028044</v>
      </c>
      <c r="X328" s="16">
        <f t="shared" si="47"/>
        <v>180.09435055069167</v>
      </c>
      <c r="Y328" s="16">
        <f t="shared" si="47"/>
        <v>187.29812457271936</v>
      </c>
      <c r="Z328" s="16">
        <f t="shared" si="47"/>
        <v>194.79004955562814</v>
      </c>
      <c r="AA328" s="16">
        <f t="shared" si="47"/>
        <v>202.58165153785328</v>
      </c>
      <c r="AB328" s="16">
        <f t="shared" si="47"/>
        <v>210.68491759936742</v>
      </c>
      <c r="AC328" s="16">
        <f t="shared" si="50"/>
        <v>143.02562598337781</v>
      </c>
      <c r="AD328" s="16">
        <f t="shared" si="51"/>
        <v>156.72672934650259</v>
      </c>
      <c r="AE328" s="36">
        <f t="shared" si="52"/>
        <v>157</v>
      </c>
    </row>
    <row r="329" spans="2:31" x14ac:dyDescent="0.25">
      <c r="B329" t="s">
        <v>76</v>
      </c>
      <c r="C329" t="s">
        <v>3</v>
      </c>
      <c r="D329">
        <v>27590</v>
      </c>
      <c r="E329">
        <v>100</v>
      </c>
      <c r="F329" t="s">
        <v>224</v>
      </c>
      <c r="G329">
        <v>0.06</v>
      </c>
      <c r="H329">
        <v>0.02</v>
      </c>
      <c r="I329" s="16">
        <f t="shared" si="48"/>
        <v>100</v>
      </c>
      <c r="J329" s="16">
        <f t="shared" si="49"/>
        <v>104</v>
      </c>
      <c r="K329" s="16">
        <f t="shared" si="47"/>
        <v>108.16</v>
      </c>
      <c r="L329" s="16">
        <f t="shared" si="47"/>
        <v>112.4864</v>
      </c>
      <c r="M329" s="16">
        <f t="shared" si="47"/>
        <v>116.98585600000001</v>
      </c>
      <c r="N329" s="16">
        <f t="shared" si="47"/>
        <v>121.66529024000002</v>
      </c>
      <c r="O329" s="16">
        <f t="shared" si="47"/>
        <v>126.53190184960002</v>
      </c>
      <c r="P329" s="16">
        <f t="shared" si="47"/>
        <v>131.59317792358402</v>
      </c>
      <c r="Q329" s="16">
        <f t="shared" si="47"/>
        <v>136.85690504052738</v>
      </c>
      <c r="R329" s="16">
        <f t="shared" si="47"/>
        <v>142.33118124214849</v>
      </c>
      <c r="S329" s="16">
        <f t="shared" si="47"/>
        <v>148.02442849183444</v>
      </c>
      <c r="T329" s="16">
        <f t="shared" si="47"/>
        <v>153.94540563150784</v>
      </c>
      <c r="U329" s="16">
        <f t="shared" si="47"/>
        <v>160.10322185676816</v>
      </c>
      <c r="V329" s="16">
        <f t="shared" si="47"/>
        <v>166.50735073103888</v>
      </c>
      <c r="W329" s="16">
        <f t="shared" si="47"/>
        <v>173.16764476028044</v>
      </c>
      <c r="X329" s="16">
        <f t="shared" si="47"/>
        <v>180.09435055069167</v>
      </c>
      <c r="Y329" s="16">
        <f t="shared" si="47"/>
        <v>187.29812457271936</v>
      </c>
      <c r="Z329" s="16">
        <f t="shared" si="47"/>
        <v>194.79004955562814</v>
      </c>
      <c r="AA329" s="16">
        <f t="shared" si="47"/>
        <v>202.58165153785328</v>
      </c>
      <c r="AB329" s="16">
        <f t="shared" si="47"/>
        <v>210.68491759936742</v>
      </c>
      <c r="AC329" s="16">
        <f t="shared" si="50"/>
        <v>143.02562598337781</v>
      </c>
      <c r="AD329" s="16">
        <f t="shared" si="51"/>
        <v>156.72672934650259</v>
      </c>
      <c r="AE329" s="36">
        <f t="shared" si="52"/>
        <v>157</v>
      </c>
    </row>
    <row r="330" spans="2:31" x14ac:dyDescent="0.25">
      <c r="B330" t="s">
        <v>103</v>
      </c>
      <c r="C330" t="s">
        <v>3</v>
      </c>
      <c r="D330">
        <v>10379</v>
      </c>
      <c r="E330">
        <v>100</v>
      </c>
      <c r="F330" t="s">
        <v>224</v>
      </c>
      <c r="G330">
        <v>0.06</v>
      </c>
      <c r="H330">
        <v>0.02</v>
      </c>
      <c r="I330" s="16">
        <f t="shared" si="48"/>
        <v>100</v>
      </c>
      <c r="J330" s="16">
        <f t="shared" si="49"/>
        <v>104</v>
      </c>
      <c r="K330" s="16">
        <f t="shared" si="47"/>
        <v>108.16</v>
      </c>
      <c r="L330" s="16">
        <f t="shared" si="47"/>
        <v>112.4864</v>
      </c>
      <c r="M330" s="16">
        <f t="shared" si="47"/>
        <v>116.98585600000001</v>
      </c>
      <c r="N330" s="16">
        <f t="shared" si="47"/>
        <v>121.66529024000002</v>
      </c>
      <c r="O330" s="16">
        <f t="shared" si="47"/>
        <v>126.53190184960002</v>
      </c>
      <c r="P330" s="16">
        <f t="shared" si="47"/>
        <v>131.59317792358402</v>
      </c>
      <c r="Q330" s="16">
        <f t="shared" si="47"/>
        <v>136.85690504052738</v>
      </c>
      <c r="R330" s="16">
        <f t="shared" si="47"/>
        <v>142.33118124214849</v>
      </c>
      <c r="S330" s="16">
        <f t="shared" si="47"/>
        <v>148.02442849183444</v>
      </c>
      <c r="T330" s="16">
        <f t="shared" si="47"/>
        <v>153.94540563150784</v>
      </c>
      <c r="U330" s="16">
        <f t="shared" si="47"/>
        <v>160.10322185676816</v>
      </c>
      <c r="V330" s="16">
        <f t="shared" si="47"/>
        <v>166.50735073103888</v>
      </c>
      <c r="W330" s="16">
        <f t="shared" si="47"/>
        <v>173.16764476028044</v>
      </c>
      <c r="X330" s="16">
        <f t="shared" si="47"/>
        <v>180.09435055069167</v>
      </c>
      <c r="Y330" s="16">
        <f t="shared" si="47"/>
        <v>187.29812457271936</v>
      </c>
      <c r="Z330" s="16">
        <f t="shared" si="47"/>
        <v>194.79004955562814</v>
      </c>
      <c r="AA330" s="16">
        <f t="shared" si="47"/>
        <v>202.58165153785328</v>
      </c>
      <c r="AB330" s="16">
        <f t="shared" si="47"/>
        <v>210.68491759936742</v>
      </c>
      <c r="AC330" s="16">
        <f t="shared" si="50"/>
        <v>143.02562598337781</v>
      </c>
      <c r="AD330" s="16">
        <f t="shared" si="51"/>
        <v>156.72672934650259</v>
      </c>
      <c r="AE330" s="36">
        <f t="shared" si="52"/>
        <v>157</v>
      </c>
    </row>
    <row r="331" spans="2:31" x14ac:dyDescent="0.25">
      <c r="B331" t="s">
        <v>102</v>
      </c>
      <c r="C331" t="s">
        <v>6</v>
      </c>
      <c r="D331">
        <v>8663</v>
      </c>
      <c r="E331">
        <v>100</v>
      </c>
      <c r="F331" t="s">
        <v>224</v>
      </c>
      <c r="G331">
        <v>0.06</v>
      </c>
      <c r="H331">
        <v>0.02</v>
      </c>
      <c r="I331" s="16">
        <f t="shared" si="48"/>
        <v>100</v>
      </c>
      <c r="J331" s="16">
        <f t="shared" si="49"/>
        <v>104</v>
      </c>
      <c r="K331" s="16">
        <f t="shared" si="47"/>
        <v>108.16</v>
      </c>
      <c r="L331" s="16">
        <f t="shared" si="47"/>
        <v>112.4864</v>
      </c>
      <c r="M331" s="16">
        <f t="shared" si="47"/>
        <v>116.98585600000001</v>
      </c>
      <c r="N331" s="16">
        <f t="shared" si="47"/>
        <v>121.66529024000002</v>
      </c>
      <c r="O331" s="16">
        <f t="shared" si="47"/>
        <v>126.53190184960002</v>
      </c>
      <c r="P331" s="16">
        <f t="shared" si="47"/>
        <v>131.59317792358402</v>
      </c>
      <c r="Q331" s="16">
        <f t="shared" si="47"/>
        <v>136.85690504052738</v>
      </c>
      <c r="R331" s="16">
        <f t="shared" si="47"/>
        <v>142.33118124214849</v>
      </c>
      <c r="S331" s="16">
        <f t="shared" si="47"/>
        <v>148.02442849183444</v>
      </c>
      <c r="T331" s="16">
        <f t="shared" si="47"/>
        <v>153.94540563150784</v>
      </c>
      <c r="U331" s="16">
        <f t="shared" si="47"/>
        <v>160.10322185676816</v>
      </c>
      <c r="V331" s="16">
        <f t="shared" si="47"/>
        <v>166.50735073103888</v>
      </c>
      <c r="W331" s="16">
        <f t="shared" si="47"/>
        <v>173.16764476028044</v>
      </c>
      <c r="X331" s="16">
        <f t="shared" si="47"/>
        <v>180.09435055069167</v>
      </c>
      <c r="Y331" s="16">
        <f t="shared" si="47"/>
        <v>187.29812457271936</v>
      </c>
      <c r="Z331" s="16">
        <f t="shared" si="47"/>
        <v>194.79004955562814</v>
      </c>
      <c r="AA331" s="16">
        <f t="shared" si="47"/>
        <v>202.58165153785328</v>
      </c>
      <c r="AB331" s="16">
        <f t="shared" si="47"/>
        <v>210.68491759936742</v>
      </c>
      <c r="AC331" s="16">
        <f t="shared" si="50"/>
        <v>143.02562598337781</v>
      </c>
      <c r="AD331" s="16">
        <f t="shared" si="51"/>
        <v>156.72672934650259</v>
      </c>
      <c r="AE331" s="36">
        <f t="shared" si="52"/>
        <v>157</v>
      </c>
    </row>
    <row r="332" spans="2:31" x14ac:dyDescent="0.25">
      <c r="B332" t="s">
        <v>162</v>
      </c>
      <c r="C332" t="s">
        <v>2</v>
      </c>
      <c r="D332">
        <v>4698</v>
      </c>
      <c r="E332">
        <v>100</v>
      </c>
      <c r="F332" t="s">
        <v>224</v>
      </c>
      <c r="G332">
        <v>0.06</v>
      </c>
      <c r="H332">
        <v>0.02</v>
      </c>
      <c r="I332" s="16">
        <f t="shared" si="48"/>
        <v>100</v>
      </c>
      <c r="J332" s="16">
        <f t="shared" si="49"/>
        <v>104</v>
      </c>
      <c r="K332" s="16">
        <f t="shared" si="47"/>
        <v>108.16</v>
      </c>
      <c r="L332" s="16">
        <f t="shared" si="47"/>
        <v>112.4864</v>
      </c>
      <c r="M332" s="16">
        <f t="shared" si="47"/>
        <v>116.98585600000001</v>
      </c>
      <c r="N332" s="16">
        <f t="shared" si="47"/>
        <v>121.66529024000002</v>
      </c>
      <c r="O332" s="16">
        <f t="shared" si="47"/>
        <v>126.53190184960002</v>
      </c>
      <c r="P332" s="16">
        <f t="shared" si="47"/>
        <v>131.59317792358402</v>
      </c>
      <c r="Q332" s="16">
        <f t="shared" si="47"/>
        <v>136.85690504052738</v>
      </c>
      <c r="R332" s="16">
        <f t="shared" si="47"/>
        <v>142.33118124214849</v>
      </c>
      <c r="S332" s="16">
        <f t="shared" si="47"/>
        <v>148.02442849183444</v>
      </c>
      <c r="T332" s="16">
        <f t="shared" si="47"/>
        <v>153.94540563150784</v>
      </c>
      <c r="U332" s="16">
        <f t="shared" si="47"/>
        <v>160.10322185676816</v>
      </c>
      <c r="V332" s="16">
        <f t="shared" si="47"/>
        <v>166.50735073103888</v>
      </c>
      <c r="W332" s="16">
        <f t="shared" si="47"/>
        <v>173.16764476028044</v>
      </c>
      <c r="X332" s="16">
        <f t="shared" si="47"/>
        <v>180.09435055069167</v>
      </c>
      <c r="Y332" s="16">
        <f t="shared" si="47"/>
        <v>187.29812457271936</v>
      </c>
      <c r="Z332" s="16">
        <f t="shared" si="47"/>
        <v>194.79004955562814</v>
      </c>
      <c r="AA332" s="16">
        <f t="shared" si="47"/>
        <v>202.58165153785328</v>
      </c>
      <c r="AB332" s="16">
        <f t="shared" si="47"/>
        <v>210.68491759936742</v>
      </c>
      <c r="AC332" s="16">
        <f t="shared" si="50"/>
        <v>143.02562598337781</v>
      </c>
      <c r="AD332" s="16">
        <f t="shared" si="51"/>
        <v>156.72672934650259</v>
      </c>
      <c r="AE332" s="36">
        <f t="shared" si="52"/>
        <v>157</v>
      </c>
    </row>
    <row r="333" spans="2:31" x14ac:dyDescent="0.25">
      <c r="B333" t="s">
        <v>95</v>
      </c>
      <c r="C333" t="s">
        <v>238</v>
      </c>
      <c r="D333">
        <v>2712</v>
      </c>
      <c r="E333">
        <v>0</v>
      </c>
      <c r="G333">
        <v>0.06</v>
      </c>
      <c r="H333">
        <v>0.02</v>
      </c>
      <c r="I333" s="16">
        <f t="shared" si="48"/>
        <v>0</v>
      </c>
      <c r="J333" s="16">
        <f t="shared" si="49"/>
        <v>0</v>
      </c>
      <c r="K333" s="16">
        <f t="shared" si="47"/>
        <v>0</v>
      </c>
      <c r="L333" s="16">
        <f t="shared" si="47"/>
        <v>0</v>
      </c>
      <c r="M333" s="16">
        <f t="shared" si="47"/>
        <v>0</v>
      </c>
      <c r="N333" s="16">
        <f t="shared" si="47"/>
        <v>0</v>
      </c>
      <c r="O333" s="16">
        <f t="shared" si="47"/>
        <v>0</v>
      </c>
      <c r="P333" s="16">
        <f t="shared" si="47"/>
        <v>0</v>
      </c>
      <c r="Q333" s="16">
        <f t="shared" si="47"/>
        <v>0</v>
      </c>
      <c r="R333" s="16">
        <f t="shared" si="47"/>
        <v>0</v>
      </c>
      <c r="S333" s="16">
        <f t="shared" si="47"/>
        <v>0</v>
      </c>
      <c r="T333" s="16">
        <f t="shared" si="47"/>
        <v>0</v>
      </c>
      <c r="U333" s="16">
        <f t="shared" si="47"/>
        <v>0</v>
      </c>
      <c r="V333" s="16">
        <f t="shared" si="47"/>
        <v>0</v>
      </c>
      <c r="W333" s="16">
        <f t="shared" si="47"/>
        <v>0</v>
      </c>
      <c r="X333" s="16">
        <f t="shared" si="47"/>
        <v>0</v>
      </c>
      <c r="Y333" s="16">
        <f t="shared" si="47"/>
        <v>0</v>
      </c>
      <c r="Z333" s="16">
        <f t="shared" ref="K333:AB347" si="53">Y333*(1+$G333-$H$3)</f>
        <v>0</v>
      </c>
      <c r="AA333" s="16">
        <f t="shared" si="53"/>
        <v>0</v>
      </c>
      <c r="AB333" s="16">
        <f t="shared" si="53"/>
        <v>0</v>
      </c>
      <c r="AC333" s="16">
        <f t="shared" si="50"/>
        <v>0</v>
      </c>
      <c r="AD333" s="16">
        <f t="shared" si="51"/>
        <v>0</v>
      </c>
      <c r="AE333" s="36">
        <f t="shared" si="52"/>
        <v>0</v>
      </c>
    </row>
    <row r="334" spans="2:31" x14ac:dyDescent="0.25">
      <c r="B334" t="s">
        <v>130</v>
      </c>
      <c r="C334" t="s">
        <v>10</v>
      </c>
      <c r="D334">
        <v>2767</v>
      </c>
      <c r="E334">
        <v>100</v>
      </c>
      <c r="F334" t="s">
        <v>224</v>
      </c>
      <c r="G334">
        <v>0.06</v>
      </c>
      <c r="H334">
        <v>0.02</v>
      </c>
      <c r="I334" s="16">
        <f t="shared" si="48"/>
        <v>100</v>
      </c>
      <c r="J334" s="16">
        <f t="shared" si="49"/>
        <v>104</v>
      </c>
      <c r="K334" s="16">
        <f t="shared" si="53"/>
        <v>108.16</v>
      </c>
      <c r="L334" s="16">
        <f t="shared" si="53"/>
        <v>112.4864</v>
      </c>
      <c r="M334" s="16">
        <f t="shared" si="53"/>
        <v>116.98585600000001</v>
      </c>
      <c r="N334" s="16">
        <f t="shared" si="53"/>
        <v>121.66529024000002</v>
      </c>
      <c r="O334" s="16">
        <f t="shared" si="53"/>
        <v>126.53190184960002</v>
      </c>
      <c r="P334" s="16">
        <f t="shared" si="53"/>
        <v>131.59317792358402</v>
      </c>
      <c r="Q334" s="16">
        <f t="shared" si="53"/>
        <v>136.85690504052738</v>
      </c>
      <c r="R334" s="16">
        <f t="shared" si="53"/>
        <v>142.33118124214849</v>
      </c>
      <c r="S334" s="16">
        <f t="shared" si="53"/>
        <v>148.02442849183444</v>
      </c>
      <c r="T334" s="16">
        <f t="shared" si="53"/>
        <v>153.94540563150784</v>
      </c>
      <c r="U334" s="16">
        <f t="shared" si="53"/>
        <v>160.10322185676816</v>
      </c>
      <c r="V334" s="16">
        <f t="shared" si="53"/>
        <v>166.50735073103888</v>
      </c>
      <c r="W334" s="16">
        <f t="shared" si="53"/>
        <v>173.16764476028044</v>
      </c>
      <c r="X334" s="16">
        <f t="shared" si="53"/>
        <v>180.09435055069167</v>
      </c>
      <c r="Y334" s="16">
        <f t="shared" si="53"/>
        <v>187.29812457271936</v>
      </c>
      <c r="Z334" s="16">
        <f t="shared" si="53"/>
        <v>194.79004955562814</v>
      </c>
      <c r="AA334" s="16">
        <f t="shared" si="53"/>
        <v>202.58165153785328</v>
      </c>
      <c r="AB334" s="16">
        <f t="shared" si="53"/>
        <v>210.68491759936742</v>
      </c>
      <c r="AC334" s="16">
        <f t="shared" si="50"/>
        <v>143.02562598337781</v>
      </c>
      <c r="AD334" s="16">
        <f t="shared" si="51"/>
        <v>156.72672934650259</v>
      </c>
      <c r="AE334" s="36">
        <f t="shared" si="52"/>
        <v>157</v>
      </c>
    </row>
    <row r="335" spans="2:31" x14ac:dyDescent="0.25">
      <c r="B335" t="s">
        <v>94</v>
      </c>
      <c r="C335" t="s">
        <v>6</v>
      </c>
      <c r="D335">
        <v>2391</v>
      </c>
      <c r="E335">
        <v>100</v>
      </c>
      <c r="F335" t="s">
        <v>224</v>
      </c>
      <c r="G335">
        <v>0.06</v>
      </c>
      <c r="H335">
        <v>0.02</v>
      </c>
      <c r="I335" s="16">
        <f t="shared" si="48"/>
        <v>100</v>
      </c>
      <c r="J335" s="16">
        <f t="shared" si="49"/>
        <v>104</v>
      </c>
      <c r="K335" s="16">
        <f t="shared" si="53"/>
        <v>108.16</v>
      </c>
      <c r="L335" s="16">
        <f t="shared" si="53"/>
        <v>112.4864</v>
      </c>
      <c r="M335" s="16">
        <f t="shared" si="53"/>
        <v>116.98585600000001</v>
      </c>
      <c r="N335" s="16">
        <f t="shared" si="53"/>
        <v>121.66529024000002</v>
      </c>
      <c r="O335" s="16">
        <f t="shared" si="53"/>
        <v>126.53190184960002</v>
      </c>
      <c r="P335" s="16">
        <f t="shared" si="53"/>
        <v>131.59317792358402</v>
      </c>
      <c r="Q335" s="16">
        <f t="shared" si="53"/>
        <v>136.85690504052738</v>
      </c>
      <c r="R335" s="16">
        <f t="shared" si="53"/>
        <v>142.33118124214849</v>
      </c>
      <c r="S335" s="16">
        <f t="shared" si="53"/>
        <v>148.02442849183444</v>
      </c>
      <c r="T335" s="16">
        <f t="shared" si="53"/>
        <v>153.94540563150784</v>
      </c>
      <c r="U335" s="16">
        <f t="shared" si="53"/>
        <v>160.10322185676816</v>
      </c>
      <c r="V335" s="16">
        <f t="shared" si="53"/>
        <v>166.50735073103888</v>
      </c>
      <c r="W335" s="16">
        <f t="shared" si="53"/>
        <v>173.16764476028044</v>
      </c>
      <c r="X335" s="16">
        <f t="shared" si="53"/>
        <v>180.09435055069167</v>
      </c>
      <c r="Y335" s="16">
        <f t="shared" si="53"/>
        <v>187.29812457271936</v>
      </c>
      <c r="Z335" s="16">
        <f t="shared" si="53"/>
        <v>194.79004955562814</v>
      </c>
      <c r="AA335" s="16">
        <f t="shared" si="53"/>
        <v>202.58165153785328</v>
      </c>
      <c r="AB335" s="16">
        <f t="shared" si="53"/>
        <v>210.68491759936742</v>
      </c>
      <c r="AC335" s="16">
        <f t="shared" si="50"/>
        <v>143.02562598337781</v>
      </c>
      <c r="AD335" s="16">
        <f t="shared" si="51"/>
        <v>156.72672934650259</v>
      </c>
      <c r="AE335" s="36">
        <f t="shared" si="52"/>
        <v>157</v>
      </c>
    </row>
    <row r="336" spans="2:31" x14ac:dyDescent="0.25">
      <c r="B336" t="s">
        <v>93</v>
      </c>
      <c r="C336" t="s">
        <v>6</v>
      </c>
      <c r="D336">
        <v>3492</v>
      </c>
      <c r="E336">
        <v>100</v>
      </c>
      <c r="F336" t="s">
        <v>224</v>
      </c>
      <c r="G336">
        <v>0.06</v>
      </c>
      <c r="H336">
        <v>0.02</v>
      </c>
      <c r="I336" s="16">
        <f t="shared" si="48"/>
        <v>100</v>
      </c>
      <c r="J336" s="16">
        <f t="shared" si="49"/>
        <v>104</v>
      </c>
      <c r="K336" s="16">
        <f t="shared" si="53"/>
        <v>108.16</v>
      </c>
      <c r="L336" s="16">
        <f t="shared" si="53"/>
        <v>112.4864</v>
      </c>
      <c r="M336" s="16">
        <f t="shared" si="53"/>
        <v>116.98585600000001</v>
      </c>
      <c r="N336" s="16">
        <f t="shared" si="53"/>
        <v>121.66529024000002</v>
      </c>
      <c r="O336" s="16">
        <f t="shared" si="53"/>
        <v>126.53190184960002</v>
      </c>
      <c r="P336" s="16">
        <f t="shared" si="53"/>
        <v>131.59317792358402</v>
      </c>
      <c r="Q336" s="16">
        <f t="shared" si="53"/>
        <v>136.85690504052738</v>
      </c>
      <c r="R336" s="16">
        <f t="shared" si="53"/>
        <v>142.33118124214849</v>
      </c>
      <c r="S336" s="16">
        <f t="shared" si="53"/>
        <v>148.02442849183444</v>
      </c>
      <c r="T336" s="16">
        <f t="shared" si="53"/>
        <v>153.94540563150784</v>
      </c>
      <c r="U336" s="16">
        <f t="shared" si="53"/>
        <v>160.10322185676816</v>
      </c>
      <c r="V336" s="16">
        <f t="shared" si="53"/>
        <v>166.50735073103888</v>
      </c>
      <c r="W336" s="16">
        <f t="shared" si="53"/>
        <v>173.16764476028044</v>
      </c>
      <c r="X336" s="16">
        <f t="shared" si="53"/>
        <v>180.09435055069167</v>
      </c>
      <c r="Y336" s="16">
        <f t="shared" si="53"/>
        <v>187.29812457271936</v>
      </c>
      <c r="Z336" s="16">
        <f t="shared" si="53"/>
        <v>194.79004955562814</v>
      </c>
      <c r="AA336" s="16">
        <f t="shared" si="53"/>
        <v>202.58165153785328</v>
      </c>
      <c r="AB336" s="16">
        <f t="shared" si="53"/>
        <v>210.68491759936742</v>
      </c>
      <c r="AC336" s="16">
        <f t="shared" si="50"/>
        <v>143.02562598337781</v>
      </c>
      <c r="AD336" s="16">
        <f t="shared" si="51"/>
        <v>156.72672934650259</v>
      </c>
      <c r="AE336" s="36">
        <f t="shared" si="52"/>
        <v>157</v>
      </c>
    </row>
    <row r="337" spans="2:31" x14ac:dyDescent="0.25">
      <c r="B337" t="s">
        <v>93</v>
      </c>
      <c r="C337" t="s">
        <v>3</v>
      </c>
      <c r="D337">
        <v>3492</v>
      </c>
      <c r="E337">
        <v>100</v>
      </c>
      <c r="F337" t="s">
        <v>224</v>
      </c>
      <c r="G337">
        <v>0.06</v>
      </c>
      <c r="H337">
        <v>0.02</v>
      </c>
      <c r="I337" s="16">
        <f t="shared" si="48"/>
        <v>100</v>
      </c>
      <c r="J337" s="16">
        <f t="shared" si="49"/>
        <v>104</v>
      </c>
      <c r="K337" s="16">
        <f t="shared" si="53"/>
        <v>108.16</v>
      </c>
      <c r="L337" s="16">
        <f t="shared" si="53"/>
        <v>112.4864</v>
      </c>
      <c r="M337" s="16">
        <f t="shared" si="53"/>
        <v>116.98585600000001</v>
      </c>
      <c r="N337" s="16">
        <f t="shared" si="53"/>
        <v>121.66529024000002</v>
      </c>
      <c r="O337" s="16">
        <f t="shared" si="53"/>
        <v>126.53190184960002</v>
      </c>
      <c r="P337" s="16">
        <f t="shared" si="53"/>
        <v>131.59317792358402</v>
      </c>
      <c r="Q337" s="16">
        <f t="shared" si="53"/>
        <v>136.85690504052738</v>
      </c>
      <c r="R337" s="16">
        <f t="shared" si="53"/>
        <v>142.33118124214849</v>
      </c>
      <c r="S337" s="16">
        <f t="shared" si="53"/>
        <v>148.02442849183444</v>
      </c>
      <c r="T337" s="16">
        <f t="shared" si="53"/>
        <v>153.94540563150784</v>
      </c>
      <c r="U337" s="16">
        <f t="shared" si="53"/>
        <v>160.10322185676816</v>
      </c>
      <c r="V337" s="16">
        <f t="shared" si="53"/>
        <v>166.50735073103888</v>
      </c>
      <c r="W337" s="16">
        <f t="shared" si="53"/>
        <v>173.16764476028044</v>
      </c>
      <c r="X337" s="16">
        <f t="shared" si="53"/>
        <v>180.09435055069167</v>
      </c>
      <c r="Y337" s="16">
        <f t="shared" si="53"/>
        <v>187.29812457271936</v>
      </c>
      <c r="Z337" s="16">
        <f t="shared" si="53"/>
        <v>194.79004955562814</v>
      </c>
      <c r="AA337" s="16">
        <f t="shared" si="53"/>
        <v>202.58165153785328</v>
      </c>
      <c r="AB337" s="16">
        <f t="shared" si="53"/>
        <v>210.68491759936742</v>
      </c>
      <c r="AC337" s="16">
        <f t="shared" si="50"/>
        <v>143.02562598337781</v>
      </c>
      <c r="AD337" s="16">
        <f t="shared" si="51"/>
        <v>156.72672934650259</v>
      </c>
      <c r="AE337" s="36">
        <f t="shared" si="52"/>
        <v>157</v>
      </c>
    </row>
    <row r="338" spans="2:31" x14ac:dyDescent="0.25">
      <c r="B338" t="s">
        <v>145</v>
      </c>
      <c r="C338" t="s">
        <v>10</v>
      </c>
      <c r="D338">
        <v>12719</v>
      </c>
      <c r="E338">
        <v>100</v>
      </c>
      <c r="F338" t="s">
        <v>224</v>
      </c>
      <c r="G338">
        <v>0.06</v>
      </c>
      <c r="H338">
        <v>0.02</v>
      </c>
      <c r="I338" s="16">
        <f t="shared" si="48"/>
        <v>100</v>
      </c>
      <c r="J338" s="16">
        <f t="shared" si="49"/>
        <v>104</v>
      </c>
      <c r="K338" s="16">
        <f t="shared" si="53"/>
        <v>108.16</v>
      </c>
      <c r="L338" s="16">
        <f t="shared" si="53"/>
        <v>112.4864</v>
      </c>
      <c r="M338" s="16">
        <f t="shared" si="53"/>
        <v>116.98585600000001</v>
      </c>
      <c r="N338" s="16">
        <f t="shared" si="53"/>
        <v>121.66529024000002</v>
      </c>
      <c r="O338" s="16">
        <f t="shared" si="53"/>
        <v>126.53190184960002</v>
      </c>
      <c r="P338" s="16">
        <f t="shared" si="53"/>
        <v>131.59317792358402</v>
      </c>
      <c r="Q338" s="16">
        <f t="shared" si="53"/>
        <v>136.85690504052738</v>
      </c>
      <c r="R338" s="16">
        <f t="shared" si="53"/>
        <v>142.33118124214849</v>
      </c>
      <c r="S338" s="16">
        <f t="shared" si="53"/>
        <v>148.02442849183444</v>
      </c>
      <c r="T338" s="16">
        <f t="shared" si="53"/>
        <v>153.94540563150784</v>
      </c>
      <c r="U338" s="16">
        <f t="shared" si="53"/>
        <v>160.10322185676816</v>
      </c>
      <c r="V338" s="16">
        <f t="shared" si="53"/>
        <v>166.50735073103888</v>
      </c>
      <c r="W338" s="16">
        <f t="shared" si="53"/>
        <v>173.16764476028044</v>
      </c>
      <c r="X338" s="16">
        <f t="shared" si="53"/>
        <v>180.09435055069167</v>
      </c>
      <c r="Y338" s="16">
        <f t="shared" si="53"/>
        <v>187.29812457271936</v>
      </c>
      <c r="Z338" s="16">
        <f t="shared" si="53"/>
        <v>194.79004955562814</v>
      </c>
      <c r="AA338" s="16">
        <f t="shared" si="53"/>
        <v>202.58165153785328</v>
      </c>
      <c r="AB338" s="16">
        <f t="shared" si="53"/>
        <v>210.68491759936742</v>
      </c>
      <c r="AC338" s="16">
        <f t="shared" si="50"/>
        <v>143.02562598337781</v>
      </c>
      <c r="AD338" s="16">
        <f t="shared" si="51"/>
        <v>156.72672934650259</v>
      </c>
      <c r="AE338" s="36">
        <f t="shared" si="52"/>
        <v>157</v>
      </c>
    </row>
    <row r="339" spans="2:31" x14ac:dyDescent="0.25">
      <c r="B339" t="s">
        <v>125</v>
      </c>
      <c r="C339" t="s">
        <v>6</v>
      </c>
      <c r="D339">
        <v>7457</v>
      </c>
      <c r="E339">
        <v>100</v>
      </c>
      <c r="F339" t="s">
        <v>224</v>
      </c>
      <c r="G339">
        <v>0.06</v>
      </c>
      <c r="H339">
        <v>0.02</v>
      </c>
      <c r="I339" s="16">
        <f t="shared" si="48"/>
        <v>100</v>
      </c>
      <c r="J339" s="16">
        <f t="shared" si="49"/>
        <v>104</v>
      </c>
      <c r="K339" s="16">
        <f t="shared" si="53"/>
        <v>108.16</v>
      </c>
      <c r="L339" s="16">
        <f t="shared" si="53"/>
        <v>112.4864</v>
      </c>
      <c r="M339" s="16">
        <f t="shared" si="53"/>
        <v>116.98585600000001</v>
      </c>
      <c r="N339" s="16">
        <f t="shared" si="53"/>
        <v>121.66529024000002</v>
      </c>
      <c r="O339" s="16">
        <f t="shared" si="53"/>
        <v>126.53190184960002</v>
      </c>
      <c r="P339" s="16">
        <f t="shared" si="53"/>
        <v>131.59317792358402</v>
      </c>
      <c r="Q339" s="16">
        <f t="shared" si="53"/>
        <v>136.85690504052738</v>
      </c>
      <c r="R339" s="16">
        <f t="shared" si="53"/>
        <v>142.33118124214849</v>
      </c>
      <c r="S339" s="16">
        <f t="shared" si="53"/>
        <v>148.02442849183444</v>
      </c>
      <c r="T339" s="16">
        <f t="shared" si="53"/>
        <v>153.94540563150784</v>
      </c>
      <c r="U339" s="16">
        <f t="shared" si="53"/>
        <v>160.10322185676816</v>
      </c>
      <c r="V339" s="16">
        <f t="shared" si="53"/>
        <v>166.50735073103888</v>
      </c>
      <c r="W339" s="16">
        <f t="shared" si="53"/>
        <v>173.16764476028044</v>
      </c>
      <c r="X339" s="16">
        <f t="shared" si="53"/>
        <v>180.09435055069167</v>
      </c>
      <c r="Y339" s="16">
        <f t="shared" si="53"/>
        <v>187.29812457271936</v>
      </c>
      <c r="Z339" s="16">
        <f t="shared" si="53"/>
        <v>194.79004955562814</v>
      </c>
      <c r="AA339" s="16">
        <f t="shared" si="53"/>
        <v>202.58165153785328</v>
      </c>
      <c r="AB339" s="16">
        <f t="shared" si="53"/>
        <v>210.68491759936742</v>
      </c>
      <c r="AC339" s="16">
        <f t="shared" si="50"/>
        <v>143.02562598337781</v>
      </c>
      <c r="AD339" s="16">
        <f t="shared" si="51"/>
        <v>156.72672934650259</v>
      </c>
      <c r="AE339" s="36">
        <f t="shared" si="52"/>
        <v>157</v>
      </c>
    </row>
    <row r="340" spans="2:31" x14ac:dyDescent="0.25">
      <c r="B340" t="s">
        <v>125</v>
      </c>
      <c r="C340" t="s">
        <v>16</v>
      </c>
      <c r="D340">
        <v>7457</v>
      </c>
      <c r="E340">
        <v>100</v>
      </c>
      <c r="F340" t="s">
        <v>224</v>
      </c>
      <c r="G340">
        <v>0.06</v>
      </c>
      <c r="H340">
        <v>0.02</v>
      </c>
      <c r="I340" s="16">
        <f t="shared" si="48"/>
        <v>100</v>
      </c>
      <c r="J340" s="16">
        <f t="shared" si="49"/>
        <v>104</v>
      </c>
      <c r="K340" s="16">
        <f t="shared" si="53"/>
        <v>108.16</v>
      </c>
      <c r="L340" s="16">
        <f t="shared" si="53"/>
        <v>112.4864</v>
      </c>
      <c r="M340" s="16">
        <f t="shared" si="53"/>
        <v>116.98585600000001</v>
      </c>
      <c r="N340" s="16">
        <f t="shared" si="53"/>
        <v>121.66529024000002</v>
      </c>
      <c r="O340" s="16">
        <f t="shared" si="53"/>
        <v>126.53190184960002</v>
      </c>
      <c r="P340" s="16">
        <f t="shared" si="53"/>
        <v>131.59317792358402</v>
      </c>
      <c r="Q340" s="16">
        <f t="shared" si="53"/>
        <v>136.85690504052738</v>
      </c>
      <c r="R340" s="16">
        <f t="shared" si="53"/>
        <v>142.33118124214849</v>
      </c>
      <c r="S340" s="16">
        <f t="shared" si="53"/>
        <v>148.02442849183444</v>
      </c>
      <c r="T340" s="16">
        <f t="shared" si="53"/>
        <v>153.94540563150784</v>
      </c>
      <c r="U340" s="16">
        <f t="shared" si="53"/>
        <v>160.10322185676816</v>
      </c>
      <c r="V340" s="16">
        <f t="shared" si="53"/>
        <v>166.50735073103888</v>
      </c>
      <c r="W340" s="16">
        <f t="shared" si="53"/>
        <v>173.16764476028044</v>
      </c>
      <c r="X340" s="16">
        <f t="shared" si="53"/>
        <v>180.09435055069167</v>
      </c>
      <c r="Y340" s="16">
        <f t="shared" si="53"/>
        <v>187.29812457271936</v>
      </c>
      <c r="Z340" s="16">
        <f t="shared" si="53"/>
        <v>194.79004955562814</v>
      </c>
      <c r="AA340" s="16">
        <f t="shared" si="53"/>
        <v>202.58165153785328</v>
      </c>
      <c r="AB340" s="16">
        <f t="shared" si="53"/>
        <v>210.68491759936742</v>
      </c>
      <c r="AC340" s="16">
        <f t="shared" si="50"/>
        <v>143.02562598337781</v>
      </c>
      <c r="AD340" s="16">
        <f t="shared" si="51"/>
        <v>156.72672934650259</v>
      </c>
      <c r="AE340" s="36">
        <f t="shared" si="52"/>
        <v>157</v>
      </c>
    </row>
    <row r="341" spans="2:31" x14ac:dyDescent="0.25">
      <c r="B341" t="s">
        <v>92</v>
      </c>
      <c r="C341" t="s">
        <v>3</v>
      </c>
      <c r="D341">
        <v>828</v>
      </c>
      <c r="E341">
        <v>100</v>
      </c>
      <c r="F341" t="s">
        <v>224</v>
      </c>
      <c r="G341">
        <v>0.06</v>
      </c>
      <c r="H341">
        <v>0.02</v>
      </c>
      <c r="I341" s="16">
        <f t="shared" si="48"/>
        <v>100</v>
      </c>
      <c r="J341" s="16">
        <f t="shared" si="49"/>
        <v>104</v>
      </c>
      <c r="K341" s="16">
        <f t="shared" si="53"/>
        <v>108.16</v>
      </c>
      <c r="L341" s="16">
        <f t="shared" si="53"/>
        <v>112.4864</v>
      </c>
      <c r="M341" s="16">
        <f t="shared" si="53"/>
        <v>116.98585600000001</v>
      </c>
      <c r="N341" s="16">
        <f t="shared" si="53"/>
        <v>121.66529024000002</v>
      </c>
      <c r="O341" s="16">
        <f t="shared" si="53"/>
        <v>126.53190184960002</v>
      </c>
      <c r="P341" s="16">
        <f t="shared" si="53"/>
        <v>131.59317792358402</v>
      </c>
      <c r="Q341" s="16">
        <f t="shared" si="53"/>
        <v>136.85690504052738</v>
      </c>
      <c r="R341" s="16">
        <f t="shared" si="53"/>
        <v>142.33118124214849</v>
      </c>
      <c r="S341" s="16">
        <f t="shared" si="53"/>
        <v>148.02442849183444</v>
      </c>
      <c r="T341" s="16">
        <f t="shared" si="53"/>
        <v>153.94540563150784</v>
      </c>
      <c r="U341" s="16">
        <f t="shared" si="53"/>
        <v>160.10322185676816</v>
      </c>
      <c r="V341" s="16">
        <f t="shared" si="53"/>
        <v>166.50735073103888</v>
      </c>
      <c r="W341" s="16">
        <f t="shared" si="53"/>
        <v>173.16764476028044</v>
      </c>
      <c r="X341" s="16">
        <f t="shared" si="53"/>
        <v>180.09435055069167</v>
      </c>
      <c r="Y341" s="16">
        <f t="shared" si="53"/>
        <v>187.29812457271936</v>
      </c>
      <c r="Z341" s="16">
        <f t="shared" si="53"/>
        <v>194.79004955562814</v>
      </c>
      <c r="AA341" s="16">
        <f t="shared" si="53"/>
        <v>202.58165153785328</v>
      </c>
      <c r="AB341" s="16">
        <f t="shared" si="53"/>
        <v>210.68491759936742</v>
      </c>
      <c r="AC341" s="16">
        <f t="shared" si="50"/>
        <v>143.02562598337781</v>
      </c>
      <c r="AD341" s="16">
        <f t="shared" si="51"/>
        <v>156.72672934650259</v>
      </c>
      <c r="AE341" s="36">
        <f t="shared" si="52"/>
        <v>157</v>
      </c>
    </row>
    <row r="342" spans="2:31" x14ac:dyDescent="0.25">
      <c r="B342" t="s">
        <v>124</v>
      </c>
      <c r="C342" t="s">
        <v>10</v>
      </c>
      <c r="D342">
        <v>9326</v>
      </c>
      <c r="E342">
        <v>100</v>
      </c>
      <c r="F342" t="s">
        <v>224</v>
      </c>
      <c r="G342">
        <v>0.06</v>
      </c>
      <c r="H342">
        <v>0.02</v>
      </c>
      <c r="I342" s="16">
        <f t="shared" si="48"/>
        <v>100</v>
      </c>
      <c r="J342" s="16">
        <f t="shared" si="49"/>
        <v>104</v>
      </c>
      <c r="K342" s="16">
        <f t="shared" si="53"/>
        <v>108.16</v>
      </c>
      <c r="L342" s="16">
        <f t="shared" si="53"/>
        <v>112.4864</v>
      </c>
      <c r="M342" s="16">
        <f t="shared" si="53"/>
        <v>116.98585600000001</v>
      </c>
      <c r="N342" s="16">
        <f t="shared" si="53"/>
        <v>121.66529024000002</v>
      </c>
      <c r="O342" s="16">
        <f t="shared" si="53"/>
        <v>126.53190184960002</v>
      </c>
      <c r="P342" s="16">
        <f t="shared" si="53"/>
        <v>131.59317792358402</v>
      </c>
      <c r="Q342" s="16">
        <f t="shared" si="53"/>
        <v>136.85690504052738</v>
      </c>
      <c r="R342" s="16">
        <f t="shared" si="53"/>
        <v>142.33118124214849</v>
      </c>
      <c r="S342" s="16">
        <f t="shared" si="53"/>
        <v>148.02442849183444</v>
      </c>
      <c r="T342" s="16">
        <f t="shared" si="53"/>
        <v>153.94540563150784</v>
      </c>
      <c r="U342" s="16">
        <f t="shared" si="53"/>
        <v>160.10322185676816</v>
      </c>
      <c r="V342" s="16">
        <f t="shared" si="53"/>
        <v>166.50735073103888</v>
      </c>
      <c r="W342" s="16">
        <f t="shared" si="53"/>
        <v>173.16764476028044</v>
      </c>
      <c r="X342" s="16">
        <f t="shared" si="53"/>
        <v>180.09435055069167</v>
      </c>
      <c r="Y342" s="16">
        <f t="shared" si="53"/>
        <v>187.29812457271936</v>
      </c>
      <c r="Z342" s="16">
        <f t="shared" si="53"/>
        <v>194.79004955562814</v>
      </c>
      <c r="AA342" s="16">
        <f t="shared" si="53"/>
        <v>202.58165153785328</v>
      </c>
      <c r="AB342" s="16">
        <f t="shared" si="53"/>
        <v>210.68491759936742</v>
      </c>
      <c r="AC342" s="16">
        <f t="shared" si="50"/>
        <v>143.02562598337781</v>
      </c>
      <c r="AD342" s="16">
        <f t="shared" si="51"/>
        <v>156.72672934650259</v>
      </c>
      <c r="AE342" s="36">
        <f t="shared" si="52"/>
        <v>157</v>
      </c>
    </row>
    <row r="343" spans="2:31" x14ac:dyDescent="0.25">
      <c r="B343" t="s">
        <v>144</v>
      </c>
      <c r="C343" t="s">
        <v>10</v>
      </c>
      <c r="D343">
        <v>23610</v>
      </c>
      <c r="E343">
        <v>100</v>
      </c>
      <c r="F343" t="s">
        <v>224</v>
      </c>
      <c r="G343">
        <v>0.06</v>
      </c>
      <c r="H343">
        <v>0.02</v>
      </c>
      <c r="I343" s="16">
        <f t="shared" si="48"/>
        <v>100</v>
      </c>
      <c r="J343" s="16">
        <f t="shared" si="49"/>
        <v>104</v>
      </c>
      <c r="K343" s="16">
        <f t="shared" si="53"/>
        <v>108.16</v>
      </c>
      <c r="L343" s="16">
        <f t="shared" si="53"/>
        <v>112.4864</v>
      </c>
      <c r="M343" s="16">
        <f t="shared" si="53"/>
        <v>116.98585600000001</v>
      </c>
      <c r="N343" s="16">
        <f t="shared" si="53"/>
        <v>121.66529024000002</v>
      </c>
      <c r="O343" s="16">
        <f t="shared" si="53"/>
        <v>126.53190184960002</v>
      </c>
      <c r="P343" s="16">
        <f t="shared" si="53"/>
        <v>131.59317792358402</v>
      </c>
      <c r="Q343" s="16">
        <f t="shared" si="53"/>
        <v>136.85690504052738</v>
      </c>
      <c r="R343" s="16">
        <f t="shared" si="53"/>
        <v>142.33118124214849</v>
      </c>
      <c r="S343" s="16">
        <f t="shared" si="53"/>
        <v>148.02442849183444</v>
      </c>
      <c r="T343" s="16">
        <f t="shared" si="53"/>
        <v>153.94540563150784</v>
      </c>
      <c r="U343" s="16">
        <f t="shared" si="53"/>
        <v>160.10322185676816</v>
      </c>
      <c r="V343" s="16">
        <f t="shared" si="53"/>
        <v>166.50735073103888</v>
      </c>
      <c r="W343" s="16">
        <f t="shared" si="53"/>
        <v>173.16764476028044</v>
      </c>
      <c r="X343" s="16">
        <f t="shared" si="53"/>
        <v>180.09435055069167</v>
      </c>
      <c r="Y343" s="16">
        <f t="shared" si="53"/>
        <v>187.29812457271936</v>
      </c>
      <c r="Z343" s="16">
        <f t="shared" si="53"/>
        <v>194.79004955562814</v>
      </c>
      <c r="AA343" s="16">
        <f t="shared" si="53"/>
        <v>202.58165153785328</v>
      </c>
      <c r="AB343" s="16">
        <f t="shared" si="53"/>
        <v>210.68491759936742</v>
      </c>
      <c r="AC343" s="16">
        <f t="shared" si="50"/>
        <v>143.02562598337781</v>
      </c>
      <c r="AD343" s="16">
        <f t="shared" si="51"/>
        <v>156.72672934650259</v>
      </c>
      <c r="AE343" s="36">
        <f t="shared" si="52"/>
        <v>157</v>
      </c>
    </row>
    <row r="344" spans="2:31" x14ac:dyDescent="0.25">
      <c r="B344" t="s">
        <v>118</v>
      </c>
      <c r="C344" t="s">
        <v>2</v>
      </c>
      <c r="D344">
        <v>60</v>
      </c>
      <c r="E344">
        <v>100</v>
      </c>
      <c r="F344" t="s">
        <v>224</v>
      </c>
      <c r="G344">
        <v>0.06</v>
      </c>
      <c r="H344">
        <v>0.02</v>
      </c>
      <c r="I344" s="16">
        <f t="shared" si="48"/>
        <v>100</v>
      </c>
      <c r="J344" s="16">
        <f t="shared" si="49"/>
        <v>104</v>
      </c>
      <c r="K344" s="16">
        <f t="shared" si="53"/>
        <v>108.16</v>
      </c>
      <c r="L344" s="16">
        <f t="shared" si="53"/>
        <v>112.4864</v>
      </c>
      <c r="M344" s="16">
        <f t="shared" si="53"/>
        <v>116.98585600000001</v>
      </c>
      <c r="N344" s="16">
        <f t="shared" si="53"/>
        <v>121.66529024000002</v>
      </c>
      <c r="O344" s="16">
        <f t="shared" si="53"/>
        <v>126.53190184960002</v>
      </c>
      <c r="P344" s="16">
        <f t="shared" si="53"/>
        <v>131.59317792358402</v>
      </c>
      <c r="Q344" s="16">
        <f t="shared" si="53"/>
        <v>136.85690504052738</v>
      </c>
      <c r="R344" s="16">
        <f t="shared" si="53"/>
        <v>142.33118124214849</v>
      </c>
      <c r="S344" s="16">
        <f t="shared" si="53"/>
        <v>148.02442849183444</v>
      </c>
      <c r="T344" s="16">
        <f t="shared" si="53"/>
        <v>153.94540563150784</v>
      </c>
      <c r="U344" s="16">
        <f t="shared" si="53"/>
        <v>160.10322185676816</v>
      </c>
      <c r="V344" s="16">
        <f t="shared" si="53"/>
        <v>166.50735073103888</v>
      </c>
      <c r="W344" s="16">
        <f t="shared" si="53"/>
        <v>173.16764476028044</v>
      </c>
      <c r="X344" s="16">
        <f t="shared" si="53"/>
        <v>180.09435055069167</v>
      </c>
      <c r="Y344" s="16">
        <f t="shared" si="53"/>
        <v>187.29812457271936</v>
      </c>
      <c r="Z344" s="16">
        <f t="shared" si="53"/>
        <v>194.79004955562814</v>
      </c>
      <c r="AA344" s="16">
        <f t="shared" si="53"/>
        <v>202.58165153785328</v>
      </c>
      <c r="AB344" s="16">
        <f t="shared" si="53"/>
        <v>210.68491759936742</v>
      </c>
      <c r="AC344" s="16">
        <f t="shared" si="50"/>
        <v>143.02562598337781</v>
      </c>
      <c r="AD344" s="16">
        <f t="shared" si="51"/>
        <v>156.72672934650259</v>
      </c>
      <c r="AE344" s="36">
        <f t="shared" si="52"/>
        <v>157</v>
      </c>
    </row>
    <row r="345" spans="2:31" x14ac:dyDescent="0.25">
      <c r="B345" t="s">
        <v>192</v>
      </c>
      <c r="C345" t="s">
        <v>2</v>
      </c>
      <c r="D345">
        <v>9044</v>
      </c>
      <c r="E345">
        <v>100</v>
      </c>
      <c r="F345" t="s">
        <v>224</v>
      </c>
      <c r="G345">
        <v>0.06</v>
      </c>
      <c r="H345">
        <v>0.02</v>
      </c>
      <c r="I345" s="16">
        <f t="shared" si="48"/>
        <v>100</v>
      </c>
      <c r="J345" s="16">
        <f t="shared" si="49"/>
        <v>104</v>
      </c>
      <c r="K345" s="16">
        <f t="shared" si="53"/>
        <v>108.16</v>
      </c>
      <c r="L345" s="16">
        <f t="shared" si="53"/>
        <v>112.4864</v>
      </c>
      <c r="M345" s="16">
        <f t="shared" si="53"/>
        <v>116.98585600000001</v>
      </c>
      <c r="N345" s="16">
        <f t="shared" si="53"/>
        <v>121.66529024000002</v>
      </c>
      <c r="O345" s="16">
        <f t="shared" si="53"/>
        <v>126.53190184960002</v>
      </c>
      <c r="P345" s="16">
        <f t="shared" si="53"/>
        <v>131.59317792358402</v>
      </c>
      <c r="Q345" s="16">
        <f t="shared" si="53"/>
        <v>136.85690504052738</v>
      </c>
      <c r="R345" s="16">
        <f t="shared" si="53"/>
        <v>142.33118124214849</v>
      </c>
      <c r="S345" s="16">
        <f t="shared" si="53"/>
        <v>148.02442849183444</v>
      </c>
      <c r="T345" s="16">
        <f t="shared" si="53"/>
        <v>153.94540563150784</v>
      </c>
      <c r="U345" s="16">
        <f t="shared" si="53"/>
        <v>160.10322185676816</v>
      </c>
      <c r="V345" s="16">
        <f t="shared" si="53"/>
        <v>166.50735073103888</v>
      </c>
      <c r="W345" s="16">
        <f t="shared" si="53"/>
        <v>173.16764476028044</v>
      </c>
      <c r="X345" s="16">
        <f t="shared" si="53"/>
        <v>180.09435055069167</v>
      </c>
      <c r="Y345" s="16">
        <f t="shared" si="53"/>
        <v>187.29812457271936</v>
      </c>
      <c r="Z345" s="16">
        <f t="shared" si="53"/>
        <v>194.79004955562814</v>
      </c>
      <c r="AA345" s="16">
        <f t="shared" si="53"/>
        <v>202.58165153785328</v>
      </c>
      <c r="AB345" s="16">
        <f t="shared" si="53"/>
        <v>210.68491759936742</v>
      </c>
      <c r="AC345" s="16">
        <f t="shared" si="50"/>
        <v>143.02562598337781</v>
      </c>
      <c r="AD345" s="16">
        <f t="shared" si="51"/>
        <v>156.72672934650259</v>
      </c>
      <c r="AE345" s="36">
        <f t="shared" si="52"/>
        <v>157</v>
      </c>
    </row>
    <row r="346" spans="2:31" x14ac:dyDescent="0.25">
      <c r="B346" t="s">
        <v>239</v>
      </c>
      <c r="C346" t="s">
        <v>2</v>
      </c>
      <c r="D346">
        <v>0</v>
      </c>
      <c r="E346">
        <v>100</v>
      </c>
      <c r="F346" t="s">
        <v>224</v>
      </c>
      <c r="G346">
        <v>0.06</v>
      </c>
      <c r="H346">
        <v>0.02</v>
      </c>
      <c r="I346" s="16">
        <f t="shared" si="48"/>
        <v>100</v>
      </c>
      <c r="J346" s="16">
        <f t="shared" si="49"/>
        <v>104</v>
      </c>
      <c r="K346" s="16">
        <f t="shared" si="53"/>
        <v>108.16</v>
      </c>
      <c r="L346" s="16">
        <f t="shared" si="53"/>
        <v>112.4864</v>
      </c>
      <c r="M346" s="16">
        <f t="shared" si="53"/>
        <v>116.98585600000001</v>
      </c>
      <c r="N346" s="16">
        <f t="shared" si="53"/>
        <v>121.66529024000002</v>
      </c>
      <c r="O346" s="16">
        <f t="shared" si="53"/>
        <v>126.53190184960002</v>
      </c>
      <c r="P346" s="16">
        <f t="shared" si="53"/>
        <v>131.59317792358402</v>
      </c>
      <c r="Q346" s="16">
        <f t="shared" si="53"/>
        <v>136.85690504052738</v>
      </c>
      <c r="R346" s="16">
        <f t="shared" si="53"/>
        <v>142.33118124214849</v>
      </c>
      <c r="S346" s="16">
        <f t="shared" si="53"/>
        <v>148.02442849183444</v>
      </c>
      <c r="T346" s="16">
        <f t="shared" si="53"/>
        <v>153.94540563150784</v>
      </c>
      <c r="U346" s="16">
        <f t="shared" si="53"/>
        <v>160.10322185676816</v>
      </c>
      <c r="V346" s="16">
        <f t="shared" si="53"/>
        <v>166.50735073103888</v>
      </c>
      <c r="W346" s="16">
        <f t="shared" si="53"/>
        <v>173.16764476028044</v>
      </c>
      <c r="X346" s="16">
        <f t="shared" si="53"/>
        <v>180.09435055069167</v>
      </c>
      <c r="Y346" s="16">
        <f t="shared" si="53"/>
        <v>187.29812457271936</v>
      </c>
      <c r="Z346" s="16">
        <f t="shared" si="53"/>
        <v>194.79004955562814</v>
      </c>
      <c r="AA346" s="16">
        <f t="shared" si="53"/>
        <v>202.58165153785328</v>
      </c>
      <c r="AB346" s="16">
        <f t="shared" si="53"/>
        <v>210.68491759936742</v>
      </c>
      <c r="AC346" s="16">
        <f t="shared" si="50"/>
        <v>143.02562598337781</v>
      </c>
      <c r="AD346" s="16">
        <f t="shared" si="51"/>
        <v>156.72672934650259</v>
      </c>
      <c r="AE346" s="36">
        <f t="shared" si="52"/>
        <v>157</v>
      </c>
    </row>
    <row r="347" spans="2:31" x14ac:dyDescent="0.25">
      <c r="B347" t="s">
        <v>240</v>
      </c>
      <c r="C347" t="s">
        <v>10</v>
      </c>
      <c r="D347">
        <v>0</v>
      </c>
      <c r="E347">
        <v>100</v>
      </c>
      <c r="F347" t="s">
        <v>224</v>
      </c>
      <c r="G347">
        <v>0.06</v>
      </c>
      <c r="H347">
        <v>0.02</v>
      </c>
      <c r="I347" s="16">
        <f t="shared" si="48"/>
        <v>100</v>
      </c>
      <c r="J347" s="16">
        <f t="shared" si="49"/>
        <v>104</v>
      </c>
      <c r="K347" s="16">
        <f t="shared" si="53"/>
        <v>108.16</v>
      </c>
      <c r="L347" s="16">
        <f t="shared" si="53"/>
        <v>112.4864</v>
      </c>
      <c r="M347" s="16">
        <f t="shared" si="53"/>
        <v>116.98585600000001</v>
      </c>
      <c r="N347" s="16">
        <f t="shared" si="53"/>
        <v>121.66529024000002</v>
      </c>
      <c r="O347" s="16">
        <f t="shared" si="53"/>
        <v>126.53190184960002</v>
      </c>
      <c r="P347" s="16">
        <f t="shared" si="53"/>
        <v>131.59317792358402</v>
      </c>
      <c r="Q347" s="16">
        <f t="shared" si="53"/>
        <v>136.85690504052738</v>
      </c>
      <c r="R347" s="16">
        <f t="shared" si="53"/>
        <v>142.33118124214849</v>
      </c>
      <c r="S347" s="16">
        <f t="shared" si="53"/>
        <v>148.02442849183444</v>
      </c>
      <c r="T347" s="16">
        <f t="shared" si="53"/>
        <v>153.94540563150784</v>
      </c>
      <c r="U347" s="16">
        <f t="shared" si="53"/>
        <v>160.10322185676816</v>
      </c>
      <c r="V347" s="16">
        <f t="shared" si="53"/>
        <v>166.50735073103888</v>
      </c>
      <c r="W347" s="16">
        <f t="shared" si="53"/>
        <v>173.16764476028044</v>
      </c>
      <c r="X347" s="16">
        <f t="shared" si="53"/>
        <v>180.09435055069167</v>
      </c>
      <c r="Y347" s="16">
        <f t="shared" si="53"/>
        <v>187.29812457271936</v>
      </c>
      <c r="Z347" s="16">
        <f t="shared" si="53"/>
        <v>194.79004955562814</v>
      </c>
      <c r="AA347" s="16">
        <f t="shared" si="53"/>
        <v>202.58165153785328</v>
      </c>
      <c r="AB347" s="16">
        <f t="shared" si="53"/>
        <v>210.68491759936742</v>
      </c>
      <c r="AC347" s="16">
        <f t="shared" si="50"/>
        <v>143.02562598337781</v>
      </c>
      <c r="AD347" s="16">
        <f t="shared" si="51"/>
        <v>156.72672934650259</v>
      </c>
      <c r="AE347" s="36">
        <f t="shared" si="52"/>
        <v>157</v>
      </c>
    </row>
    <row r="348" spans="2:31" x14ac:dyDescent="0.25">
      <c r="B348" t="s">
        <v>241</v>
      </c>
      <c r="C348" t="s">
        <v>238</v>
      </c>
      <c r="D348">
        <v>0</v>
      </c>
      <c r="E348">
        <v>0</v>
      </c>
      <c r="G348">
        <v>0.06</v>
      </c>
      <c r="H348">
        <v>0.02</v>
      </c>
      <c r="I348" s="16">
        <f t="shared" si="48"/>
        <v>0</v>
      </c>
      <c r="J348" s="16">
        <f t="shared" si="49"/>
        <v>0</v>
      </c>
      <c r="K348" s="16">
        <f t="shared" ref="K348:AB362" si="54">J348*(1+$G348-$H$3)</f>
        <v>0</v>
      </c>
      <c r="L348" s="16">
        <f t="shared" si="54"/>
        <v>0</v>
      </c>
      <c r="M348" s="16">
        <f t="shared" si="54"/>
        <v>0</v>
      </c>
      <c r="N348" s="16">
        <f t="shared" si="54"/>
        <v>0</v>
      </c>
      <c r="O348" s="16">
        <f t="shared" si="54"/>
        <v>0</v>
      </c>
      <c r="P348" s="16">
        <f t="shared" si="54"/>
        <v>0</v>
      </c>
      <c r="Q348" s="16">
        <f t="shared" si="54"/>
        <v>0</v>
      </c>
      <c r="R348" s="16">
        <f t="shared" si="54"/>
        <v>0</v>
      </c>
      <c r="S348" s="16">
        <f t="shared" si="54"/>
        <v>0</v>
      </c>
      <c r="T348" s="16">
        <f t="shared" si="54"/>
        <v>0</v>
      </c>
      <c r="U348" s="16">
        <f t="shared" si="54"/>
        <v>0</v>
      </c>
      <c r="V348" s="16">
        <f t="shared" si="54"/>
        <v>0</v>
      </c>
      <c r="W348" s="16">
        <f t="shared" si="54"/>
        <v>0</v>
      </c>
      <c r="X348" s="16">
        <f t="shared" si="54"/>
        <v>0</v>
      </c>
      <c r="Y348" s="16">
        <f t="shared" si="54"/>
        <v>0</v>
      </c>
      <c r="Z348" s="16">
        <f t="shared" si="54"/>
        <v>0</v>
      </c>
      <c r="AA348" s="16">
        <f t="shared" si="54"/>
        <v>0</v>
      </c>
      <c r="AB348" s="16">
        <f t="shared" si="54"/>
        <v>0</v>
      </c>
      <c r="AC348" s="16">
        <f t="shared" si="50"/>
        <v>0</v>
      </c>
      <c r="AD348" s="16">
        <f t="shared" si="51"/>
        <v>0</v>
      </c>
      <c r="AE348" s="36">
        <f t="shared" si="52"/>
        <v>0</v>
      </c>
    </row>
    <row r="349" spans="2:31" x14ac:dyDescent="0.25">
      <c r="B349" t="s">
        <v>242</v>
      </c>
      <c r="C349" t="s">
        <v>10</v>
      </c>
      <c r="D349">
        <v>0</v>
      </c>
      <c r="E349">
        <v>100</v>
      </c>
      <c r="F349" t="s">
        <v>224</v>
      </c>
      <c r="G349">
        <v>0.06</v>
      </c>
      <c r="H349">
        <v>0.02</v>
      </c>
      <c r="I349" s="16">
        <f t="shared" si="48"/>
        <v>100</v>
      </c>
      <c r="J349" s="16">
        <f t="shared" si="49"/>
        <v>104</v>
      </c>
      <c r="K349" s="16">
        <f t="shared" si="54"/>
        <v>108.16</v>
      </c>
      <c r="L349" s="16">
        <f t="shared" si="54"/>
        <v>112.4864</v>
      </c>
      <c r="M349" s="16">
        <f t="shared" si="54"/>
        <v>116.98585600000001</v>
      </c>
      <c r="N349" s="16">
        <f t="shared" si="54"/>
        <v>121.66529024000002</v>
      </c>
      <c r="O349" s="16">
        <f t="shared" si="54"/>
        <v>126.53190184960002</v>
      </c>
      <c r="P349" s="16">
        <f t="shared" si="54"/>
        <v>131.59317792358402</v>
      </c>
      <c r="Q349" s="16">
        <f t="shared" si="54"/>
        <v>136.85690504052738</v>
      </c>
      <c r="R349" s="16">
        <f t="shared" si="54"/>
        <v>142.33118124214849</v>
      </c>
      <c r="S349" s="16">
        <f t="shared" si="54"/>
        <v>148.02442849183444</v>
      </c>
      <c r="T349" s="16">
        <f t="shared" si="54"/>
        <v>153.94540563150784</v>
      </c>
      <c r="U349" s="16">
        <f t="shared" si="54"/>
        <v>160.10322185676816</v>
      </c>
      <c r="V349" s="16">
        <f t="shared" si="54"/>
        <v>166.50735073103888</v>
      </c>
      <c r="W349" s="16">
        <f t="shared" si="54"/>
        <v>173.16764476028044</v>
      </c>
      <c r="X349" s="16">
        <f t="shared" si="54"/>
        <v>180.09435055069167</v>
      </c>
      <c r="Y349" s="16">
        <f t="shared" si="54"/>
        <v>187.29812457271936</v>
      </c>
      <c r="Z349" s="16">
        <f t="shared" si="54"/>
        <v>194.79004955562814</v>
      </c>
      <c r="AA349" s="16">
        <f t="shared" si="54"/>
        <v>202.58165153785328</v>
      </c>
      <c r="AB349" s="16">
        <f t="shared" si="54"/>
        <v>210.68491759936742</v>
      </c>
      <c r="AC349" s="16">
        <f t="shared" si="50"/>
        <v>143.02562598337781</v>
      </c>
      <c r="AD349" s="16">
        <f t="shared" si="51"/>
        <v>156.72672934650259</v>
      </c>
      <c r="AE349" s="36">
        <f t="shared" si="52"/>
        <v>157</v>
      </c>
    </row>
    <row r="350" spans="2:31" x14ac:dyDescent="0.25">
      <c r="B350" t="s">
        <v>97</v>
      </c>
      <c r="C350" t="s">
        <v>3</v>
      </c>
      <c r="D350">
        <v>88663</v>
      </c>
      <c r="E350">
        <v>100</v>
      </c>
      <c r="F350" t="s">
        <v>224</v>
      </c>
      <c r="G350">
        <v>0.06</v>
      </c>
      <c r="H350">
        <v>0.02</v>
      </c>
      <c r="I350" s="16">
        <f t="shared" si="48"/>
        <v>100</v>
      </c>
      <c r="J350" s="16">
        <f t="shared" si="49"/>
        <v>104</v>
      </c>
      <c r="K350" s="16">
        <f t="shared" si="54"/>
        <v>108.16</v>
      </c>
      <c r="L350" s="16">
        <f t="shared" si="54"/>
        <v>112.4864</v>
      </c>
      <c r="M350" s="16">
        <f t="shared" si="54"/>
        <v>116.98585600000001</v>
      </c>
      <c r="N350" s="16">
        <f t="shared" si="54"/>
        <v>121.66529024000002</v>
      </c>
      <c r="O350" s="16">
        <f t="shared" si="54"/>
        <v>126.53190184960002</v>
      </c>
      <c r="P350" s="16">
        <f t="shared" si="54"/>
        <v>131.59317792358402</v>
      </c>
      <c r="Q350" s="16">
        <f t="shared" si="54"/>
        <v>136.85690504052738</v>
      </c>
      <c r="R350" s="16">
        <f t="shared" si="54"/>
        <v>142.33118124214849</v>
      </c>
      <c r="S350" s="16">
        <f t="shared" si="54"/>
        <v>148.02442849183444</v>
      </c>
      <c r="T350" s="16">
        <f t="shared" si="54"/>
        <v>153.94540563150784</v>
      </c>
      <c r="U350" s="16">
        <f t="shared" si="54"/>
        <v>160.10322185676816</v>
      </c>
      <c r="V350" s="16">
        <f t="shared" si="54"/>
        <v>166.50735073103888</v>
      </c>
      <c r="W350" s="16">
        <f t="shared" si="54"/>
        <v>173.16764476028044</v>
      </c>
      <c r="X350" s="16">
        <f t="shared" si="54"/>
        <v>180.09435055069167</v>
      </c>
      <c r="Y350" s="16">
        <f t="shared" si="54"/>
        <v>187.29812457271936</v>
      </c>
      <c r="Z350" s="16">
        <f t="shared" si="54"/>
        <v>194.79004955562814</v>
      </c>
      <c r="AA350" s="16">
        <f t="shared" si="54"/>
        <v>202.58165153785328</v>
      </c>
      <c r="AB350" s="16">
        <f t="shared" si="54"/>
        <v>210.68491759936742</v>
      </c>
      <c r="AC350" s="16">
        <f t="shared" si="50"/>
        <v>143.02562598337781</v>
      </c>
      <c r="AD350" s="16">
        <f t="shared" si="51"/>
        <v>156.72672934650259</v>
      </c>
      <c r="AE350" s="36">
        <f t="shared" si="52"/>
        <v>157</v>
      </c>
    </row>
    <row r="351" spans="2:31" x14ac:dyDescent="0.25">
      <c r="B351" t="s">
        <v>96</v>
      </c>
      <c r="C351" t="s">
        <v>3</v>
      </c>
      <c r="D351">
        <v>21881</v>
      </c>
      <c r="E351">
        <v>100</v>
      </c>
      <c r="F351" t="s">
        <v>224</v>
      </c>
      <c r="G351">
        <v>0.06</v>
      </c>
      <c r="H351">
        <v>0.02</v>
      </c>
      <c r="I351" s="16">
        <f t="shared" si="48"/>
        <v>100</v>
      </c>
      <c r="J351" s="16">
        <f t="shared" si="49"/>
        <v>104</v>
      </c>
      <c r="K351" s="16">
        <f t="shared" si="54"/>
        <v>108.16</v>
      </c>
      <c r="L351" s="16">
        <f t="shared" si="54"/>
        <v>112.4864</v>
      </c>
      <c r="M351" s="16">
        <f t="shared" si="54"/>
        <v>116.98585600000001</v>
      </c>
      <c r="N351" s="16">
        <f t="shared" si="54"/>
        <v>121.66529024000002</v>
      </c>
      <c r="O351" s="16">
        <f t="shared" si="54"/>
        <v>126.53190184960002</v>
      </c>
      <c r="P351" s="16">
        <f t="shared" si="54"/>
        <v>131.59317792358402</v>
      </c>
      <c r="Q351" s="16">
        <f t="shared" si="54"/>
        <v>136.85690504052738</v>
      </c>
      <c r="R351" s="16">
        <f t="shared" si="54"/>
        <v>142.33118124214849</v>
      </c>
      <c r="S351" s="16">
        <f t="shared" si="54"/>
        <v>148.02442849183444</v>
      </c>
      <c r="T351" s="16">
        <f t="shared" si="54"/>
        <v>153.94540563150784</v>
      </c>
      <c r="U351" s="16">
        <f t="shared" si="54"/>
        <v>160.10322185676816</v>
      </c>
      <c r="V351" s="16">
        <f t="shared" si="54"/>
        <v>166.50735073103888</v>
      </c>
      <c r="W351" s="16">
        <f t="shared" si="54"/>
        <v>173.16764476028044</v>
      </c>
      <c r="X351" s="16">
        <f t="shared" si="54"/>
        <v>180.09435055069167</v>
      </c>
      <c r="Y351" s="16">
        <f t="shared" si="54"/>
        <v>187.29812457271936</v>
      </c>
      <c r="Z351" s="16">
        <f t="shared" si="54"/>
        <v>194.79004955562814</v>
      </c>
      <c r="AA351" s="16">
        <f t="shared" si="54"/>
        <v>202.58165153785328</v>
      </c>
      <c r="AB351" s="16">
        <f t="shared" si="54"/>
        <v>210.68491759936742</v>
      </c>
      <c r="AC351" s="16">
        <f t="shared" si="50"/>
        <v>143.02562598337781</v>
      </c>
      <c r="AD351" s="16">
        <f t="shared" si="51"/>
        <v>156.72672934650259</v>
      </c>
      <c r="AE351" s="36">
        <f t="shared" si="52"/>
        <v>157</v>
      </c>
    </row>
    <row r="352" spans="2:31" x14ac:dyDescent="0.25">
      <c r="B352" t="s">
        <v>243</v>
      </c>
      <c r="C352" t="s">
        <v>10</v>
      </c>
      <c r="D352">
        <v>0</v>
      </c>
      <c r="E352">
        <v>100</v>
      </c>
      <c r="F352" t="s">
        <v>224</v>
      </c>
      <c r="G352">
        <v>0.06</v>
      </c>
      <c r="H352">
        <v>0.02</v>
      </c>
      <c r="I352" s="16">
        <f t="shared" si="48"/>
        <v>100</v>
      </c>
      <c r="J352" s="16">
        <f t="shared" si="49"/>
        <v>104</v>
      </c>
      <c r="K352" s="16">
        <f t="shared" si="54"/>
        <v>108.16</v>
      </c>
      <c r="L352" s="16">
        <f t="shared" si="54"/>
        <v>112.4864</v>
      </c>
      <c r="M352" s="16">
        <f t="shared" si="54"/>
        <v>116.98585600000001</v>
      </c>
      <c r="N352" s="16">
        <f t="shared" si="54"/>
        <v>121.66529024000002</v>
      </c>
      <c r="O352" s="16">
        <f t="shared" si="54"/>
        <v>126.53190184960002</v>
      </c>
      <c r="P352" s="16">
        <f t="shared" si="54"/>
        <v>131.59317792358402</v>
      </c>
      <c r="Q352" s="16">
        <f t="shared" si="54"/>
        <v>136.85690504052738</v>
      </c>
      <c r="R352" s="16">
        <f t="shared" si="54"/>
        <v>142.33118124214849</v>
      </c>
      <c r="S352" s="16">
        <f t="shared" si="54"/>
        <v>148.02442849183444</v>
      </c>
      <c r="T352" s="16">
        <f t="shared" si="54"/>
        <v>153.94540563150784</v>
      </c>
      <c r="U352" s="16">
        <f t="shared" si="54"/>
        <v>160.10322185676816</v>
      </c>
      <c r="V352" s="16">
        <f t="shared" si="54"/>
        <v>166.50735073103888</v>
      </c>
      <c r="W352" s="16">
        <f t="shared" si="54"/>
        <v>173.16764476028044</v>
      </c>
      <c r="X352" s="16">
        <f t="shared" si="54"/>
        <v>180.09435055069167</v>
      </c>
      <c r="Y352" s="16">
        <f t="shared" si="54"/>
        <v>187.29812457271936</v>
      </c>
      <c r="Z352" s="16">
        <f t="shared" si="54"/>
        <v>194.79004955562814</v>
      </c>
      <c r="AA352" s="16">
        <f t="shared" si="54"/>
        <v>202.58165153785328</v>
      </c>
      <c r="AB352" s="16">
        <f t="shared" si="54"/>
        <v>210.68491759936742</v>
      </c>
      <c r="AC352" s="16">
        <f t="shared" si="50"/>
        <v>143.02562598337781</v>
      </c>
      <c r="AD352" s="16">
        <f t="shared" si="51"/>
        <v>156.72672934650259</v>
      </c>
      <c r="AE352" s="36">
        <f t="shared" si="52"/>
        <v>157</v>
      </c>
    </row>
    <row r="353" spans="2:31" x14ac:dyDescent="0.25">
      <c r="B353" t="s">
        <v>243</v>
      </c>
      <c r="C353" t="s">
        <v>16</v>
      </c>
      <c r="D353">
        <v>0</v>
      </c>
      <c r="E353">
        <v>100</v>
      </c>
      <c r="F353" t="s">
        <v>224</v>
      </c>
      <c r="G353">
        <v>0.06</v>
      </c>
      <c r="H353">
        <v>0.02</v>
      </c>
      <c r="I353" s="16">
        <f t="shared" si="48"/>
        <v>100</v>
      </c>
      <c r="J353" s="16">
        <f t="shared" si="49"/>
        <v>104</v>
      </c>
      <c r="K353" s="16">
        <f t="shared" si="54"/>
        <v>108.16</v>
      </c>
      <c r="L353" s="16">
        <f t="shared" si="54"/>
        <v>112.4864</v>
      </c>
      <c r="M353" s="16">
        <f t="shared" si="54"/>
        <v>116.98585600000001</v>
      </c>
      <c r="N353" s="16">
        <f t="shared" si="54"/>
        <v>121.66529024000002</v>
      </c>
      <c r="O353" s="16">
        <f t="shared" si="54"/>
        <v>126.53190184960002</v>
      </c>
      <c r="P353" s="16">
        <f t="shared" si="54"/>
        <v>131.59317792358402</v>
      </c>
      <c r="Q353" s="16">
        <f t="shared" si="54"/>
        <v>136.85690504052738</v>
      </c>
      <c r="R353" s="16">
        <f t="shared" si="54"/>
        <v>142.33118124214849</v>
      </c>
      <c r="S353" s="16">
        <f t="shared" si="54"/>
        <v>148.02442849183444</v>
      </c>
      <c r="T353" s="16">
        <f t="shared" si="54"/>
        <v>153.94540563150784</v>
      </c>
      <c r="U353" s="16">
        <f t="shared" si="54"/>
        <v>160.10322185676816</v>
      </c>
      <c r="V353" s="16">
        <f t="shared" si="54"/>
        <v>166.50735073103888</v>
      </c>
      <c r="W353" s="16">
        <f t="shared" si="54"/>
        <v>173.16764476028044</v>
      </c>
      <c r="X353" s="16">
        <f t="shared" si="54"/>
        <v>180.09435055069167</v>
      </c>
      <c r="Y353" s="16">
        <f t="shared" si="54"/>
        <v>187.29812457271936</v>
      </c>
      <c r="Z353" s="16">
        <f t="shared" si="54"/>
        <v>194.79004955562814</v>
      </c>
      <c r="AA353" s="16">
        <f t="shared" si="54"/>
        <v>202.58165153785328</v>
      </c>
      <c r="AB353" s="16">
        <f t="shared" si="54"/>
        <v>210.68491759936742</v>
      </c>
      <c r="AC353" s="16">
        <f t="shared" si="50"/>
        <v>143.02562598337781</v>
      </c>
      <c r="AD353" s="16">
        <f t="shared" si="51"/>
        <v>156.72672934650259</v>
      </c>
      <c r="AE353" s="36">
        <f t="shared" si="52"/>
        <v>157</v>
      </c>
    </row>
    <row r="354" spans="2:31" x14ac:dyDescent="0.25">
      <c r="B354" t="s">
        <v>114</v>
      </c>
      <c r="C354" t="s">
        <v>3</v>
      </c>
      <c r="D354">
        <v>94756</v>
      </c>
      <c r="E354">
        <v>100</v>
      </c>
      <c r="F354" t="s">
        <v>224</v>
      </c>
      <c r="G354">
        <v>0.06</v>
      </c>
      <c r="H354">
        <v>0.02</v>
      </c>
      <c r="I354" s="16">
        <f t="shared" si="48"/>
        <v>100</v>
      </c>
      <c r="J354" s="16">
        <f t="shared" si="49"/>
        <v>104</v>
      </c>
      <c r="K354" s="16">
        <f t="shared" si="54"/>
        <v>108.16</v>
      </c>
      <c r="L354" s="16">
        <f t="shared" si="54"/>
        <v>112.4864</v>
      </c>
      <c r="M354" s="16">
        <f t="shared" si="54"/>
        <v>116.98585600000001</v>
      </c>
      <c r="N354" s="16">
        <f t="shared" si="54"/>
        <v>121.66529024000002</v>
      </c>
      <c r="O354" s="16">
        <f t="shared" si="54"/>
        <v>126.53190184960002</v>
      </c>
      <c r="P354" s="16">
        <f t="shared" si="54"/>
        <v>131.59317792358402</v>
      </c>
      <c r="Q354" s="16">
        <f t="shared" si="54"/>
        <v>136.85690504052738</v>
      </c>
      <c r="R354" s="16">
        <f t="shared" si="54"/>
        <v>142.33118124214849</v>
      </c>
      <c r="S354" s="16">
        <f t="shared" si="54"/>
        <v>148.02442849183444</v>
      </c>
      <c r="T354" s="16">
        <f t="shared" si="54"/>
        <v>153.94540563150784</v>
      </c>
      <c r="U354" s="16">
        <f t="shared" si="54"/>
        <v>160.10322185676816</v>
      </c>
      <c r="V354" s="16">
        <f t="shared" si="54"/>
        <v>166.50735073103888</v>
      </c>
      <c r="W354" s="16">
        <f t="shared" si="54"/>
        <v>173.16764476028044</v>
      </c>
      <c r="X354" s="16">
        <f t="shared" si="54"/>
        <v>180.09435055069167</v>
      </c>
      <c r="Y354" s="16">
        <f t="shared" si="54"/>
        <v>187.29812457271936</v>
      </c>
      <c r="Z354" s="16">
        <f t="shared" si="54"/>
        <v>194.79004955562814</v>
      </c>
      <c r="AA354" s="16">
        <f t="shared" si="54"/>
        <v>202.58165153785328</v>
      </c>
      <c r="AB354" s="16">
        <f t="shared" si="54"/>
        <v>210.68491759936742</v>
      </c>
      <c r="AC354" s="16">
        <f t="shared" si="50"/>
        <v>143.02562598337781</v>
      </c>
      <c r="AD354" s="16">
        <f t="shared" si="51"/>
        <v>156.72672934650259</v>
      </c>
      <c r="AE354" s="36">
        <f t="shared" si="52"/>
        <v>157</v>
      </c>
    </row>
    <row r="355" spans="2:31" x14ac:dyDescent="0.25">
      <c r="B355" t="s">
        <v>244</v>
      </c>
      <c r="C355" t="s">
        <v>10</v>
      </c>
      <c r="D355">
        <v>0</v>
      </c>
      <c r="E355">
        <v>100</v>
      </c>
      <c r="F355" t="s">
        <v>224</v>
      </c>
      <c r="G355">
        <v>0.06</v>
      </c>
      <c r="H355">
        <v>0.02</v>
      </c>
      <c r="I355" s="16">
        <f t="shared" si="48"/>
        <v>100</v>
      </c>
      <c r="J355" s="16">
        <f t="shared" si="49"/>
        <v>104</v>
      </c>
      <c r="K355" s="16">
        <f t="shared" si="54"/>
        <v>108.16</v>
      </c>
      <c r="L355" s="16">
        <f t="shared" si="54"/>
        <v>112.4864</v>
      </c>
      <c r="M355" s="16">
        <f t="shared" si="54"/>
        <v>116.98585600000001</v>
      </c>
      <c r="N355" s="16">
        <f t="shared" si="54"/>
        <v>121.66529024000002</v>
      </c>
      <c r="O355" s="16">
        <f t="shared" si="54"/>
        <v>126.53190184960002</v>
      </c>
      <c r="P355" s="16">
        <f t="shared" si="54"/>
        <v>131.59317792358402</v>
      </c>
      <c r="Q355" s="16">
        <f t="shared" si="54"/>
        <v>136.85690504052738</v>
      </c>
      <c r="R355" s="16">
        <f t="shared" si="54"/>
        <v>142.33118124214849</v>
      </c>
      <c r="S355" s="16">
        <f t="shared" si="54"/>
        <v>148.02442849183444</v>
      </c>
      <c r="T355" s="16">
        <f t="shared" si="54"/>
        <v>153.94540563150784</v>
      </c>
      <c r="U355" s="16">
        <f t="shared" si="54"/>
        <v>160.10322185676816</v>
      </c>
      <c r="V355" s="16">
        <f t="shared" si="54"/>
        <v>166.50735073103888</v>
      </c>
      <c r="W355" s="16">
        <f t="shared" si="54"/>
        <v>173.16764476028044</v>
      </c>
      <c r="X355" s="16">
        <f t="shared" si="54"/>
        <v>180.09435055069167</v>
      </c>
      <c r="Y355" s="16">
        <f t="shared" si="54"/>
        <v>187.29812457271936</v>
      </c>
      <c r="Z355" s="16">
        <f t="shared" si="54"/>
        <v>194.79004955562814</v>
      </c>
      <c r="AA355" s="16">
        <f t="shared" si="54"/>
        <v>202.58165153785328</v>
      </c>
      <c r="AB355" s="16">
        <f t="shared" si="54"/>
        <v>210.68491759936742</v>
      </c>
      <c r="AC355" s="16">
        <f t="shared" si="50"/>
        <v>143.02562598337781</v>
      </c>
      <c r="AD355" s="16">
        <f t="shared" si="51"/>
        <v>156.72672934650259</v>
      </c>
      <c r="AE355" s="36">
        <f t="shared" si="52"/>
        <v>157</v>
      </c>
    </row>
    <row r="356" spans="2:31" x14ac:dyDescent="0.25">
      <c r="B356" t="s">
        <v>185</v>
      </c>
      <c r="C356" t="s">
        <v>3</v>
      </c>
      <c r="D356">
        <v>13035</v>
      </c>
      <c r="E356">
        <v>100</v>
      </c>
      <c r="F356" t="s">
        <v>224</v>
      </c>
      <c r="G356">
        <v>0.06</v>
      </c>
      <c r="H356">
        <v>0.02</v>
      </c>
      <c r="I356" s="16">
        <f t="shared" si="48"/>
        <v>100</v>
      </c>
      <c r="J356" s="16">
        <f t="shared" si="49"/>
        <v>104</v>
      </c>
      <c r="K356" s="16">
        <f t="shared" si="54"/>
        <v>108.16</v>
      </c>
      <c r="L356" s="16">
        <f t="shared" si="54"/>
        <v>112.4864</v>
      </c>
      <c r="M356" s="16">
        <f t="shared" si="54"/>
        <v>116.98585600000001</v>
      </c>
      <c r="N356" s="16">
        <f t="shared" si="54"/>
        <v>121.66529024000002</v>
      </c>
      <c r="O356" s="16">
        <f t="shared" si="54"/>
        <v>126.53190184960002</v>
      </c>
      <c r="P356" s="16">
        <f t="shared" si="54"/>
        <v>131.59317792358402</v>
      </c>
      <c r="Q356" s="16">
        <f t="shared" si="54"/>
        <v>136.85690504052738</v>
      </c>
      <c r="R356" s="16">
        <f t="shared" si="54"/>
        <v>142.33118124214849</v>
      </c>
      <c r="S356" s="16">
        <f t="shared" si="54"/>
        <v>148.02442849183444</v>
      </c>
      <c r="T356" s="16">
        <f t="shared" si="54"/>
        <v>153.94540563150784</v>
      </c>
      <c r="U356" s="16">
        <f t="shared" si="54"/>
        <v>160.10322185676816</v>
      </c>
      <c r="V356" s="16">
        <f t="shared" si="54"/>
        <v>166.50735073103888</v>
      </c>
      <c r="W356" s="16">
        <f t="shared" si="54"/>
        <v>173.16764476028044</v>
      </c>
      <c r="X356" s="16">
        <f t="shared" si="54"/>
        <v>180.09435055069167</v>
      </c>
      <c r="Y356" s="16">
        <f t="shared" si="54"/>
        <v>187.29812457271936</v>
      </c>
      <c r="Z356" s="16">
        <f t="shared" si="54"/>
        <v>194.79004955562814</v>
      </c>
      <c r="AA356" s="16">
        <f t="shared" si="54"/>
        <v>202.58165153785328</v>
      </c>
      <c r="AB356" s="16">
        <f t="shared" si="54"/>
        <v>210.68491759936742</v>
      </c>
      <c r="AC356" s="16">
        <f t="shared" si="50"/>
        <v>143.02562598337781</v>
      </c>
      <c r="AD356" s="16">
        <f t="shared" si="51"/>
        <v>156.72672934650259</v>
      </c>
      <c r="AE356" s="36">
        <f t="shared" si="52"/>
        <v>157</v>
      </c>
    </row>
    <row r="357" spans="2:31" x14ac:dyDescent="0.25">
      <c r="B357" t="s">
        <v>98</v>
      </c>
      <c r="C357" t="s">
        <v>6</v>
      </c>
      <c r="D357">
        <v>40577</v>
      </c>
      <c r="E357">
        <v>100</v>
      </c>
      <c r="F357" t="s">
        <v>224</v>
      </c>
      <c r="G357">
        <v>0.06</v>
      </c>
      <c r="H357">
        <v>0.02</v>
      </c>
      <c r="I357" s="16">
        <f t="shared" si="48"/>
        <v>100</v>
      </c>
      <c r="J357" s="16">
        <f t="shared" si="49"/>
        <v>104</v>
      </c>
      <c r="K357" s="16">
        <f t="shared" si="54"/>
        <v>108.16</v>
      </c>
      <c r="L357" s="16">
        <f t="shared" si="54"/>
        <v>112.4864</v>
      </c>
      <c r="M357" s="16">
        <f t="shared" si="54"/>
        <v>116.98585600000001</v>
      </c>
      <c r="N357" s="16">
        <f t="shared" si="54"/>
        <v>121.66529024000002</v>
      </c>
      <c r="O357" s="16">
        <f t="shared" si="54"/>
        <v>126.53190184960002</v>
      </c>
      <c r="P357" s="16">
        <f t="shared" si="54"/>
        <v>131.59317792358402</v>
      </c>
      <c r="Q357" s="16">
        <f t="shared" si="54"/>
        <v>136.85690504052738</v>
      </c>
      <c r="R357" s="16">
        <f t="shared" si="54"/>
        <v>142.33118124214849</v>
      </c>
      <c r="S357" s="16">
        <f t="shared" si="54"/>
        <v>148.02442849183444</v>
      </c>
      <c r="T357" s="16">
        <f t="shared" si="54"/>
        <v>153.94540563150784</v>
      </c>
      <c r="U357" s="16">
        <f t="shared" si="54"/>
        <v>160.10322185676816</v>
      </c>
      <c r="V357" s="16">
        <f t="shared" si="54"/>
        <v>166.50735073103888</v>
      </c>
      <c r="W357" s="16">
        <f t="shared" si="54"/>
        <v>173.16764476028044</v>
      </c>
      <c r="X357" s="16">
        <f t="shared" si="54"/>
        <v>180.09435055069167</v>
      </c>
      <c r="Y357" s="16">
        <f t="shared" si="54"/>
        <v>187.29812457271936</v>
      </c>
      <c r="Z357" s="16">
        <f t="shared" si="54"/>
        <v>194.79004955562814</v>
      </c>
      <c r="AA357" s="16">
        <f t="shared" si="54"/>
        <v>202.58165153785328</v>
      </c>
      <c r="AB357" s="16">
        <f t="shared" si="54"/>
        <v>210.68491759936742</v>
      </c>
      <c r="AC357" s="16">
        <f t="shared" si="50"/>
        <v>143.02562598337781</v>
      </c>
      <c r="AD357" s="16">
        <f t="shared" si="51"/>
        <v>156.72672934650259</v>
      </c>
      <c r="AE357" s="36">
        <f t="shared" si="52"/>
        <v>157</v>
      </c>
    </row>
    <row r="358" spans="2:31" x14ac:dyDescent="0.25">
      <c r="B358" t="s">
        <v>98</v>
      </c>
      <c r="C358" t="s">
        <v>3</v>
      </c>
      <c r="D358">
        <v>40577</v>
      </c>
      <c r="E358">
        <v>100</v>
      </c>
      <c r="F358" t="s">
        <v>224</v>
      </c>
      <c r="G358">
        <v>0.06</v>
      </c>
      <c r="H358">
        <v>0.02</v>
      </c>
      <c r="I358" s="16">
        <f t="shared" si="48"/>
        <v>100</v>
      </c>
      <c r="J358" s="16">
        <f t="shared" si="49"/>
        <v>104</v>
      </c>
      <c r="K358" s="16">
        <f t="shared" si="54"/>
        <v>108.16</v>
      </c>
      <c r="L358" s="16">
        <f t="shared" si="54"/>
        <v>112.4864</v>
      </c>
      <c r="M358" s="16">
        <f t="shared" si="54"/>
        <v>116.98585600000001</v>
      </c>
      <c r="N358" s="16">
        <f t="shared" si="54"/>
        <v>121.66529024000002</v>
      </c>
      <c r="O358" s="16">
        <f t="shared" si="54"/>
        <v>126.53190184960002</v>
      </c>
      <c r="P358" s="16">
        <f t="shared" si="54"/>
        <v>131.59317792358402</v>
      </c>
      <c r="Q358" s="16">
        <f t="shared" si="54"/>
        <v>136.85690504052738</v>
      </c>
      <c r="R358" s="16">
        <f t="shared" si="54"/>
        <v>142.33118124214849</v>
      </c>
      <c r="S358" s="16">
        <f t="shared" si="54"/>
        <v>148.02442849183444</v>
      </c>
      <c r="T358" s="16">
        <f t="shared" si="54"/>
        <v>153.94540563150784</v>
      </c>
      <c r="U358" s="16">
        <f t="shared" si="54"/>
        <v>160.10322185676816</v>
      </c>
      <c r="V358" s="16">
        <f t="shared" si="54"/>
        <v>166.50735073103888</v>
      </c>
      <c r="W358" s="16">
        <f t="shared" si="54"/>
        <v>173.16764476028044</v>
      </c>
      <c r="X358" s="16">
        <f t="shared" si="54"/>
        <v>180.09435055069167</v>
      </c>
      <c r="Y358" s="16">
        <f t="shared" si="54"/>
        <v>187.29812457271936</v>
      </c>
      <c r="Z358" s="16">
        <f t="shared" si="54"/>
        <v>194.79004955562814</v>
      </c>
      <c r="AA358" s="16">
        <f t="shared" si="54"/>
        <v>202.58165153785328</v>
      </c>
      <c r="AB358" s="16">
        <f t="shared" si="54"/>
        <v>210.68491759936742</v>
      </c>
      <c r="AC358" s="16">
        <f t="shared" si="50"/>
        <v>143.02562598337781</v>
      </c>
      <c r="AD358" s="16">
        <f t="shared" si="51"/>
        <v>156.72672934650259</v>
      </c>
      <c r="AE358" s="36">
        <f t="shared" si="52"/>
        <v>157</v>
      </c>
    </row>
    <row r="359" spans="2:31" x14ac:dyDescent="0.25">
      <c r="B359" t="s">
        <v>111</v>
      </c>
      <c r="C359" t="s">
        <v>10</v>
      </c>
      <c r="D359">
        <v>52650</v>
      </c>
      <c r="E359">
        <v>100</v>
      </c>
      <c r="F359" t="s">
        <v>224</v>
      </c>
      <c r="G359">
        <v>0.06</v>
      </c>
      <c r="H359">
        <v>0.02</v>
      </c>
      <c r="I359" s="16">
        <f t="shared" si="48"/>
        <v>100</v>
      </c>
      <c r="J359" s="16">
        <f t="shared" si="49"/>
        <v>104</v>
      </c>
      <c r="K359" s="16">
        <f t="shared" si="54"/>
        <v>108.16</v>
      </c>
      <c r="L359" s="16">
        <f t="shared" si="54"/>
        <v>112.4864</v>
      </c>
      <c r="M359" s="16">
        <f t="shared" si="54"/>
        <v>116.98585600000001</v>
      </c>
      <c r="N359" s="16">
        <f t="shared" si="54"/>
        <v>121.66529024000002</v>
      </c>
      <c r="O359" s="16">
        <f t="shared" si="54"/>
        <v>126.53190184960002</v>
      </c>
      <c r="P359" s="16">
        <f t="shared" si="54"/>
        <v>131.59317792358402</v>
      </c>
      <c r="Q359" s="16">
        <f t="shared" si="54"/>
        <v>136.85690504052738</v>
      </c>
      <c r="R359" s="16">
        <f t="shared" si="54"/>
        <v>142.33118124214849</v>
      </c>
      <c r="S359" s="16">
        <f t="shared" si="54"/>
        <v>148.02442849183444</v>
      </c>
      <c r="T359" s="16">
        <f t="shared" si="54"/>
        <v>153.94540563150784</v>
      </c>
      <c r="U359" s="16">
        <f t="shared" si="54"/>
        <v>160.10322185676816</v>
      </c>
      <c r="V359" s="16">
        <f t="shared" si="54"/>
        <v>166.50735073103888</v>
      </c>
      <c r="W359" s="16">
        <f t="shared" si="54"/>
        <v>173.16764476028044</v>
      </c>
      <c r="X359" s="16">
        <f t="shared" si="54"/>
        <v>180.09435055069167</v>
      </c>
      <c r="Y359" s="16">
        <f t="shared" si="54"/>
        <v>187.29812457271936</v>
      </c>
      <c r="Z359" s="16">
        <f t="shared" si="54"/>
        <v>194.79004955562814</v>
      </c>
      <c r="AA359" s="16">
        <f t="shared" si="54"/>
        <v>202.58165153785328</v>
      </c>
      <c r="AB359" s="16">
        <f t="shared" si="54"/>
        <v>210.68491759936742</v>
      </c>
      <c r="AC359" s="16">
        <f t="shared" si="50"/>
        <v>143.02562598337781</v>
      </c>
      <c r="AD359" s="16">
        <f t="shared" si="51"/>
        <v>156.72672934650259</v>
      </c>
      <c r="AE359" s="36">
        <f t="shared" si="52"/>
        <v>157</v>
      </c>
    </row>
    <row r="360" spans="2:31" x14ac:dyDescent="0.25">
      <c r="B360" t="s">
        <v>148</v>
      </c>
      <c r="C360" t="s">
        <v>10</v>
      </c>
      <c r="D360">
        <v>713</v>
      </c>
      <c r="E360">
        <v>100</v>
      </c>
      <c r="F360" t="s">
        <v>224</v>
      </c>
      <c r="G360">
        <v>0.06</v>
      </c>
      <c r="H360">
        <v>0.02</v>
      </c>
      <c r="I360" s="16">
        <f t="shared" si="48"/>
        <v>100</v>
      </c>
      <c r="J360" s="16">
        <f t="shared" si="49"/>
        <v>104</v>
      </c>
      <c r="K360" s="16">
        <f t="shared" si="54"/>
        <v>108.16</v>
      </c>
      <c r="L360" s="16">
        <f t="shared" si="54"/>
        <v>112.4864</v>
      </c>
      <c r="M360" s="16">
        <f t="shared" si="54"/>
        <v>116.98585600000001</v>
      </c>
      <c r="N360" s="16">
        <f t="shared" si="54"/>
        <v>121.66529024000002</v>
      </c>
      <c r="O360" s="16">
        <f t="shared" si="54"/>
        <v>126.53190184960002</v>
      </c>
      <c r="P360" s="16">
        <f t="shared" si="54"/>
        <v>131.59317792358402</v>
      </c>
      <c r="Q360" s="16">
        <f t="shared" si="54"/>
        <v>136.85690504052738</v>
      </c>
      <c r="R360" s="16">
        <f t="shared" si="54"/>
        <v>142.33118124214849</v>
      </c>
      <c r="S360" s="16">
        <f t="shared" si="54"/>
        <v>148.02442849183444</v>
      </c>
      <c r="T360" s="16">
        <f t="shared" si="54"/>
        <v>153.94540563150784</v>
      </c>
      <c r="U360" s="16">
        <f t="shared" si="54"/>
        <v>160.10322185676816</v>
      </c>
      <c r="V360" s="16">
        <f t="shared" si="54"/>
        <v>166.50735073103888</v>
      </c>
      <c r="W360" s="16">
        <f t="shared" si="54"/>
        <v>173.16764476028044</v>
      </c>
      <c r="X360" s="16">
        <f t="shared" si="54"/>
        <v>180.09435055069167</v>
      </c>
      <c r="Y360" s="16">
        <f t="shared" si="54"/>
        <v>187.29812457271936</v>
      </c>
      <c r="Z360" s="16">
        <f t="shared" si="54"/>
        <v>194.79004955562814</v>
      </c>
      <c r="AA360" s="16">
        <f t="shared" si="54"/>
        <v>202.58165153785328</v>
      </c>
      <c r="AB360" s="16">
        <f t="shared" si="54"/>
        <v>210.68491759936742</v>
      </c>
      <c r="AC360" s="16">
        <f t="shared" si="50"/>
        <v>143.02562598337781</v>
      </c>
      <c r="AD360" s="16">
        <f t="shared" si="51"/>
        <v>156.72672934650259</v>
      </c>
      <c r="AE360" s="36">
        <f t="shared" si="52"/>
        <v>157</v>
      </c>
    </row>
    <row r="361" spans="2:31" x14ac:dyDescent="0.25">
      <c r="B361" t="s">
        <v>148</v>
      </c>
      <c r="C361" t="s">
        <v>16</v>
      </c>
      <c r="D361">
        <v>713</v>
      </c>
      <c r="E361">
        <v>100</v>
      </c>
      <c r="F361" t="s">
        <v>224</v>
      </c>
      <c r="G361">
        <v>0.06</v>
      </c>
      <c r="H361">
        <v>0.02</v>
      </c>
      <c r="I361" s="16">
        <f t="shared" si="48"/>
        <v>100</v>
      </c>
      <c r="J361" s="16">
        <f t="shared" si="49"/>
        <v>104</v>
      </c>
      <c r="K361" s="16">
        <f t="shared" si="54"/>
        <v>108.16</v>
      </c>
      <c r="L361" s="16">
        <f t="shared" si="54"/>
        <v>112.4864</v>
      </c>
      <c r="M361" s="16">
        <f t="shared" si="54"/>
        <v>116.98585600000001</v>
      </c>
      <c r="N361" s="16">
        <f t="shared" si="54"/>
        <v>121.66529024000002</v>
      </c>
      <c r="O361" s="16">
        <f t="shared" si="54"/>
        <v>126.53190184960002</v>
      </c>
      <c r="P361" s="16">
        <f t="shared" si="54"/>
        <v>131.59317792358402</v>
      </c>
      <c r="Q361" s="16">
        <f t="shared" si="54"/>
        <v>136.85690504052738</v>
      </c>
      <c r="R361" s="16">
        <f t="shared" si="54"/>
        <v>142.33118124214849</v>
      </c>
      <c r="S361" s="16">
        <f t="shared" si="54"/>
        <v>148.02442849183444</v>
      </c>
      <c r="T361" s="16">
        <f t="shared" si="54"/>
        <v>153.94540563150784</v>
      </c>
      <c r="U361" s="16">
        <f t="shared" si="54"/>
        <v>160.10322185676816</v>
      </c>
      <c r="V361" s="16">
        <f t="shared" si="54"/>
        <v>166.50735073103888</v>
      </c>
      <c r="W361" s="16">
        <f t="shared" si="54"/>
        <v>173.16764476028044</v>
      </c>
      <c r="X361" s="16">
        <f t="shared" si="54"/>
        <v>180.09435055069167</v>
      </c>
      <c r="Y361" s="16">
        <f t="shared" si="54"/>
        <v>187.29812457271936</v>
      </c>
      <c r="Z361" s="16">
        <f t="shared" si="54"/>
        <v>194.79004955562814</v>
      </c>
      <c r="AA361" s="16">
        <f t="shared" si="54"/>
        <v>202.58165153785328</v>
      </c>
      <c r="AB361" s="16">
        <f t="shared" si="54"/>
        <v>210.68491759936742</v>
      </c>
      <c r="AC361" s="16">
        <f t="shared" si="50"/>
        <v>143.02562598337781</v>
      </c>
      <c r="AD361" s="16">
        <f t="shared" si="51"/>
        <v>156.72672934650259</v>
      </c>
      <c r="AE361" s="36">
        <f t="shared" si="52"/>
        <v>157</v>
      </c>
    </row>
    <row r="362" spans="2:31" x14ac:dyDescent="0.25">
      <c r="B362" t="s">
        <v>153</v>
      </c>
      <c r="C362" t="s">
        <v>6</v>
      </c>
      <c r="D362">
        <v>2311</v>
      </c>
      <c r="E362">
        <v>100</v>
      </c>
      <c r="F362" t="s">
        <v>224</v>
      </c>
      <c r="G362">
        <v>0.06</v>
      </c>
      <c r="H362">
        <v>0.02</v>
      </c>
      <c r="I362" s="16">
        <f t="shared" si="48"/>
        <v>100</v>
      </c>
      <c r="J362" s="16">
        <f t="shared" si="49"/>
        <v>104</v>
      </c>
      <c r="K362" s="16">
        <f t="shared" si="54"/>
        <v>108.16</v>
      </c>
      <c r="L362" s="16">
        <f t="shared" si="54"/>
        <v>112.4864</v>
      </c>
      <c r="M362" s="16">
        <f t="shared" si="54"/>
        <v>116.98585600000001</v>
      </c>
      <c r="N362" s="16">
        <f t="shared" ref="K362:AB376" si="55">M362*(1+$G362-$H$3)</f>
        <v>121.66529024000002</v>
      </c>
      <c r="O362" s="16">
        <f t="shared" si="55"/>
        <v>126.53190184960002</v>
      </c>
      <c r="P362" s="16">
        <f t="shared" si="55"/>
        <v>131.59317792358402</v>
      </c>
      <c r="Q362" s="16">
        <f t="shared" si="55"/>
        <v>136.85690504052738</v>
      </c>
      <c r="R362" s="16">
        <f t="shared" si="55"/>
        <v>142.33118124214849</v>
      </c>
      <c r="S362" s="16">
        <f t="shared" si="55"/>
        <v>148.02442849183444</v>
      </c>
      <c r="T362" s="16">
        <f t="shared" si="55"/>
        <v>153.94540563150784</v>
      </c>
      <c r="U362" s="16">
        <f t="shared" si="55"/>
        <v>160.10322185676816</v>
      </c>
      <c r="V362" s="16">
        <f t="shared" si="55"/>
        <v>166.50735073103888</v>
      </c>
      <c r="W362" s="16">
        <f t="shared" si="55"/>
        <v>173.16764476028044</v>
      </c>
      <c r="X362" s="16">
        <f t="shared" si="55"/>
        <v>180.09435055069167</v>
      </c>
      <c r="Y362" s="16">
        <f t="shared" si="55"/>
        <v>187.29812457271936</v>
      </c>
      <c r="Z362" s="16">
        <f t="shared" si="55"/>
        <v>194.79004955562814</v>
      </c>
      <c r="AA362" s="16">
        <f t="shared" si="55"/>
        <v>202.58165153785328</v>
      </c>
      <c r="AB362" s="16">
        <f t="shared" si="55"/>
        <v>210.68491759936742</v>
      </c>
      <c r="AC362" s="16">
        <f t="shared" si="50"/>
        <v>143.02562598337781</v>
      </c>
      <c r="AD362" s="16">
        <f t="shared" si="51"/>
        <v>156.72672934650259</v>
      </c>
      <c r="AE362" s="36">
        <f t="shared" si="52"/>
        <v>157</v>
      </c>
    </row>
    <row r="363" spans="2:31" x14ac:dyDescent="0.25">
      <c r="B363" t="s">
        <v>153</v>
      </c>
      <c r="C363" t="s">
        <v>16</v>
      </c>
      <c r="D363">
        <v>2311</v>
      </c>
      <c r="E363">
        <v>100</v>
      </c>
      <c r="F363" t="s">
        <v>224</v>
      </c>
      <c r="G363">
        <v>0.06</v>
      </c>
      <c r="H363">
        <v>0.02</v>
      </c>
      <c r="I363" s="16">
        <f t="shared" si="48"/>
        <v>100</v>
      </c>
      <c r="J363" s="16">
        <f t="shared" si="49"/>
        <v>104</v>
      </c>
      <c r="K363" s="16">
        <f t="shared" si="55"/>
        <v>108.16</v>
      </c>
      <c r="L363" s="16">
        <f t="shared" si="55"/>
        <v>112.4864</v>
      </c>
      <c r="M363" s="16">
        <f t="shared" si="55"/>
        <v>116.98585600000001</v>
      </c>
      <c r="N363" s="16">
        <f t="shared" si="55"/>
        <v>121.66529024000002</v>
      </c>
      <c r="O363" s="16">
        <f t="shared" si="55"/>
        <v>126.53190184960002</v>
      </c>
      <c r="P363" s="16">
        <f t="shared" si="55"/>
        <v>131.59317792358402</v>
      </c>
      <c r="Q363" s="16">
        <f t="shared" si="55"/>
        <v>136.85690504052738</v>
      </c>
      <c r="R363" s="16">
        <f t="shared" si="55"/>
        <v>142.33118124214849</v>
      </c>
      <c r="S363" s="16">
        <f t="shared" si="55"/>
        <v>148.02442849183444</v>
      </c>
      <c r="T363" s="16">
        <f t="shared" si="55"/>
        <v>153.94540563150784</v>
      </c>
      <c r="U363" s="16">
        <f t="shared" si="55"/>
        <v>160.10322185676816</v>
      </c>
      <c r="V363" s="16">
        <f t="shared" si="55"/>
        <v>166.50735073103888</v>
      </c>
      <c r="W363" s="16">
        <f t="shared" si="55"/>
        <v>173.16764476028044</v>
      </c>
      <c r="X363" s="16">
        <f t="shared" si="55"/>
        <v>180.09435055069167</v>
      </c>
      <c r="Y363" s="16">
        <f t="shared" si="55"/>
        <v>187.29812457271936</v>
      </c>
      <c r="Z363" s="16">
        <f t="shared" si="55"/>
        <v>194.79004955562814</v>
      </c>
      <c r="AA363" s="16">
        <f t="shared" si="55"/>
        <v>202.58165153785328</v>
      </c>
      <c r="AB363" s="16">
        <f t="shared" si="55"/>
        <v>210.68491759936742</v>
      </c>
      <c r="AC363" s="16">
        <f t="shared" si="50"/>
        <v>143.02562598337781</v>
      </c>
      <c r="AD363" s="16">
        <f t="shared" si="51"/>
        <v>156.72672934650259</v>
      </c>
      <c r="AE363" s="36">
        <f t="shared" si="52"/>
        <v>157</v>
      </c>
    </row>
    <row r="364" spans="2:31" x14ac:dyDescent="0.25">
      <c r="B364" t="s">
        <v>80</v>
      </c>
      <c r="C364" t="s">
        <v>3</v>
      </c>
      <c r="D364">
        <v>2100</v>
      </c>
      <c r="E364">
        <v>100</v>
      </c>
      <c r="F364" t="s">
        <v>224</v>
      </c>
      <c r="G364">
        <v>0.06</v>
      </c>
      <c r="H364">
        <v>0.02</v>
      </c>
      <c r="I364" s="16">
        <f t="shared" si="48"/>
        <v>100</v>
      </c>
      <c r="J364" s="16">
        <f t="shared" si="49"/>
        <v>104</v>
      </c>
      <c r="K364" s="16">
        <f t="shared" si="55"/>
        <v>108.16</v>
      </c>
      <c r="L364" s="16">
        <f t="shared" si="55"/>
        <v>112.4864</v>
      </c>
      <c r="M364" s="16">
        <f t="shared" si="55"/>
        <v>116.98585600000001</v>
      </c>
      <c r="N364" s="16">
        <f t="shared" si="55"/>
        <v>121.66529024000002</v>
      </c>
      <c r="O364" s="16">
        <f t="shared" si="55"/>
        <v>126.53190184960002</v>
      </c>
      <c r="P364" s="16">
        <f t="shared" si="55"/>
        <v>131.59317792358402</v>
      </c>
      <c r="Q364" s="16">
        <f t="shared" si="55"/>
        <v>136.85690504052738</v>
      </c>
      <c r="R364" s="16">
        <f t="shared" si="55"/>
        <v>142.33118124214849</v>
      </c>
      <c r="S364" s="16">
        <f t="shared" si="55"/>
        <v>148.02442849183444</v>
      </c>
      <c r="T364" s="16">
        <f t="shared" si="55"/>
        <v>153.94540563150784</v>
      </c>
      <c r="U364" s="16">
        <f t="shared" si="55"/>
        <v>160.10322185676816</v>
      </c>
      <c r="V364" s="16">
        <f t="shared" si="55"/>
        <v>166.50735073103888</v>
      </c>
      <c r="W364" s="16">
        <f t="shared" si="55"/>
        <v>173.16764476028044</v>
      </c>
      <c r="X364" s="16">
        <f t="shared" si="55"/>
        <v>180.09435055069167</v>
      </c>
      <c r="Y364" s="16">
        <f t="shared" si="55"/>
        <v>187.29812457271936</v>
      </c>
      <c r="Z364" s="16">
        <f t="shared" si="55"/>
        <v>194.79004955562814</v>
      </c>
      <c r="AA364" s="16">
        <f t="shared" si="55"/>
        <v>202.58165153785328</v>
      </c>
      <c r="AB364" s="16">
        <f t="shared" si="55"/>
        <v>210.68491759936742</v>
      </c>
      <c r="AC364" s="16">
        <f t="shared" si="50"/>
        <v>143.02562598337781</v>
      </c>
      <c r="AD364" s="16">
        <f t="shared" si="51"/>
        <v>156.72672934650259</v>
      </c>
      <c r="AE364" s="36">
        <f t="shared" si="52"/>
        <v>157</v>
      </c>
    </row>
    <row r="365" spans="2:31" x14ac:dyDescent="0.25">
      <c r="B365" t="s">
        <v>191</v>
      </c>
      <c r="C365" t="s">
        <v>13</v>
      </c>
      <c r="D365">
        <v>1519</v>
      </c>
      <c r="E365">
        <v>100</v>
      </c>
      <c r="F365" t="s">
        <v>224</v>
      </c>
      <c r="G365">
        <v>0.06</v>
      </c>
      <c r="H365">
        <v>0.02</v>
      </c>
      <c r="I365" s="16">
        <f t="shared" si="48"/>
        <v>100</v>
      </c>
      <c r="J365" s="16">
        <f t="shared" si="49"/>
        <v>104</v>
      </c>
      <c r="K365" s="16">
        <f t="shared" si="55"/>
        <v>108.16</v>
      </c>
      <c r="L365" s="16">
        <f t="shared" si="55"/>
        <v>112.4864</v>
      </c>
      <c r="M365" s="16">
        <f t="shared" si="55"/>
        <v>116.98585600000001</v>
      </c>
      <c r="N365" s="16">
        <f t="shared" si="55"/>
        <v>121.66529024000002</v>
      </c>
      <c r="O365" s="16">
        <f t="shared" si="55"/>
        <v>126.53190184960002</v>
      </c>
      <c r="P365" s="16">
        <f t="shared" si="55"/>
        <v>131.59317792358402</v>
      </c>
      <c r="Q365" s="16">
        <f t="shared" si="55"/>
        <v>136.85690504052738</v>
      </c>
      <c r="R365" s="16">
        <f t="shared" si="55"/>
        <v>142.33118124214849</v>
      </c>
      <c r="S365" s="16">
        <f t="shared" si="55"/>
        <v>148.02442849183444</v>
      </c>
      <c r="T365" s="16">
        <f t="shared" si="55"/>
        <v>153.94540563150784</v>
      </c>
      <c r="U365" s="16">
        <f t="shared" si="55"/>
        <v>160.10322185676816</v>
      </c>
      <c r="V365" s="16">
        <f t="shared" si="55"/>
        <v>166.50735073103888</v>
      </c>
      <c r="W365" s="16">
        <f t="shared" si="55"/>
        <v>173.16764476028044</v>
      </c>
      <c r="X365" s="16">
        <f t="shared" si="55"/>
        <v>180.09435055069167</v>
      </c>
      <c r="Y365" s="16">
        <f t="shared" si="55"/>
        <v>187.29812457271936</v>
      </c>
      <c r="Z365" s="16">
        <f t="shared" si="55"/>
        <v>194.79004955562814</v>
      </c>
      <c r="AA365" s="16">
        <f t="shared" si="55"/>
        <v>202.58165153785328</v>
      </c>
      <c r="AB365" s="16">
        <f t="shared" si="55"/>
        <v>210.68491759936742</v>
      </c>
      <c r="AC365" s="16">
        <f t="shared" si="50"/>
        <v>143.02562598337781</v>
      </c>
      <c r="AD365" s="16">
        <f t="shared" si="51"/>
        <v>156.72672934650259</v>
      </c>
      <c r="AE365" s="36">
        <f t="shared" si="52"/>
        <v>157</v>
      </c>
    </row>
    <row r="366" spans="2:31" x14ac:dyDescent="0.25">
      <c r="B366" t="s">
        <v>13</v>
      </c>
      <c r="C366" t="s">
        <v>2</v>
      </c>
      <c r="D366">
        <v>1600</v>
      </c>
      <c r="E366">
        <v>100</v>
      </c>
      <c r="F366" t="s">
        <v>224</v>
      </c>
      <c r="G366">
        <v>0.06</v>
      </c>
      <c r="H366">
        <v>0.02</v>
      </c>
      <c r="I366" s="16">
        <f t="shared" si="48"/>
        <v>100</v>
      </c>
      <c r="J366" s="16">
        <f t="shared" si="49"/>
        <v>104</v>
      </c>
      <c r="K366" s="16">
        <f t="shared" si="55"/>
        <v>108.16</v>
      </c>
      <c r="L366" s="16">
        <f t="shared" si="55"/>
        <v>112.4864</v>
      </c>
      <c r="M366" s="16">
        <f t="shared" si="55"/>
        <v>116.98585600000001</v>
      </c>
      <c r="N366" s="16">
        <f t="shared" si="55"/>
        <v>121.66529024000002</v>
      </c>
      <c r="O366" s="16">
        <f t="shared" si="55"/>
        <v>126.53190184960002</v>
      </c>
      <c r="P366" s="16">
        <f t="shared" si="55"/>
        <v>131.59317792358402</v>
      </c>
      <c r="Q366" s="16">
        <f t="shared" si="55"/>
        <v>136.85690504052738</v>
      </c>
      <c r="R366" s="16">
        <f t="shared" si="55"/>
        <v>142.33118124214849</v>
      </c>
      <c r="S366" s="16">
        <f t="shared" si="55"/>
        <v>148.02442849183444</v>
      </c>
      <c r="T366" s="16">
        <f t="shared" si="55"/>
        <v>153.94540563150784</v>
      </c>
      <c r="U366" s="16">
        <f t="shared" si="55"/>
        <v>160.10322185676816</v>
      </c>
      <c r="V366" s="16">
        <f t="shared" si="55"/>
        <v>166.50735073103888</v>
      </c>
      <c r="W366" s="16">
        <f t="shared" si="55"/>
        <v>173.16764476028044</v>
      </c>
      <c r="X366" s="16">
        <f t="shared" si="55"/>
        <v>180.09435055069167</v>
      </c>
      <c r="Y366" s="16">
        <f t="shared" si="55"/>
        <v>187.29812457271936</v>
      </c>
      <c r="Z366" s="16">
        <f t="shared" si="55"/>
        <v>194.79004955562814</v>
      </c>
      <c r="AA366" s="16">
        <f t="shared" si="55"/>
        <v>202.58165153785328</v>
      </c>
      <c r="AB366" s="16">
        <f t="shared" si="55"/>
        <v>210.68491759936742</v>
      </c>
      <c r="AC366" s="16">
        <f t="shared" si="50"/>
        <v>143.02562598337781</v>
      </c>
      <c r="AD366" s="16">
        <f t="shared" si="51"/>
        <v>156.72672934650259</v>
      </c>
      <c r="AE366" s="36">
        <f t="shared" si="52"/>
        <v>157</v>
      </c>
    </row>
    <row r="367" spans="2:31" x14ac:dyDescent="0.25">
      <c r="B367" t="s">
        <v>191</v>
      </c>
      <c r="C367" t="s">
        <v>2</v>
      </c>
      <c r="D367">
        <v>30000</v>
      </c>
      <c r="E367">
        <v>100</v>
      </c>
      <c r="F367" t="s">
        <v>224</v>
      </c>
      <c r="G367">
        <v>0.06</v>
      </c>
      <c r="H367">
        <v>0.02</v>
      </c>
      <c r="I367" s="16">
        <f t="shared" si="48"/>
        <v>100</v>
      </c>
      <c r="J367" s="16">
        <f t="shared" si="49"/>
        <v>104</v>
      </c>
      <c r="K367" s="16">
        <f t="shared" si="55"/>
        <v>108.16</v>
      </c>
      <c r="L367" s="16">
        <f t="shared" si="55"/>
        <v>112.4864</v>
      </c>
      <c r="M367" s="16">
        <f t="shared" si="55"/>
        <v>116.98585600000001</v>
      </c>
      <c r="N367" s="16">
        <f t="shared" si="55"/>
        <v>121.66529024000002</v>
      </c>
      <c r="O367" s="16">
        <f t="shared" si="55"/>
        <v>126.53190184960002</v>
      </c>
      <c r="P367" s="16">
        <f t="shared" si="55"/>
        <v>131.59317792358402</v>
      </c>
      <c r="Q367" s="16">
        <f t="shared" si="55"/>
        <v>136.85690504052738</v>
      </c>
      <c r="R367" s="16">
        <f t="shared" si="55"/>
        <v>142.33118124214849</v>
      </c>
      <c r="S367" s="16">
        <f t="shared" si="55"/>
        <v>148.02442849183444</v>
      </c>
      <c r="T367" s="16">
        <f t="shared" si="55"/>
        <v>153.94540563150784</v>
      </c>
      <c r="U367" s="16">
        <f t="shared" si="55"/>
        <v>160.10322185676816</v>
      </c>
      <c r="V367" s="16">
        <f t="shared" si="55"/>
        <v>166.50735073103888</v>
      </c>
      <c r="W367" s="16">
        <f t="shared" si="55"/>
        <v>173.16764476028044</v>
      </c>
      <c r="X367" s="16">
        <f t="shared" si="55"/>
        <v>180.09435055069167</v>
      </c>
      <c r="Y367" s="16">
        <f t="shared" si="55"/>
        <v>187.29812457271936</v>
      </c>
      <c r="Z367" s="16">
        <f t="shared" si="55"/>
        <v>194.79004955562814</v>
      </c>
      <c r="AA367" s="16">
        <f t="shared" si="55"/>
        <v>202.58165153785328</v>
      </c>
      <c r="AB367" s="16">
        <f t="shared" si="55"/>
        <v>210.68491759936742</v>
      </c>
      <c r="AC367" s="16">
        <f t="shared" si="50"/>
        <v>143.02562598337781</v>
      </c>
      <c r="AD367" s="16">
        <f t="shared" si="51"/>
        <v>156.72672934650259</v>
      </c>
      <c r="AE367" s="36">
        <f t="shared" si="52"/>
        <v>157</v>
      </c>
    </row>
    <row r="368" spans="2:31" x14ac:dyDescent="0.25">
      <c r="B368" t="s">
        <v>140</v>
      </c>
      <c r="C368" t="s">
        <v>6</v>
      </c>
      <c r="D368">
        <v>400</v>
      </c>
      <c r="E368">
        <v>100</v>
      </c>
      <c r="F368" t="s">
        <v>224</v>
      </c>
      <c r="G368">
        <v>0.06</v>
      </c>
      <c r="H368">
        <v>0.02</v>
      </c>
      <c r="I368" s="16">
        <f t="shared" si="48"/>
        <v>100</v>
      </c>
      <c r="J368" s="16">
        <f t="shared" si="49"/>
        <v>104</v>
      </c>
      <c r="K368" s="16">
        <f t="shared" si="55"/>
        <v>108.16</v>
      </c>
      <c r="L368" s="16">
        <f t="shared" si="55"/>
        <v>112.4864</v>
      </c>
      <c r="M368" s="16">
        <f t="shared" si="55"/>
        <v>116.98585600000001</v>
      </c>
      <c r="N368" s="16">
        <f t="shared" si="55"/>
        <v>121.66529024000002</v>
      </c>
      <c r="O368" s="16">
        <f t="shared" si="55"/>
        <v>126.53190184960002</v>
      </c>
      <c r="P368" s="16">
        <f t="shared" si="55"/>
        <v>131.59317792358402</v>
      </c>
      <c r="Q368" s="16">
        <f t="shared" si="55"/>
        <v>136.85690504052738</v>
      </c>
      <c r="R368" s="16">
        <f t="shared" si="55"/>
        <v>142.33118124214849</v>
      </c>
      <c r="S368" s="16">
        <f t="shared" si="55"/>
        <v>148.02442849183444</v>
      </c>
      <c r="T368" s="16">
        <f t="shared" si="55"/>
        <v>153.94540563150784</v>
      </c>
      <c r="U368" s="16">
        <f t="shared" si="55"/>
        <v>160.10322185676816</v>
      </c>
      <c r="V368" s="16">
        <f t="shared" si="55"/>
        <v>166.50735073103888</v>
      </c>
      <c r="W368" s="16">
        <f t="shared" si="55"/>
        <v>173.16764476028044</v>
      </c>
      <c r="X368" s="16">
        <f t="shared" si="55"/>
        <v>180.09435055069167</v>
      </c>
      <c r="Y368" s="16">
        <f t="shared" si="55"/>
        <v>187.29812457271936</v>
      </c>
      <c r="Z368" s="16">
        <f t="shared" si="55"/>
        <v>194.79004955562814</v>
      </c>
      <c r="AA368" s="16">
        <f t="shared" si="55"/>
        <v>202.58165153785328</v>
      </c>
      <c r="AB368" s="16">
        <f t="shared" si="55"/>
        <v>210.68491759936742</v>
      </c>
      <c r="AC368" s="16">
        <f t="shared" si="50"/>
        <v>143.02562598337781</v>
      </c>
      <c r="AD368" s="16">
        <f t="shared" si="51"/>
        <v>156.72672934650259</v>
      </c>
      <c r="AE368" s="36">
        <f t="shared" si="52"/>
        <v>157</v>
      </c>
    </row>
    <row r="369" spans="2:31" x14ac:dyDescent="0.25">
      <c r="B369" t="s">
        <v>140</v>
      </c>
      <c r="C369" t="s">
        <v>16</v>
      </c>
      <c r="D369">
        <v>400</v>
      </c>
      <c r="E369">
        <v>100</v>
      </c>
      <c r="F369" t="s">
        <v>224</v>
      </c>
      <c r="G369">
        <v>0.06</v>
      </c>
      <c r="H369">
        <v>0.02</v>
      </c>
      <c r="I369" s="16">
        <f t="shared" si="48"/>
        <v>100</v>
      </c>
      <c r="J369" s="16">
        <f t="shared" si="49"/>
        <v>104</v>
      </c>
      <c r="K369" s="16">
        <f t="shared" si="55"/>
        <v>108.16</v>
      </c>
      <c r="L369" s="16">
        <f t="shared" si="55"/>
        <v>112.4864</v>
      </c>
      <c r="M369" s="16">
        <f t="shared" si="55"/>
        <v>116.98585600000001</v>
      </c>
      <c r="N369" s="16">
        <f t="shared" si="55"/>
        <v>121.66529024000002</v>
      </c>
      <c r="O369" s="16">
        <f t="shared" si="55"/>
        <v>126.53190184960002</v>
      </c>
      <c r="P369" s="16">
        <f t="shared" si="55"/>
        <v>131.59317792358402</v>
      </c>
      <c r="Q369" s="16">
        <f t="shared" si="55"/>
        <v>136.85690504052738</v>
      </c>
      <c r="R369" s="16">
        <f t="shared" si="55"/>
        <v>142.33118124214849</v>
      </c>
      <c r="S369" s="16">
        <f t="shared" si="55"/>
        <v>148.02442849183444</v>
      </c>
      <c r="T369" s="16">
        <f t="shared" si="55"/>
        <v>153.94540563150784</v>
      </c>
      <c r="U369" s="16">
        <f t="shared" si="55"/>
        <v>160.10322185676816</v>
      </c>
      <c r="V369" s="16">
        <f t="shared" si="55"/>
        <v>166.50735073103888</v>
      </c>
      <c r="W369" s="16">
        <f t="shared" si="55"/>
        <v>173.16764476028044</v>
      </c>
      <c r="X369" s="16">
        <f t="shared" si="55"/>
        <v>180.09435055069167</v>
      </c>
      <c r="Y369" s="16">
        <f t="shared" si="55"/>
        <v>187.29812457271936</v>
      </c>
      <c r="Z369" s="16">
        <f t="shared" si="55"/>
        <v>194.79004955562814</v>
      </c>
      <c r="AA369" s="16">
        <f t="shared" si="55"/>
        <v>202.58165153785328</v>
      </c>
      <c r="AB369" s="16">
        <f t="shared" si="55"/>
        <v>210.68491759936742</v>
      </c>
      <c r="AC369" s="16">
        <f t="shared" si="50"/>
        <v>143.02562598337781</v>
      </c>
      <c r="AD369" s="16">
        <f t="shared" si="51"/>
        <v>156.72672934650259</v>
      </c>
      <c r="AE369" s="36">
        <f t="shared" si="52"/>
        <v>157</v>
      </c>
    </row>
    <row r="370" spans="2:31" x14ac:dyDescent="0.25">
      <c r="B370" t="s">
        <v>245</v>
      </c>
      <c r="C370" t="s">
        <v>3</v>
      </c>
      <c r="D370">
        <v>400</v>
      </c>
      <c r="E370">
        <v>100</v>
      </c>
      <c r="F370" t="s">
        <v>224</v>
      </c>
      <c r="G370">
        <v>0.06</v>
      </c>
      <c r="H370">
        <v>0.02</v>
      </c>
      <c r="I370" s="16">
        <f t="shared" si="48"/>
        <v>100</v>
      </c>
      <c r="J370" s="16">
        <f t="shared" si="49"/>
        <v>104</v>
      </c>
      <c r="K370" s="16">
        <f t="shared" si="55"/>
        <v>108.16</v>
      </c>
      <c r="L370" s="16">
        <f t="shared" si="55"/>
        <v>112.4864</v>
      </c>
      <c r="M370" s="16">
        <f t="shared" si="55"/>
        <v>116.98585600000001</v>
      </c>
      <c r="N370" s="16">
        <f t="shared" si="55"/>
        <v>121.66529024000002</v>
      </c>
      <c r="O370" s="16">
        <f t="shared" si="55"/>
        <v>126.53190184960002</v>
      </c>
      <c r="P370" s="16">
        <f t="shared" si="55"/>
        <v>131.59317792358402</v>
      </c>
      <c r="Q370" s="16">
        <f t="shared" si="55"/>
        <v>136.85690504052738</v>
      </c>
      <c r="R370" s="16">
        <f t="shared" si="55"/>
        <v>142.33118124214849</v>
      </c>
      <c r="S370" s="16">
        <f t="shared" si="55"/>
        <v>148.02442849183444</v>
      </c>
      <c r="T370" s="16">
        <f t="shared" si="55"/>
        <v>153.94540563150784</v>
      </c>
      <c r="U370" s="16">
        <f t="shared" si="55"/>
        <v>160.10322185676816</v>
      </c>
      <c r="V370" s="16">
        <f t="shared" si="55"/>
        <v>166.50735073103888</v>
      </c>
      <c r="W370" s="16">
        <f t="shared" si="55"/>
        <v>173.16764476028044</v>
      </c>
      <c r="X370" s="16">
        <f t="shared" si="55"/>
        <v>180.09435055069167</v>
      </c>
      <c r="Y370" s="16">
        <f t="shared" si="55"/>
        <v>187.29812457271936</v>
      </c>
      <c r="Z370" s="16">
        <f t="shared" si="55"/>
        <v>194.79004955562814</v>
      </c>
      <c r="AA370" s="16">
        <f t="shared" si="55"/>
        <v>202.58165153785328</v>
      </c>
      <c r="AB370" s="16">
        <f t="shared" si="55"/>
        <v>210.68491759936742</v>
      </c>
      <c r="AC370" s="16">
        <f t="shared" si="50"/>
        <v>143.02562598337781</v>
      </c>
      <c r="AD370" s="16">
        <f t="shared" si="51"/>
        <v>156.72672934650259</v>
      </c>
      <c r="AE370" s="36">
        <f t="shared" si="52"/>
        <v>157</v>
      </c>
    </row>
    <row r="371" spans="2:31" x14ac:dyDescent="0.25">
      <c r="B371" t="s">
        <v>91</v>
      </c>
      <c r="C371" t="s">
        <v>3</v>
      </c>
      <c r="D371">
        <v>5375</v>
      </c>
      <c r="E371">
        <v>100</v>
      </c>
      <c r="F371" t="s">
        <v>224</v>
      </c>
      <c r="G371">
        <v>0.06</v>
      </c>
      <c r="H371">
        <v>0.02</v>
      </c>
      <c r="I371" s="16">
        <f t="shared" si="48"/>
        <v>100</v>
      </c>
      <c r="J371" s="16">
        <f t="shared" si="49"/>
        <v>104</v>
      </c>
      <c r="K371" s="16">
        <f t="shared" si="55"/>
        <v>108.16</v>
      </c>
      <c r="L371" s="16">
        <f t="shared" si="55"/>
        <v>112.4864</v>
      </c>
      <c r="M371" s="16">
        <f t="shared" si="55"/>
        <v>116.98585600000001</v>
      </c>
      <c r="N371" s="16">
        <f t="shared" si="55"/>
        <v>121.66529024000002</v>
      </c>
      <c r="O371" s="16">
        <f t="shared" si="55"/>
        <v>126.53190184960002</v>
      </c>
      <c r="P371" s="16">
        <f t="shared" si="55"/>
        <v>131.59317792358402</v>
      </c>
      <c r="Q371" s="16">
        <f t="shared" si="55"/>
        <v>136.85690504052738</v>
      </c>
      <c r="R371" s="16">
        <f t="shared" si="55"/>
        <v>142.33118124214849</v>
      </c>
      <c r="S371" s="16">
        <f t="shared" si="55"/>
        <v>148.02442849183444</v>
      </c>
      <c r="T371" s="16">
        <f t="shared" si="55"/>
        <v>153.94540563150784</v>
      </c>
      <c r="U371" s="16">
        <f t="shared" si="55"/>
        <v>160.10322185676816</v>
      </c>
      <c r="V371" s="16">
        <f t="shared" si="55"/>
        <v>166.50735073103888</v>
      </c>
      <c r="W371" s="16">
        <f t="shared" si="55"/>
        <v>173.16764476028044</v>
      </c>
      <c r="X371" s="16">
        <f t="shared" si="55"/>
        <v>180.09435055069167</v>
      </c>
      <c r="Y371" s="16">
        <f t="shared" si="55"/>
        <v>187.29812457271936</v>
      </c>
      <c r="Z371" s="16">
        <f t="shared" si="55"/>
        <v>194.79004955562814</v>
      </c>
      <c r="AA371" s="16">
        <f t="shared" si="55"/>
        <v>202.58165153785328</v>
      </c>
      <c r="AB371" s="16">
        <f t="shared" si="55"/>
        <v>210.68491759936742</v>
      </c>
      <c r="AC371" s="16">
        <f t="shared" si="50"/>
        <v>143.02562598337781</v>
      </c>
      <c r="AD371" s="16">
        <f t="shared" si="51"/>
        <v>156.72672934650259</v>
      </c>
      <c r="AE371" s="36">
        <f t="shared" si="52"/>
        <v>157</v>
      </c>
    </row>
    <row r="372" spans="2:31" x14ac:dyDescent="0.25">
      <c r="B372" t="s">
        <v>121</v>
      </c>
      <c r="C372" t="s">
        <v>6</v>
      </c>
      <c r="D372">
        <v>8200</v>
      </c>
      <c r="E372">
        <v>100</v>
      </c>
      <c r="F372" t="s">
        <v>224</v>
      </c>
      <c r="G372">
        <v>0.06</v>
      </c>
      <c r="H372">
        <v>0.02</v>
      </c>
      <c r="I372" s="16">
        <f t="shared" si="48"/>
        <v>100</v>
      </c>
      <c r="J372" s="16">
        <f t="shared" si="49"/>
        <v>104</v>
      </c>
      <c r="K372" s="16">
        <f t="shared" si="55"/>
        <v>108.16</v>
      </c>
      <c r="L372" s="16">
        <f t="shared" si="55"/>
        <v>112.4864</v>
      </c>
      <c r="M372" s="16">
        <f t="shared" si="55"/>
        <v>116.98585600000001</v>
      </c>
      <c r="N372" s="16">
        <f t="shared" si="55"/>
        <v>121.66529024000002</v>
      </c>
      <c r="O372" s="16">
        <f t="shared" si="55"/>
        <v>126.53190184960002</v>
      </c>
      <c r="P372" s="16">
        <f t="shared" si="55"/>
        <v>131.59317792358402</v>
      </c>
      <c r="Q372" s="16">
        <f t="shared" si="55"/>
        <v>136.85690504052738</v>
      </c>
      <c r="R372" s="16">
        <f t="shared" si="55"/>
        <v>142.33118124214849</v>
      </c>
      <c r="S372" s="16">
        <f t="shared" si="55"/>
        <v>148.02442849183444</v>
      </c>
      <c r="T372" s="16">
        <f t="shared" si="55"/>
        <v>153.94540563150784</v>
      </c>
      <c r="U372" s="16">
        <f t="shared" si="55"/>
        <v>160.10322185676816</v>
      </c>
      <c r="V372" s="16">
        <f t="shared" si="55"/>
        <v>166.50735073103888</v>
      </c>
      <c r="W372" s="16">
        <f t="shared" si="55"/>
        <v>173.16764476028044</v>
      </c>
      <c r="X372" s="16">
        <f t="shared" si="55"/>
        <v>180.09435055069167</v>
      </c>
      <c r="Y372" s="16">
        <f t="shared" si="55"/>
        <v>187.29812457271936</v>
      </c>
      <c r="Z372" s="16">
        <f t="shared" si="55"/>
        <v>194.79004955562814</v>
      </c>
      <c r="AA372" s="16">
        <f t="shared" si="55"/>
        <v>202.58165153785328</v>
      </c>
      <c r="AB372" s="16">
        <f t="shared" si="55"/>
        <v>210.68491759936742</v>
      </c>
      <c r="AC372" s="16">
        <f t="shared" si="50"/>
        <v>143.02562598337781</v>
      </c>
      <c r="AD372" s="16">
        <f t="shared" si="51"/>
        <v>156.72672934650259</v>
      </c>
      <c r="AE372" s="36">
        <f t="shared" si="52"/>
        <v>157</v>
      </c>
    </row>
    <row r="373" spans="2:31" x14ac:dyDescent="0.25">
      <c r="B373" t="s">
        <v>246</v>
      </c>
      <c r="C373" t="s">
        <v>6</v>
      </c>
      <c r="D373">
        <v>0</v>
      </c>
      <c r="E373">
        <v>100</v>
      </c>
      <c r="F373" t="s">
        <v>224</v>
      </c>
      <c r="G373">
        <v>0.06</v>
      </c>
      <c r="H373">
        <v>0.02</v>
      </c>
      <c r="I373" s="16">
        <f t="shared" si="48"/>
        <v>100</v>
      </c>
      <c r="J373" s="16">
        <f t="shared" si="49"/>
        <v>104</v>
      </c>
      <c r="K373" s="16">
        <f t="shared" si="55"/>
        <v>108.16</v>
      </c>
      <c r="L373" s="16">
        <f t="shared" si="55"/>
        <v>112.4864</v>
      </c>
      <c r="M373" s="16">
        <f t="shared" si="55"/>
        <v>116.98585600000001</v>
      </c>
      <c r="N373" s="16">
        <f t="shared" si="55"/>
        <v>121.66529024000002</v>
      </c>
      <c r="O373" s="16">
        <f t="shared" si="55"/>
        <v>126.53190184960002</v>
      </c>
      <c r="P373" s="16">
        <f t="shared" si="55"/>
        <v>131.59317792358402</v>
      </c>
      <c r="Q373" s="16">
        <f t="shared" si="55"/>
        <v>136.85690504052738</v>
      </c>
      <c r="R373" s="16">
        <f t="shared" si="55"/>
        <v>142.33118124214849</v>
      </c>
      <c r="S373" s="16">
        <f t="shared" si="55"/>
        <v>148.02442849183444</v>
      </c>
      <c r="T373" s="16">
        <f t="shared" si="55"/>
        <v>153.94540563150784</v>
      </c>
      <c r="U373" s="16">
        <f t="shared" si="55"/>
        <v>160.10322185676816</v>
      </c>
      <c r="V373" s="16">
        <f t="shared" si="55"/>
        <v>166.50735073103888</v>
      </c>
      <c r="W373" s="16">
        <f t="shared" si="55"/>
        <v>173.16764476028044</v>
      </c>
      <c r="X373" s="16">
        <f t="shared" si="55"/>
        <v>180.09435055069167</v>
      </c>
      <c r="Y373" s="16">
        <f t="shared" si="55"/>
        <v>187.29812457271936</v>
      </c>
      <c r="Z373" s="16">
        <f t="shared" si="55"/>
        <v>194.79004955562814</v>
      </c>
      <c r="AA373" s="16">
        <f t="shared" si="55"/>
        <v>202.58165153785328</v>
      </c>
      <c r="AB373" s="16">
        <f t="shared" si="55"/>
        <v>210.68491759936742</v>
      </c>
      <c r="AC373" s="16">
        <f t="shared" si="50"/>
        <v>143.02562598337781</v>
      </c>
      <c r="AD373" s="16">
        <f t="shared" si="51"/>
        <v>156.72672934650259</v>
      </c>
      <c r="AE373" s="36">
        <f t="shared" si="52"/>
        <v>157</v>
      </c>
    </row>
    <row r="374" spans="2:31" x14ac:dyDescent="0.25">
      <c r="B374" t="s">
        <v>247</v>
      </c>
      <c r="C374" t="s">
        <v>6</v>
      </c>
      <c r="D374">
        <v>0</v>
      </c>
      <c r="E374">
        <v>100</v>
      </c>
      <c r="F374" t="s">
        <v>224</v>
      </c>
      <c r="G374">
        <v>0.06</v>
      </c>
      <c r="H374">
        <v>0.02</v>
      </c>
      <c r="I374" s="16">
        <f t="shared" si="48"/>
        <v>100</v>
      </c>
      <c r="J374" s="16">
        <f t="shared" si="49"/>
        <v>104</v>
      </c>
      <c r="K374" s="16">
        <f t="shared" si="55"/>
        <v>108.16</v>
      </c>
      <c r="L374" s="16">
        <f t="shared" si="55"/>
        <v>112.4864</v>
      </c>
      <c r="M374" s="16">
        <f t="shared" si="55"/>
        <v>116.98585600000001</v>
      </c>
      <c r="N374" s="16">
        <f t="shared" si="55"/>
        <v>121.66529024000002</v>
      </c>
      <c r="O374" s="16">
        <f t="shared" si="55"/>
        <v>126.53190184960002</v>
      </c>
      <c r="P374" s="16">
        <f t="shared" si="55"/>
        <v>131.59317792358402</v>
      </c>
      <c r="Q374" s="16">
        <f t="shared" si="55"/>
        <v>136.85690504052738</v>
      </c>
      <c r="R374" s="16">
        <f t="shared" si="55"/>
        <v>142.33118124214849</v>
      </c>
      <c r="S374" s="16">
        <f t="shared" si="55"/>
        <v>148.02442849183444</v>
      </c>
      <c r="T374" s="16">
        <f t="shared" si="55"/>
        <v>153.94540563150784</v>
      </c>
      <c r="U374" s="16">
        <f t="shared" si="55"/>
        <v>160.10322185676816</v>
      </c>
      <c r="V374" s="16">
        <f t="shared" si="55"/>
        <v>166.50735073103888</v>
      </c>
      <c r="W374" s="16">
        <f t="shared" si="55"/>
        <v>173.16764476028044</v>
      </c>
      <c r="X374" s="16">
        <f t="shared" si="55"/>
        <v>180.09435055069167</v>
      </c>
      <c r="Y374" s="16">
        <f t="shared" si="55"/>
        <v>187.29812457271936</v>
      </c>
      <c r="Z374" s="16">
        <f t="shared" si="55"/>
        <v>194.79004955562814</v>
      </c>
      <c r="AA374" s="16">
        <f t="shared" si="55"/>
        <v>202.58165153785328</v>
      </c>
      <c r="AB374" s="16">
        <f t="shared" si="55"/>
        <v>210.68491759936742</v>
      </c>
      <c r="AC374" s="16">
        <f t="shared" si="50"/>
        <v>143.02562598337781</v>
      </c>
      <c r="AD374" s="16">
        <f t="shared" si="51"/>
        <v>156.72672934650259</v>
      </c>
      <c r="AE374" s="36">
        <f t="shared" si="52"/>
        <v>157</v>
      </c>
    </row>
    <row r="375" spans="2:31" x14ac:dyDescent="0.25">
      <c r="B375" t="s">
        <v>189</v>
      </c>
      <c r="C375" t="s">
        <v>10</v>
      </c>
      <c r="D375">
        <v>520</v>
      </c>
      <c r="E375">
        <v>100</v>
      </c>
      <c r="F375" t="s">
        <v>224</v>
      </c>
      <c r="G375">
        <v>0.06</v>
      </c>
      <c r="H375">
        <v>0.02</v>
      </c>
      <c r="I375" s="16">
        <f t="shared" si="48"/>
        <v>100</v>
      </c>
      <c r="J375" s="16">
        <f t="shared" si="49"/>
        <v>104</v>
      </c>
      <c r="K375" s="16">
        <f t="shared" si="55"/>
        <v>108.16</v>
      </c>
      <c r="L375" s="16">
        <f t="shared" si="55"/>
        <v>112.4864</v>
      </c>
      <c r="M375" s="16">
        <f t="shared" si="55"/>
        <v>116.98585600000001</v>
      </c>
      <c r="N375" s="16">
        <f t="shared" si="55"/>
        <v>121.66529024000002</v>
      </c>
      <c r="O375" s="16">
        <f t="shared" si="55"/>
        <v>126.53190184960002</v>
      </c>
      <c r="P375" s="16">
        <f t="shared" si="55"/>
        <v>131.59317792358402</v>
      </c>
      <c r="Q375" s="16">
        <f t="shared" si="55"/>
        <v>136.85690504052738</v>
      </c>
      <c r="R375" s="16">
        <f t="shared" si="55"/>
        <v>142.33118124214849</v>
      </c>
      <c r="S375" s="16">
        <f t="shared" si="55"/>
        <v>148.02442849183444</v>
      </c>
      <c r="T375" s="16">
        <f t="shared" si="55"/>
        <v>153.94540563150784</v>
      </c>
      <c r="U375" s="16">
        <f t="shared" si="55"/>
        <v>160.10322185676816</v>
      </c>
      <c r="V375" s="16">
        <f t="shared" si="55"/>
        <v>166.50735073103888</v>
      </c>
      <c r="W375" s="16">
        <f t="shared" si="55"/>
        <v>173.16764476028044</v>
      </c>
      <c r="X375" s="16">
        <f t="shared" si="55"/>
        <v>180.09435055069167</v>
      </c>
      <c r="Y375" s="16">
        <f t="shared" si="55"/>
        <v>187.29812457271936</v>
      </c>
      <c r="Z375" s="16">
        <f t="shared" si="55"/>
        <v>194.79004955562814</v>
      </c>
      <c r="AA375" s="16">
        <f t="shared" si="55"/>
        <v>202.58165153785328</v>
      </c>
      <c r="AB375" s="16">
        <f t="shared" si="55"/>
        <v>210.68491759936742</v>
      </c>
      <c r="AC375" s="16">
        <f t="shared" si="50"/>
        <v>143.02562598337781</v>
      </c>
      <c r="AD375" s="16">
        <f t="shared" si="51"/>
        <v>156.72672934650259</v>
      </c>
      <c r="AE375" s="36">
        <f t="shared" si="52"/>
        <v>157</v>
      </c>
    </row>
    <row r="376" spans="2:31" x14ac:dyDescent="0.25">
      <c r="B376" t="s">
        <v>189</v>
      </c>
      <c r="C376" t="s">
        <v>16</v>
      </c>
      <c r="D376">
        <v>520</v>
      </c>
      <c r="E376">
        <v>100</v>
      </c>
      <c r="F376" t="s">
        <v>224</v>
      </c>
      <c r="G376">
        <v>0.06</v>
      </c>
      <c r="H376">
        <v>0.02</v>
      </c>
      <c r="I376" s="16">
        <f t="shared" si="48"/>
        <v>100</v>
      </c>
      <c r="J376" s="16">
        <f t="shared" si="49"/>
        <v>104</v>
      </c>
      <c r="K376" s="16">
        <f t="shared" si="55"/>
        <v>108.16</v>
      </c>
      <c r="L376" s="16">
        <f t="shared" si="55"/>
        <v>112.4864</v>
      </c>
      <c r="M376" s="16">
        <f t="shared" si="55"/>
        <v>116.98585600000001</v>
      </c>
      <c r="N376" s="16">
        <f t="shared" si="55"/>
        <v>121.66529024000002</v>
      </c>
      <c r="O376" s="16">
        <f t="shared" si="55"/>
        <v>126.53190184960002</v>
      </c>
      <c r="P376" s="16">
        <f t="shared" si="55"/>
        <v>131.59317792358402</v>
      </c>
      <c r="Q376" s="16">
        <f t="shared" ref="K376:AB391" si="56">P376*(1+$G376-$H$3)</f>
        <v>136.85690504052738</v>
      </c>
      <c r="R376" s="16">
        <f t="shared" si="56"/>
        <v>142.33118124214849</v>
      </c>
      <c r="S376" s="16">
        <f t="shared" si="56"/>
        <v>148.02442849183444</v>
      </c>
      <c r="T376" s="16">
        <f t="shared" si="56"/>
        <v>153.94540563150784</v>
      </c>
      <c r="U376" s="16">
        <f t="shared" si="56"/>
        <v>160.10322185676816</v>
      </c>
      <c r="V376" s="16">
        <f t="shared" si="56"/>
        <v>166.50735073103888</v>
      </c>
      <c r="W376" s="16">
        <f t="shared" si="56"/>
        <v>173.16764476028044</v>
      </c>
      <c r="X376" s="16">
        <f t="shared" si="56"/>
        <v>180.09435055069167</v>
      </c>
      <c r="Y376" s="16">
        <f t="shared" si="56"/>
        <v>187.29812457271936</v>
      </c>
      <c r="Z376" s="16">
        <f t="shared" si="56"/>
        <v>194.79004955562814</v>
      </c>
      <c r="AA376" s="16">
        <f t="shared" si="56"/>
        <v>202.58165153785328</v>
      </c>
      <c r="AB376" s="16">
        <f t="shared" si="56"/>
        <v>210.68491759936742</v>
      </c>
      <c r="AC376" s="16">
        <f t="shared" si="50"/>
        <v>143.02562598337781</v>
      </c>
      <c r="AD376" s="16">
        <f t="shared" si="51"/>
        <v>156.72672934650259</v>
      </c>
      <c r="AE376" s="36">
        <f t="shared" si="52"/>
        <v>157</v>
      </c>
    </row>
    <row r="377" spans="2:31" x14ac:dyDescent="0.25">
      <c r="B377" t="s">
        <v>150</v>
      </c>
      <c r="C377" t="s">
        <v>10</v>
      </c>
      <c r="D377">
        <v>2357</v>
      </c>
      <c r="E377">
        <v>100</v>
      </c>
      <c r="F377" t="s">
        <v>224</v>
      </c>
      <c r="G377">
        <v>0.06</v>
      </c>
      <c r="H377">
        <v>0.02</v>
      </c>
      <c r="I377" s="16">
        <f t="shared" si="48"/>
        <v>100</v>
      </c>
      <c r="J377" s="16">
        <f t="shared" si="49"/>
        <v>104</v>
      </c>
      <c r="K377" s="16">
        <f t="shared" si="56"/>
        <v>108.16</v>
      </c>
      <c r="L377" s="16">
        <f t="shared" si="56"/>
        <v>112.4864</v>
      </c>
      <c r="M377" s="16">
        <f t="shared" si="56"/>
        <v>116.98585600000001</v>
      </c>
      <c r="N377" s="16">
        <f t="shared" si="56"/>
        <v>121.66529024000002</v>
      </c>
      <c r="O377" s="16">
        <f t="shared" si="56"/>
        <v>126.53190184960002</v>
      </c>
      <c r="P377" s="16">
        <f t="shared" si="56"/>
        <v>131.59317792358402</v>
      </c>
      <c r="Q377" s="16">
        <f t="shared" si="56"/>
        <v>136.85690504052738</v>
      </c>
      <c r="R377" s="16">
        <f t="shared" si="56"/>
        <v>142.33118124214849</v>
      </c>
      <c r="S377" s="16">
        <f t="shared" si="56"/>
        <v>148.02442849183444</v>
      </c>
      <c r="T377" s="16">
        <f t="shared" si="56"/>
        <v>153.94540563150784</v>
      </c>
      <c r="U377" s="16">
        <f t="shared" si="56"/>
        <v>160.10322185676816</v>
      </c>
      <c r="V377" s="16">
        <f t="shared" si="56"/>
        <v>166.50735073103888</v>
      </c>
      <c r="W377" s="16">
        <f t="shared" si="56"/>
        <v>173.16764476028044</v>
      </c>
      <c r="X377" s="16">
        <f t="shared" si="56"/>
        <v>180.09435055069167</v>
      </c>
      <c r="Y377" s="16">
        <f t="shared" si="56"/>
        <v>187.29812457271936</v>
      </c>
      <c r="Z377" s="16">
        <f t="shared" si="56"/>
        <v>194.79004955562814</v>
      </c>
      <c r="AA377" s="16">
        <f t="shared" si="56"/>
        <v>202.58165153785328</v>
      </c>
      <c r="AB377" s="16">
        <f t="shared" si="56"/>
        <v>210.68491759936742</v>
      </c>
      <c r="AC377" s="16">
        <f t="shared" si="50"/>
        <v>143.02562598337781</v>
      </c>
      <c r="AD377" s="16">
        <f t="shared" si="51"/>
        <v>156.72672934650259</v>
      </c>
      <c r="AE377" s="36">
        <f t="shared" si="52"/>
        <v>157</v>
      </c>
    </row>
    <row r="378" spans="2:31" x14ac:dyDescent="0.25">
      <c r="B378" t="s">
        <v>150</v>
      </c>
      <c r="C378" t="s">
        <v>16</v>
      </c>
      <c r="D378">
        <v>2357</v>
      </c>
      <c r="E378">
        <v>100</v>
      </c>
      <c r="F378" t="s">
        <v>224</v>
      </c>
      <c r="G378">
        <v>0.06</v>
      </c>
      <c r="H378">
        <v>0.02</v>
      </c>
      <c r="I378" s="16">
        <f t="shared" si="48"/>
        <v>100</v>
      </c>
      <c r="J378" s="16">
        <f t="shared" si="49"/>
        <v>104</v>
      </c>
      <c r="K378" s="16">
        <f t="shared" si="56"/>
        <v>108.16</v>
      </c>
      <c r="L378" s="16">
        <f t="shared" si="56"/>
        <v>112.4864</v>
      </c>
      <c r="M378" s="16">
        <f t="shared" si="56"/>
        <v>116.98585600000001</v>
      </c>
      <c r="N378" s="16">
        <f t="shared" si="56"/>
        <v>121.66529024000002</v>
      </c>
      <c r="O378" s="16">
        <f t="shared" si="56"/>
        <v>126.53190184960002</v>
      </c>
      <c r="P378" s="16">
        <f t="shared" si="56"/>
        <v>131.59317792358402</v>
      </c>
      <c r="Q378" s="16">
        <f t="shared" si="56"/>
        <v>136.85690504052738</v>
      </c>
      <c r="R378" s="16">
        <f t="shared" si="56"/>
        <v>142.33118124214849</v>
      </c>
      <c r="S378" s="16">
        <f t="shared" si="56"/>
        <v>148.02442849183444</v>
      </c>
      <c r="T378" s="16">
        <f t="shared" si="56"/>
        <v>153.94540563150784</v>
      </c>
      <c r="U378" s="16">
        <f t="shared" si="56"/>
        <v>160.10322185676816</v>
      </c>
      <c r="V378" s="16">
        <f t="shared" si="56"/>
        <v>166.50735073103888</v>
      </c>
      <c r="W378" s="16">
        <f t="shared" si="56"/>
        <v>173.16764476028044</v>
      </c>
      <c r="X378" s="16">
        <f t="shared" si="56"/>
        <v>180.09435055069167</v>
      </c>
      <c r="Y378" s="16">
        <f t="shared" si="56"/>
        <v>187.29812457271936</v>
      </c>
      <c r="Z378" s="16">
        <f t="shared" si="56"/>
        <v>194.79004955562814</v>
      </c>
      <c r="AA378" s="16">
        <f t="shared" si="56"/>
        <v>202.58165153785328</v>
      </c>
      <c r="AB378" s="16">
        <f t="shared" si="56"/>
        <v>210.68491759936742</v>
      </c>
      <c r="AC378" s="16">
        <f t="shared" si="50"/>
        <v>143.02562598337781</v>
      </c>
      <c r="AD378" s="16">
        <f t="shared" si="51"/>
        <v>156.72672934650259</v>
      </c>
      <c r="AE378" s="36">
        <f t="shared" si="52"/>
        <v>157</v>
      </c>
    </row>
    <row r="379" spans="2:31" x14ac:dyDescent="0.25">
      <c r="B379" t="s">
        <v>248</v>
      </c>
      <c r="C379" t="s">
        <v>3</v>
      </c>
      <c r="D379">
        <v>0</v>
      </c>
      <c r="E379">
        <v>100</v>
      </c>
      <c r="F379" t="s">
        <v>224</v>
      </c>
      <c r="G379">
        <v>0.06</v>
      </c>
      <c r="H379">
        <v>0.02</v>
      </c>
      <c r="I379" s="16">
        <f t="shared" si="48"/>
        <v>100</v>
      </c>
      <c r="J379" s="16">
        <f t="shared" si="49"/>
        <v>104</v>
      </c>
      <c r="K379" s="16">
        <f t="shared" si="56"/>
        <v>108.16</v>
      </c>
      <c r="L379" s="16">
        <f t="shared" si="56"/>
        <v>112.4864</v>
      </c>
      <c r="M379" s="16">
        <f t="shared" si="56"/>
        <v>116.98585600000001</v>
      </c>
      <c r="N379" s="16">
        <f t="shared" si="56"/>
        <v>121.66529024000002</v>
      </c>
      <c r="O379" s="16">
        <f t="shared" si="56"/>
        <v>126.53190184960002</v>
      </c>
      <c r="P379" s="16">
        <f t="shared" si="56"/>
        <v>131.59317792358402</v>
      </c>
      <c r="Q379" s="16">
        <f t="shared" si="56"/>
        <v>136.85690504052738</v>
      </c>
      <c r="R379" s="16">
        <f t="shared" si="56"/>
        <v>142.33118124214849</v>
      </c>
      <c r="S379" s="16">
        <f t="shared" si="56"/>
        <v>148.02442849183444</v>
      </c>
      <c r="T379" s="16">
        <f t="shared" si="56"/>
        <v>153.94540563150784</v>
      </c>
      <c r="U379" s="16">
        <f t="shared" si="56"/>
        <v>160.10322185676816</v>
      </c>
      <c r="V379" s="16">
        <f t="shared" si="56"/>
        <v>166.50735073103888</v>
      </c>
      <c r="W379" s="16">
        <f t="shared" si="56"/>
        <v>173.16764476028044</v>
      </c>
      <c r="X379" s="16">
        <f t="shared" si="56"/>
        <v>180.09435055069167</v>
      </c>
      <c r="Y379" s="16">
        <f t="shared" si="56"/>
        <v>187.29812457271936</v>
      </c>
      <c r="Z379" s="16">
        <f t="shared" si="56"/>
        <v>194.79004955562814</v>
      </c>
      <c r="AA379" s="16">
        <f t="shared" si="56"/>
        <v>202.58165153785328</v>
      </c>
      <c r="AB379" s="16">
        <f t="shared" si="56"/>
        <v>210.68491759936742</v>
      </c>
      <c r="AC379" s="16">
        <f t="shared" si="50"/>
        <v>143.02562598337781</v>
      </c>
      <c r="AD379" s="16">
        <f t="shared" si="51"/>
        <v>156.72672934650259</v>
      </c>
      <c r="AE379" s="36">
        <f t="shared" si="52"/>
        <v>157</v>
      </c>
    </row>
    <row r="380" spans="2:31" x14ac:dyDescent="0.25">
      <c r="B380" t="s">
        <v>81</v>
      </c>
      <c r="C380" t="s">
        <v>3</v>
      </c>
      <c r="D380">
        <v>700</v>
      </c>
      <c r="E380">
        <v>100</v>
      </c>
      <c r="F380" t="s">
        <v>224</v>
      </c>
      <c r="G380">
        <v>0.06</v>
      </c>
      <c r="H380">
        <v>0.02</v>
      </c>
      <c r="I380" s="16">
        <f t="shared" si="48"/>
        <v>100</v>
      </c>
      <c r="J380" s="16">
        <f t="shared" si="49"/>
        <v>104</v>
      </c>
      <c r="K380" s="16">
        <f t="shared" si="56"/>
        <v>108.16</v>
      </c>
      <c r="L380" s="16">
        <f t="shared" si="56"/>
        <v>112.4864</v>
      </c>
      <c r="M380" s="16">
        <f t="shared" si="56"/>
        <v>116.98585600000001</v>
      </c>
      <c r="N380" s="16">
        <f t="shared" si="56"/>
        <v>121.66529024000002</v>
      </c>
      <c r="O380" s="16">
        <f t="shared" si="56"/>
        <v>126.53190184960002</v>
      </c>
      <c r="P380" s="16">
        <f t="shared" si="56"/>
        <v>131.59317792358402</v>
      </c>
      <c r="Q380" s="16">
        <f t="shared" si="56"/>
        <v>136.85690504052738</v>
      </c>
      <c r="R380" s="16">
        <f t="shared" si="56"/>
        <v>142.33118124214849</v>
      </c>
      <c r="S380" s="16">
        <f t="shared" si="56"/>
        <v>148.02442849183444</v>
      </c>
      <c r="T380" s="16">
        <f t="shared" si="56"/>
        <v>153.94540563150784</v>
      </c>
      <c r="U380" s="16">
        <f t="shared" si="56"/>
        <v>160.10322185676816</v>
      </c>
      <c r="V380" s="16">
        <f t="shared" si="56"/>
        <v>166.50735073103888</v>
      </c>
      <c r="W380" s="16">
        <f t="shared" si="56"/>
        <v>173.16764476028044</v>
      </c>
      <c r="X380" s="16">
        <f t="shared" si="56"/>
        <v>180.09435055069167</v>
      </c>
      <c r="Y380" s="16">
        <f t="shared" si="56"/>
        <v>187.29812457271936</v>
      </c>
      <c r="Z380" s="16">
        <f t="shared" si="56"/>
        <v>194.79004955562814</v>
      </c>
      <c r="AA380" s="16">
        <f t="shared" si="56"/>
        <v>202.58165153785328</v>
      </c>
      <c r="AB380" s="16">
        <f t="shared" si="56"/>
        <v>210.68491759936742</v>
      </c>
      <c r="AC380" s="16">
        <f t="shared" si="50"/>
        <v>143.02562598337781</v>
      </c>
      <c r="AD380" s="16">
        <f t="shared" si="51"/>
        <v>156.72672934650259</v>
      </c>
      <c r="AE380" s="36">
        <f t="shared" si="52"/>
        <v>157</v>
      </c>
    </row>
    <row r="381" spans="2:31" x14ac:dyDescent="0.25">
      <c r="B381" t="s">
        <v>82</v>
      </c>
      <c r="C381" t="s">
        <v>3</v>
      </c>
      <c r="D381">
        <v>0</v>
      </c>
      <c r="E381">
        <v>100</v>
      </c>
      <c r="F381" t="s">
        <v>224</v>
      </c>
      <c r="G381">
        <v>0.06</v>
      </c>
      <c r="H381">
        <v>0.02</v>
      </c>
      <c r="I381" s="16">
        <f t="shared" si="48"/>
        <v>100</v>
      </c>
      <c r="J381" s="16">
        <f t="shared" si="49"/>
        <v>104</v>
      </c>
      <c r="K381" s="16">
        <f t="shared" si="56"/>
        <v>108.16</v>
      </c>
      <c r="L381" s="16">
        <f t="shared" si="56"/>
        <v>112.4864</v>
      </c>
      <c r="M381" s="16">
        <f t="shared" si="56"/>
        <v>116.98585600000001</v>
      </c>
      <c r="N381" s="16">
        <f t="shared" si="56"/>
        <v>121.66529024000002</v>
      </c>
      <c r="O381" s="16">
        <f t="shared" si="56"/>
        <v>126.53190184960002</v>
      </c>
      <c r="P381" s="16">
        <f t="shared" si="56"/>
        <v>131.59317792358402</v>
      </c>
      <c r="Q381" s="16">
        <f t="shared" si="56"/>
        <v>136.85690504052738</v>
      </c>
      <c r="R381" s="16">
        <f t="shared" si="56"/>
        <v>142.33118124214849</v>
      </c>
      <c r="S381" s="16">
        <f t="shared" si="56"/>
        <v>148.02442849183444</v>
      </c>
      <c r="T381" s="16">
        <f t="shared" si="56"/>
        <v>153.94540563150784</v>
      </c>
      <c r="U381" s="16">
        <f t="shared" si="56"/>
        <v>160.10322185676816</v>
      </c>
      <c r="V381" s="16">
        <f t="shared" si="56"/>
        <v>166.50735073103888</v>
      </c>
      <c r="W381" s="16">
        <f t="shared" si="56"/>
        <v>173.16764476028044</v>
      </c>
      <c r="X381" s="16">
        <f t="shared" si="56"/>
        <v>180.09435055069167</v>
      </c>
      <c r="Y381" s="16">
        <f t="shared" si="56"/>
        <v>187.29812457271936</v>
      </c>
      <c r="Z381" s="16">
        <f t="shared" si="56"/>
        <v>194.79004955562814</v>
      </c>
      <c r="AA381" s="16">
        <f t="shared" si="56"/>
        <v>202.58165153785328</v>
      </c>
      <c r="AB381" s="16">
        <f t="shared" si="56"/>
        <v>210.68491759936742</v>
      </c>
      <c r="AC381" s="16">
        <f t="shared" si="50"/>
        <v>143.02562598337781</v>
      </c>
      <c r="AD381" s="16">
        <f t="shared" si="51"/>
        <v>156.72672934650259</v>
      </c>
      <c r="AE381" s="36">
        <f t="shared" si="52"/>
        <v>157</v>
      </c>
    </row>
    <row r="382" spans="2:31" x14ac:dyDescent="0.25">
      <c r="B382" t="s">
        <v>83</v>
      </c>
      <c r="C382" t="s">
        <v>3</v>
      </c>
      <c r="D382">
        <v>0</v>
      </c>
      <c r="E382">
        <v>100</v>
      </c>
      <c r="F382" t="s">
        <v>224</v>
      </c>
      <c r="G382">
        <v>0.06</v>
      </c>
      <c r="H382">
        <v>0.02</v>
      </c>
      <c r="I382" s="16">
        <f t="shared" si="48"/>
        <v>100</v>
      </c>
      <c r="J382" s="16">
        <f t="shared" si="49"/>
        <v>104</v>
      </c>
      <c r="K382" s="16">
        <f t="shared" si="56"/>
        <v>108.16</v>
      </c>
      <c r="L382" s="16">
        <f t="shared" si="56"/>
        <v>112.4864</v>
      </c>
      <c r="M382" s="16">
        <f t="shared" si="56"/>
        <v>116.98585600000001</v>
      </c>
      <c r="N382" s="16">
        <f t="shared" si="56"/>
        <v>121.66529024000002</v>
      </c>
      <c r="O382" s="16">
        <f t="shared" si="56"/>
        <v>126.53190184960002</v>
      </c>
      <c r="P382" s="16">
        <f t="shared" si="56"/>
        <v>131.59317792358402</v>
      </c>
      <c r="Q382" s="16">
        <f t="shared" si="56"/>
        <v>136.85690504052738</v>
      </c>
      <c r="R382" s="16">
        <f t="shared" si="56"/>
        <v>142.33118124214849</v>
      </c>
      <c r="S382" s="16">
        <f t="shared" si="56"/>
        <v>148.02442849183444</v>
      </c>
      <c r="T382" s="16">
        <f t="shared" si="56"/>
        <v>153.94540563150784</v>
      </c>
      <c r="U382" s="16">
        <f t="shared" si="56"/>
        <v>160.10322185676816</v>
      </c>
      <c r="V382" s="16">
        <f t="shared" si="56"/>
        <v>166.50735073103888</v>
      </c>
      <c r="W382" s="16">
        <f t="shared" si="56"/>
        <v>173.16764476028044</v>
      </c>
      <c r="X382" s="16">
        <f t="shared" si="56"/>
        <v>180.09435055069167</v>
      </c>
      <c r="Y382" s="16">
        <f t="shared" si="56"/>
        <v>187.29812457271936</v>
      </c>
      <c r="Z382" s="16">
        <f t="shared" si="56"/>
        <v>194.79004955562814</v>
      </c>
      <c r="AA382" s="16">
        <f t="shared" si="56"/>
        <v>202.58165153785328</v>
      </c>
      <c r="AB382" s="16">
        <f t="shared" si="56"/>
        <v>210.68491759936742</v>
      </c>
      <c r="AC382" s="16">
        <f t="shared" si="50"/>
        <v>143.02562598337781</v>
      </c>
      <c r="AD382" s="16">
        <f t="shared" si="51"/>
        <v>156.72672934650259</v>
      </c>
      <c r="AE382" s="36">
        <f t="shared" si="52"/>
        <v>157</v>
      </c>
    </row>
    <row r="383" spans="2:31" x14ac:dyDescent="0.25">
      <c r="B383" t="s">
        <v>187</v>
      </c>
      <c r="C383" t="s">
        <v>4</v>
      </c>
      <c r="D383">
        <v>640</v>
      </c>
      <c r="E383">
        <v>100</v>
      </c>
      <c r="F383" t="s">
        <v>224</v>
      </c>
      <c r="G383">
        <v>0.06</v>
      </c>
      <c r="H383">
        <v>0.02</v>
      </c>
      <c r="I383" s="16">
        <f t="shared" si="48"/>
        <v>100</v>
      </c>
      <c r="J383" s="16">
        <f t="shared" si="49"/>
        <v>104</v>
      </c>
      <c r="K383" s="16">
        <f t="shared" si="56"/>
        <v>108.16</v>
      </c>
      <c r="L383" s="16">
        <f t="shared" si="56"/>
        <v>112.4864</v>
      </c>
      <c r="M383" s="16">
        <f t="shared" si="56"/>
        <v>116.98585600000001</v>
      </c>
      <c r="N383" s="16">
        <f t="shared" si="56"/>
        <v>121.66529024000002</v>
      </c>
      <c r="O383" s="16">
        <f t="shared" si="56"/>
        <v>126.53190184960002</v>
      </c>
      <c r="P383" s="16">
        <f t="shared" si="56"/>
        <v>131.59317792358402</v>
      </c>
      <c r="Q383" s="16">
        <f t="shared" si="56"/>
        <v>136.85690504052738</v>
      </c>
      <c r="R383" s="16">
        <f t="shared" si="56"/>
        <v>142.33118124214849</v>
      </c>
      <c r="S383" s="16">
        <f t="shared" si="56"/>
        <v>148.02442849183444</v>
      </c>
      <c r="T383" s="16">
        <f t="shared" si="56"/>
        <v>153.94540563150784</v>
      </c>
      <c r="U383" s="16">
        <f t="shared" si="56"/>
        <v>160.10322185676816</v>
      </c>
      <c r="V383" s="16">
        <f t="shared" si="56"/>
        <v>166.50735073103888</v>
      </c>
      <c r="W383" s="16">
        <f t="shared" si="56"/>
        <v>173.16764476028044</v>
      </c>
      <c r="X383" s="16">
        <f t="shared" si="56"/>
        <v>180.09435055069167</v>
      </c>
      <c r="Y383" s="16">
        <f t="shared" si="56"/>
        <v>187.29812457271936</v>
      </c>
      <c r="Z383" s="16">
        <f t="shared" si="56"/>
        <v>194.79004955562814</v>
      </c>
      <c r="AA383" s="16">
        <f t="shared" si="56"/>
        <v>202.58165153785328</v>
      </c>
      <c r="AB383" s="16">
        <f t="shared" si="56"/>
        <v>210.68491759936742</v>
      </c>
      <c r="AC383" s="16">
        <f t="shared" si="50"/>
        <v>143.02562598337781</v>
      </c>
      <c r="AD383" s="16">
        <f t="shared" si="51"/>
        <v>156.72672934650259</v>
      </c>
      <c r="AE383" s="36">
        <f t="shared" si="52"/>
        <v>157</v>
      </c>
    </row>
    <row r="384" spans="2:31" x14ac:dyDescent="0.25">
      <c r="B384" t="s">
        <v>85</v>
      </c>
      <c r="C384" t="s">
        <v>3</v>
      </c>
      <c r="D384">
        <v>3520</v>
      </c>
      <c r="E384">
        <v>100</v>
      </c>
      <c r="F384" t="s">
        <v>224</v>
      </c>
      <c r="G384">
        <v>0.06</v>
      </c>
      <c r="H384">
        <v>0.02</v>
      </c>
      <c r="I384" s="16">
        <f t="shared" si="48"/>
        <v>100</v>
      </c>
      <c r="J384" s="16">
        <f t="shared" si="49"/>
        <v>104</v>
      </c>
      <c r="K384" s="16">
        <f t="shared" si="56"/>
        <v>108.16</v>
      </c>
      <c r="L384" s="16">
        <f t="shared" si="56"/>
        <v>112.4864</v>
      </c>
      <c r="M384" s="16">
        <f t="shared" si="56"/>
        <v>116.98585600000001</v>
      </c>
      <c r="N384" s="16">
        <f t="shared" si="56"/>
        <v>121.66529024000002</v>
      </c>
      <c r="O384" s="16">
        <f t="shared" si="56"/>
        <v>126.53190184960002</v>
      </c>
      <c r="P384" s="16">
        <f t="shared" si="56"/>
        <v>131.59317792358402</v>
      </c>
      <c r="Q384" s="16">
        <f t="shared" si="56"/>
        <v>136.85690504052738</v>
      </c>
      <c r="R384" s="16">
        <f t="shared" si="56"/>
        <v>142.33118124214849</v>
      </c>
      <c r="S384" s="16">
        <f t="shared" si="56"/>
        <v>148.02442849183444</v>
      </c>
      <c r="T384" s="16">
        <f t="shared" si="56"/>
        <v>153.94540563150784</v>
      </c>
      <c r="U384" s="16">
        <f t="shared" si="56"/>
        <v>160.10322185676816</v>
      </c>
      <c r="V384" s="16">
        <f t="shared" si="56"/>
        <v>166.50735073103888</v>
      </c>
      <c r="W384" s="16">
        <f t="shared" si="56"/>
        <v>173.16764476028044</v>
      </c>
      <c r="X384" s="16">
        <f t="shared" si="56"/>
        <v>180.09435055069167</v>
      </c>
      <c r="Y384" s="16">
        <f t="shared" si="56"/>
        <v>187.29812457271936</v>
      </c>
      <c r="Z384" s="16">
        <f t="shared" si="56"/>
        <v>194.79004955562814</v>
      </c>
      <c r="AA384" s="16">
        <f t="shared" si="56"/>
        <v>202.58165153785328</v>
      </c>
      <c r="AB384" s="16">
        <f t="shared" si="56"/>
        <v>210.68491759936742</v>
      </c>
      <c r="AC384" s="16">
        <f t="shared" si="50"/>
        <v>143.02562598337781</v>
      </c>
      <c r="AD384" s="16">
        <f t="shared" si="51"/>
        <v>156.72672934650259</v>
      </c>
      <c r="AE384" s="36">
        <f t="shared" si="52"/>
        <v>157</v>
      </c>
    </row>
    <row r="385" spans="2:31" x14ac:dyDescent="0.25">
      <c r="B385" t="s">
        <v>149</v>
      </c>
      <c r="C385" t="s">
        <v>10</v>
      </c>
      <c r="D385">
        <v>2055</v>
      </c>
      <c r="E385">
        <v>100</v>
      </c>
      <c r="F385" t="s">
        <v>224</v>
      </c>
      <c r="G385">
        <v>0.06</v>
      </c>
      <c r="H385">
        <v>0.02</v>
      </c>
      <c r="I385" s="16">
        <f t="shared" si="48"/>
        <v>100</v>
      </c>
      <c r="J385" s="16">
        <f t="shared" si="49"/>
        <v>104</v>
      </c>
      <c r="K385" s="16">
        <f t="shared" si="56"/>
        <v>108.16</v>
      </c>
      <c r="L385" s="16">
        <f t="shared" si="56"/>
        <v>112.4864</v>
      </c>
      <c r="M385" s="16">
        <f t="shared" si="56"/>
        <v>116.98585600000001</v>
      </c>
      <c r="N385" s="16">
        <f t="shared" si="56"/>
        <v>121.66529024000002</v>
      </c>
      <c r="O385" s="16">
        <f t="shared" si="56"/>
        <v>126.53190184960002</v>
      </c>
      <c r="P385" s="16">
        <f t="shared" si="56"/>
        <v>131.59317792358402</v>
      </c>
      <c r="Q385" s="16">
        <f t="shared" si="56"/>
        <v>136.85690504052738</v>
      </c>
      <c r="R385" s="16">
        <f t="shared" si="56"/>
        <v>142.33118124214849</v>
      </c>
      <c r="S385" s="16">
        <f t="shared" si="56"/>
        <v>148.02442849183444</v>
      </c>
      <c r="T385" s="16">
        <f t="shared" si="56"/>
        <v>153.94540563150784</v>
      </c>
      <c r="U385" s="16">
        <f t="shared" si="56"/>
        <v>160.10322185676816</v>
      </c>
      <c r="V385" s="16">
        <f t="shared" si="56"/>
        <v>166.50735073103888</v>
      </c>
      <c r="W385" s="16">
        <f t="shared" si="56"/>
        <v>173.16764476028044</v>
      </c>
      <c r="X385" s="16">
        <f t="shared" si="56"/>
        <v>180.09435055069167</v>
      </c>
      <c r="Y385" s="16">
        <f t="shared" si="56"/>
        <v>187.29812457271936</v>
      </c>
      <c r="Z385" s="16">
        <f t="shared" si="56"/>
        <v>194.79004955562814</v>
      </c>
      <c r="AA385" s="16">
        <f t="shared" si="56"/>
        <v>202.58165153785328</v>
      </c>
      <c r="AB385" s="16">
        <f t="shared" si="56"/>
        <v>210.68491759936742</v>
      </c>
      <c r="AC385" s="16">
        <f t="shared" si="50"/>
        <v>143.02562598337781</v>
      </c>
      <c r="AD385" s="16">
        <f t="shared" si="51"/>
        <v>156.72672934650259</v>
      </c>
      <c r="AE385" s="36">
        <f t="shared" si="52"/>
        <v>157</v>
      </c>
    </row>
    <row r="386" spans="2:31" x14ac:dyDescent="0.25">
      <c r="B386" t="s">
        <v>149</v>
      </c>
      <c r="C386" t="s">
        <v>16</v>
      </c>
      <c r="D386">
        <v>2055</v>
      </c>
      <c r="E386">
        <v>100</v>
      </c>
      <c r="F386" t="s">
        <v>224</v>
      </c>
      <c r="G386">
        <v>0.06</v>
      </c>
      <c r="H386">
        <v>0.02</v>
      </c>
      <c r="I386" s="16">
        <f t="shared" si="48"/>
        <v>100</v>
      </c>
      <c r="J386" s="16">
        <f t="shared" si="49"/>
        <v>104</v>
      </c>
      <c r="K386" s="16">
        <f t="shared" si="56"/>
        <v>108.16</v>
      </c>
      <c r="L386" s="16">
        <f t="shared" si="56"/>
        <v>112.4864</v>
      </c>
      <c r="M386" s="16">
        <f t="shared" si="56"/>
        <v>116.98585600000001</v>
      </c>
      <c r="N386" s="16">
        <f t="shared" si="56"/>
        <v>121.66529024000002</v>
      </c>
      <c r="O386" s="16">
        <f t="shared" si="56"/>
        <v>126.53190184960002</v>
      </c>
      <c r="P386" s="16">
        <f t="shared" si="56"/>
        <v>131.59317792358402</v>
      </c>
      <c r="Q386" s="16">
        <f t="shared" si="56"/>
        <v>136.85690504052738</v>
      </c>
      <c r="R386" s="16">
        <f t="shared" si="56"/>
        <v>142.33118124214849</v>
      </c>
      <c r="S386" s="16">
        <f t="shared" si="56"/>
        <v>148.02442849183444</v>
      </c>
      <c r="T386" s="16">
        <f t="shared" si="56"/>
        <v>153.94540563150784</v>
      </c>
      <c r="U386" s="16">
        <f t="shared" si="56"/>
        <v>160.10322185676816</v>
      </c>
      <c r="V386" s="16">
        <f t="shared" si="56"/>
        <v>166.50735073103888</v>
      </c>
      <c r="W386" s="16">
        <f t="shared" si="56"/>
        <v>173.16764476028044</v>
      </c>
      <c r="X386" s="16">
        <f t="shared" si="56"/>
        <v>180.09435055069167</v>
      </c>
      <c r="Y386" s="16">
        <f t="shared" si="56"/>
        <v>187.29812457271936</v>
      </c>
      <c r="Z386" s="16">
        <f t="shared" si="56"/>
        <v>194.79004955562814</v>
      </c>
      <c r="AA386" s="16">
        <f t="shared" si="56"/>
        <v>202.58165153785328</v>
      </c>
      <c r="AB386" s="16">
        <f t="shared" si="56"/>
        <v>210.68491759936742</v>
      </c>
      <c r="AC386" s="16">
        <f t="shared" si="50"/>
        <v>143.02562598337781</v>
      </c>
      <c r="AD386" s="16">
        <f t="shared" si="51"/>
        <v>156.72672934650259</v>
      </c>
      <c r="AE386" s="36">
        <f t="shared" si="52"/>
        <v>157</v>
      </c>
    </row>
    <row r="387" spans="2:31" x14ac:dyDescent="0.25">
      <c r="B387" t="s">
        <v>249</v>
      </c>
      <c r="C387" t="s">
        <v>6</v>
      </c>
      <c r="D387">
        <v>0</v>
      </c>
      <c r="E387">
        <v>100</v>
      </c>
      <c r="F387" t="s">
        <v>224</v>
      </c>
      <c r="G387">
        <v>0.06</v>
      </c>
      <c r="H387">
        <v>0.02</v>
      </c>
      <c r="I387" s="16">
        <f t="shared" si="48"/>
        <v>100</v>
      </c>
      <c r="J387" s="16">
        <f t="shared" si="49"/>
        <v>104</v>
      </c>
      <c r="K387" s="16">
        <f t="shared" si="56"/>
        <v>108.16</v>
      </c>
      <c r="L387" s="16">
        <f t="shared" si="56"/>
        <v>112.4864</v>
      </c>
      <c r="M387" s="16">
        <f t="shared" si="56"/>
        <v>116.98585600000001</v>
      </c>
      <c r="N387" s="16">
        <f t="shared" si="56"/>
        <v>121.66529024000002</v>
      </c>
      <c r="O387" s="16">
        <f t="shared" si="56"/>
        <v>126.53190184960002</v>
      </c>
      <c r="P387" s="16">
        <f t="shared" si="56"/>
        <v>131.59317792358402</v>
      </c>
      <c r="Q387" s="16">
        <f t="shared" si="56"/>
        <v>136.85690504052738</v>
      </c>
      <c r="R387" s="16">
        <f t="shared" si="56"/>
        <v>142.33118124214849</v>
      </c>
      <c r="S387" s="16">
        <f t="shared" si="56"/>
        <v>148.02442849183444</v>
      </c>
      <c r="T387" s="16">
        <f t="shared" si="56"/>
        <v>153.94540563150784</v>
      </c>
      <c r="U387" s="16">
        <f t="shared" si="56"/>
        <v>160.10322185676816</v>
      </c>
      <c r="V387" s="16">
        <f t="shared" si="56"/>
        <v>166.50735073103888</v>
      </c>
      <c r="W387" s="16">
        <f t="shared" si="56"/>
        <v>173.16764476028044</v>
      </c>
      <c r="X387" s="16">
        <f t="shared" si="56"/>
        <v>180.09435055069167</v>
      </c>
      <c r="Y387" s="16">
        <f t="shared" si="56"/>
        <v>187.29812457271936</v>
      </c>
      <c r="Z387" s="16">
        <f t="shared" si="56"/>
        <v>194.79004955562814</v>
      </c>
      <c r="AA387" s="16">
        <f t="shared" si="56"/>
        <v>202.58165153785328</v>
      </c>
      <c r="AB387" s="16">
        <f t="shared" si="56"/>
        <v>210.68491759936742</v>
      </c>
      <c r="AC387" s="16">
        <f t="shared" si="50"/>
        <v>143.02562598337781</v>
      </c>
      <c r="AD387" s="16">
        <f t="shared" si="51"/>
        <v>156.72672934650259</v>
      </c>
      <c r="AE387" s="36">
        <f t="shared" si="52"/>
        <v>157</v>
      </c>
    </row>
    <row r="388" spans="2:31" x14ac:dyDescent="0.25">
      <c r="B388" t="s">
        <v>250</v>
      </c>
      <c r="C388" t="s">
        <v>6</v>
      </c>
      <c r="D388">
        <v>0</v>
      </c>
      <c r="E388">
        <v>100</v>
      </c>
      <c r="F388" t="s">
        <v>224</v>
      </c>
      <c r="G388">
        <v>0.06</v>
      </c>
      <c r="H388">
        <v>0.02</v>
      </c>
      <c r="I388" s="16">
        <f t="shared" ref="I388:I451" si="57">E388</f>
        <v>100</v>
      </c>
      <c r="J388" s="16">
        <f t="shared" ref="J388:Y450" si="58">I388*(1+$G388-$H$3)</f>
        <v>104</v>
      </c>
      <c r="K388" s="16">
        <f t="shared" si="58"/>
        <v>108.16</v>
      </c>
      <c r="L388" s="16">
        <f t="shared" si="58"/>
        <v>112.4864</v>
      </c>
      <c r="M388" s="16">
        <f t="shared" si="58"/>
        <v>116.98585600000001</v>
      </c>
      <c r="N388" s="16">
        <f t="shared" si="58"/>
        <v>121.66529024000002</v>
      </c>
      <c r="O388" s="16">
        <f t="shared" si="58"/>
        <v>126.53190184960002</v>
      </c>
      <c r="P388" s="16">
        <f t="shared" si="58"/>
        <v>131.59317792358402</v>
      </c>
      <c r="Q388" s="16">
        <f t="shared" si="58"/>
        <v>136.85690504052738</v>
      </c>
      <c r="R388" s="16">
        <f t="shared" si="58"/>
        <v>142.33118124214849</v>
      </c>
      <c r="S388" s="16">
        <f t="shared" si="58"/>
        <v>148.02442849183444</v>
      </c>
      <c r="T388" s="16">
        <f t="shared" si="58"/>
        <v>153.94540563150784</v>
      </c>
      <c r="U388" s="16">
        <f t="shared" si="58"/>
        <v>160.10322185676816</v>
      </c>
      <c r="V388" s="16">
        <f t="shared" si="58"/>
        <v>166.50735073103888</v>
      </c>
      <c r="W388" s="16">
        <f t="shared" si="58"/>
        <v>173.16764476028044</v>
      </c>
      <c r="X388" s="16">
        <f t="shared" si="58"/>
        <v>180.09435055069167</v>
      </c>
      <c r="Y388" s="16">
        <f t="shared" si="58"/>
        <v>187.29812457271936</v>
      </c>
      <c r="Z388" s="16">
        <f t="shared" si="56"/>
        <v>194.79004955562814</v>
      </c>
      <c r="AA388" s="16">
        <f t="shared" si="56"/>
        <v>202.58165153785328</v>
      </c>
      <c r="AB388" s="16">
        <f t="shared" si="56"/>
        <v>210.68491759936742</v>
      </c>
      <c r="AC388" s="16">
        <f t="shared" ref="AC388:AC451" si="59">SUM(I388:W388)*(1/($W$2-$I$2))</f>
        <v>143.02562598337781</v>
      </c>
      <c r="AD388" s="16">
        <f t="shared" ref="AD388:AD451" si="60">SUM(I388:AB388)*(1/($AB$2-$I$2))</f>
        <v>156.72672934650259</v>
      </c>
      <c r="AE388" s="36">
        <f t="shared" ref="AE388:AE451" si="61">ROUND(AD388,0)</f>
        <v>157</v>
      </c>
    </row>
    <row r="389" spans="2:31" x14ac:dyDescent="0.25">
      <c r="B389" t="s">
        <v>139</v>
      </c>
      <c r="C389" t="s">
        <v>10</v>
      </c>
      <c r="D389">
        <v>2594</v>
      </c>
      <c r="E389">
        <v>100</v>
      </c>
      <c r="F389" t="s">
        <v>224</v>
      </c>
      <c r="G389">
        <v>0.06</v>
      </c>
      <c r="H389">
        <v>0.02</v>
      </c>
      <c r="I389" s="16">
        <f t="shared" si="57"/>
        <v>100</v>
      </c>
      <c r="J389" s="16">
        <f t="shared" si="58"/>
        <v>104</v>
      </c>
      <c r="K389" s="16">
        <f t="shared" si="56"/>
        <v>108.16</v>
      </c>
      <c r="L389" s="16">
        <f t="shared" si="56"/>
        <v>112.4864</v>
      </c>
      <c r="M389" s="16">
        <f t="shared" si="56"/>
        <v>116.98585600000001</v>
      </c>
      <c r="N389" s="16">
        <f t="shared" si="56"/>
        <v>121.66529024000002</v>
      </c>
      <c r="O389" s="16">
        <f t="shared" si="56"/>
        <v>126.53190184960002</v>
      </c>
      <c r="P389" s="16">
        <f t="shared" si="56"/>
        <v>131.59317792358402</v>
      </c>
      <c r="Q389" s="16">
        <f t="shared" si="56"/>
        <v>136.85690504052738</v>
      </c>
      <c r="R389" s="16">
        <f t="shared" si="56"/>
        <v>142.33118124214849</v>
      </c>
      <c r="S389" s="16">
        <f t="shared" si="56"/>
        <v>148.02442849183444</v>
      </c>
      <c r="T389" s="16">
        <f t="shared" si="56"/>
        <v>153.94540563150784</v>
      </c>
      <c r="U389" s="16">
        <f t="shared" si="56"/>
        <v>160.10322185676816</v>
      </c>
      <c r="V389" s="16">
        <f t="shared" si="56"/>
        <v>166.50735073103888</v>
      </c>
      <c r="W389" s="16">
        <f t="shared" si="56"/>
        <v>173.16764476028044</v>
      </c>
      <c r="X389" s="16">
        <f t="shared" si="56"/>
        <v>180.09435055069167</v>
      </c>
      <c r="Y389" s="16">
        <f t="shared" si="56"/>
        <v>187.29812457271936</v>
      </c>
      <c r="Z389" s="16">
        <f t="shared" si="56"/>
        <v>194.79004955562814</v>
      </c>
      <c r="AA389" s="16">
        <f t="shared" si="56"/>
        <v>202.58165153785328</v>
      </c>
      <c r="AB389" s="16">
        <f t="shared" si="56"/>
        <v>210.68491759936742</v>
      </c>
      <c r="AC389" s="16">
        <f t="shared" si="59"/>
        <v>143.02562598337781</v>
      </c>
      <c r="AD389" s="16">
        <f t="shared" si="60"/>
        <v>156.72672934650259</v>
      </c>
      <c r="AE389" s="36">
        <f t="shared" si="61"/>
        <v>157</v>
      </c>
    </row>
    <row r="390" spans="2:31" x14ac:dyDescent="0.25">
      <c r="B390" t="s">
        <v>139</v>
      </c>
      <c r="C390" t="s">
        <v>16</v>
      </c>
      <c r="D390">
        <v>2594</v>
      </c>
      <c r="E390">
        <v>100</v>
      </c>
      <c r="F390" t="s">
        <v>224</v>
      </c>
      <c r="G390">
        <v>0.06</v>
      </c>
      <c r="H390">
        <v>0.02</v>
      </c>
      <c r="I390" s="16">
        <f t="shared" si="57"/>
        <v>100</v>
      </c>
      <c r="J390" s="16">
        <f t="shared" si="58"/>
        <v>104</v>
      </c>
      <c r="K390" s="16">
        <f t="shared" si="56"/>
        <v>108.16</v>
      </c>
      <c r="L390" s="16">
        <f t="shared" si="56"/>
        <v>112.4864</v>
      </c>
      <c r="M390" s="16">
        <f t="shared" si="56"/>
        <v>116.98585600000001</v>
      </c>
      <c r="N390" s="16">
        <f t="shared" si="56"/>
        <v>121.66529024000002</v>
      </c>
      <c r="O390" s="16">
        <f t="shared" si="56"/>
        <v>126.53190184960002</v>
      </c>
      <c r="P390" s="16">
        <f t="shared" si="56"/>
        <v>131.59317792358402</v>
      </c>
      <c r="Q390" s="16">
        <f t="shared" si="56"/>
        <v>136.85690504052738</v>
      </c>
      <c r="R390" s="16">
        <f t="shared" si="56"/>
        <v>142.33118124214849</v>
      </c>
      <c r="S390" s="16">
        <f t="shared" si="56"/>
        <v>148.02442849183444</v>
      </c>
      <c r="T390" s="16">
        <f t="shared" si="56"/>
        <v>153.94540563150784</v>
      </c>
      <c r="U390" s="16">
        <f t="shared" si="56"/>
        <v>160.10322185676816</v>
      </c>
      <c r="V390" s="16">
        <f t="shared" si="56"/>
        <v>166.50735073103888</v>
      </c>
      <c r="W390" s="16">
        <f t="shared" si="56"/>
        <v>173.16764476028044</v>
      </c>
      <c r="X390" s="16">
        <f t="shared" si="56"/>
        <v>180.09435055069167</v>
      </c>
      <c r="Y390" s="16">
        <f t="shared" si="56"/>
        <v>187.29812457271936</v>
      </c>
      <c r="Z390" s="16">
        <f t="shared" si="56"/>
        <v>194.79004955562814</v>
      </c>
      <c r="AA390" s="16">
        <f t="shared" si="56"/>
        <v>202.58165153785328</v>
      </c>
      <c r="AB390" s="16">
        <f t="shared" si="56"/>
        <v>210.68491759936742</v>
      </c>
      <c r="AC390" s="16">
        <f t="shared" si="59"/>
        <v>143.02562598337781</v>
      </c>
      <c r="AD390" s="16">
        <f t="shared" si="60"/>
        <v>156.72672934650259</v>
      </c>
      <c r="AE390" s="36">
        <f t="shared" si="61"/>
        <v>157</v>
      </c>
    </row>
    <row r="391" spans="2:31" x14ac:dyDescent="0.25">
      <c r="B391" t="s">
        <v>251</v>
      </c>
      <c r="C391" t="s">
        <v>3</v>
      </c>
      <c r="D391">
        <v>0</v>
      </c>
      <c r="E391">
        <v>100</v>
      </c>
      <c r="F391" t="s">
        <v>224</v>
      </c>
      <c r="G391">
        <v>0.06</v>
      </c>
      <c r="H391">
        <v>0.02</v>
      </c>
      <c r="I391" s="16">
        <f t="shared" si="57"/>
        <v>100</v>
      </c>
      <c r="J391" s="16">
        <f t="shared" si="58"/>
        <v>104</v>
      </c>
      <c r="K391" s="16">
        <f t="shared" si="56"/>
        <v>108.16</v>
      </c>
      <c r="L391" s="16">
        <f t="shared" si="56"/>
        <v>112.4864</v>
      </c>
      <c r="M391" s="16">
        <f t="shared" si="56"/>
        <v>116.98585600000001</v>
      </c>
      <c r="N391" s="16">
        <f t="shared" si="56"/>
        <v>121.66529024000002</v>
      </c>
      <c r="O391" s="16">
        <f t="shared" si="56"/>
        <v>126.53190184960002</v>
      </c>
      <c r="P391" s="16">
        <f t="shared" si="56"/>
        <v>131.59317792358402</v>
      </c>
      <c r="Q391" s="16">
        <f t="shared" ref="K391:AB405" si="62">P391*(1+$G391-$H$3)</f>
        <v>136.85690504052738</v>
      </c>
      <c r="R391" s="16">
        <f t="shared" si="62"/>
        <v>142.33118124214849</v>
      </c>
      <c r="S391" s="16">
        <f t="shared" si="62"/>
        <v>148.02442849183444</v>
      </c>
      <c r="T391" s="16">
        <f t="shared" si="62"/>
        <v>153.94540563150784</v>
      </c>
      <c r="U391" s="16">
        <f t="shared" si="62"/>
        <v>160.10322185676816</v>
      </c>
      <c r="V391" s="16">
        <f t="shared" si="62"/>
        <v>166.50735073103888</v>
      </c>
      <c r="W391" s="16">
        <f t="shared" si="62"/>
        <v>173.16764476028044</v>
      </c>
      <c r="X391" s="16">
        <f t="shared" si="62"/>
        <v>180.09435055069167</v>
      </c>
      <c r="Y391" s="16">
        <f t="shared" si="62"/>
        <v>187.29812457271936</v>
      </c>
      <c r="Z391" s="16">
        <f t="shared" si="62"/>
        <v>194.79004955562814</v>
      </c>
      <c r="AA391" s="16">
        <f t="shared" si="62"/>
        <v>202.58165153785328</v>
      </c>
      <c r="AB391" s="16">
        <f t="shared" si="62"/>
        <v>210.68491759936742</v>
      </c>
      <c r="AC391" s="16">
        <f t="shared" si="59"/>
        <v>143.02562598337781</v>
      </c>
      <c r="AD391" s="16">
        <f t="shared" si="60"/>
        <v>156.72672934650259</v>
      </c>
      <c r="AE391" s="36">
        <f t="shared" si="61"/>
        <v>157</v>
      </c>
    </row>
    <row r="392" spans="2:31" x14ac:dyDescent="0.25">
      <c r="B392" t="s">
        <v>252</v>
      </c>
      <c r="C392" t="s">
        <v>3</v>
      </c>
      <c r="D392">
        <v>0</v>
      </c>
      <c r="E392">
        <v>100</v>
      </c>
      <c r="F392" t="s">
        <v>224</v>
      </c>
      <c r="G392">
        <v>0.06</v>
      </c>
      <c r="H392">
        <v>0.02</v>
      </c>
      <c r="I392" s="16">
        <f t="shared" si="57"/>
        <v>100</v>
      </c>
      <c r="J392" s="16">
        <f t="shared" si="58"/>
        <v>104</v>
      </c>
      <c r="K392" s="16">
        <f t="shared" si="62"/>
        <v>108.16</v>
      </c>
      <c r="L392" s="16">
        <f t="shared" si="62"/>
        <v>112.4864</v>
      </c>
      <c r="M392" s="16">
        <f t="shared" si="62"/>
        <v>116.98585600000001</v>
      </c>
      <c r="N392" s="16">
        <f t="shared" si="62"/>
        <v>121.66529024000002</v>
      </c>
      <c r="O392" s="16">
        <f t="shared" si="62"/>
        <v>126.53190184960002</v>
      </c>
      <c r="P392" s="16">
        <f t="shared" si="62"/>
        <v>131.59317792358402</v>
      </c>
      <c r="Q392" s="16">
        <f t="shared" si="62"/>
        <v>136.85690504052738</v>
      </c>
      <c r="R392" s="16">
        <f t="shared" si="62"/>
        <v>142.33118124214849</v>
      </c>
      <c r="S392" s="16">
        <f t="shared" si="62"/>
        <v>148.02442849183444</v>
      </c>
      <c r="T392" s="16">
        <f t="shared" si="62"/>
        <v>153.94540563150784</v>
      </c>
      <c r="U392" s="16">
        <f t="shared" si="62"/>
        <v>160.10322185676816</v>
      </c>
      <c r="V392" s="16">
        <f t="shared" si="62"/>
        <v>166.50735073103888</v>
      </c>
      <c r="W392" s="16">
        <f t="shared" si="62"/>
        <v>173.16764476028044</v>
      </c>
      <c r="X392" s="16">
        <f t="shared" si="62"/>
        <v>180.09435055069167</v>
      </c>
      <c r="Y392" s="16">
        <f t="shared" si="62"/>
        <v>187.29812457271936</v>
      </c>
      <c r="Z392" s="16">
        <f t="shared" si="62"/>
        <v>194.79004955562814</v>
      </c>
      <c r="AA392" s="16">
        <f t="shared" si="62"/>
        <v>202.58165153785328</v>
      </c>
      <c r="AB392" s="16">
        <f t="shared" si="62"/>
        <v>210.68491759936742</v>
      </c>
      <c r="AC392" s="16">
        <f t="shared" si="59"/>
        <v>143.02562598337781</v>
      </c>
      <c r="AD392" s="16">
        <f t="shared" si="60"/>
        <v>156.72672934650259</v>
      </c>
      <c r="AE392" s="36">
        <f t="shared" si="61"/>
        <v>157</v>
      </c>
    </row>
    <row r="393" spans="2:31" x14ac:dyDescent="0.25">
      <c r="B393" t="s">
        <v>253</v>
      </c>
      <c r="C393" t="s">
        <v>10</v>
      </c>
      <c r="D393">
        <v>900</v>
      </c>
      <c r="E393">
        <v>100</v>
      </c>
      <c r="F393" t="s">
        <v>224</v>
      </c>
      <c r="G393">
        <v>0.06</v>
      </c>
      <c r="H393">
        <v>0.02</v>
      </c>
      <c r="I393" s="16">
        <f t="shared" si="57"/>
        <v>100</v>
      </c>
      <c r="J393" s="16">
        <f t="shared" si="58"/>
        <v>104</v>
      </c>
      <c r="K393" s="16">
        <f t="shared" si="62"/>
        <v>108.16</v>
      </c>
      <c r="L393" s="16">
        <f t="shared" si="62"/>
        <v>112.4864</v>
      </c>
      <c r="M393" s="16">
        <f t="shared" si="62"/>
        <v>116.98585600000001</v>
      </c>
      <c r="N393" s="16">
        <f t="shared" si="62"/>
        <v>121.66529024000002</v>
      </c>
      <c r="O393" s="16">
        <f t="shared" si="62"/>
        <v>126.53190184960002</v>
      </c>
      <c r="P393" s="16">
        <f t="shared" si="62"/>
        <v>131.59317792358402</v>
      </c>
      <c r="Q393" s="16">
        <f t="shared" si="62"/>
        <v>136.85690504052738</v>
      </c>
      <c r="R393" s="16">
        <f t="shared" si="62"/>
        <v>142.33118124214849</v>
      </c>
      <c r="S393" s="16">
        <f t="shared" si="62"/>
        <v>148.02442849183444</v>
      </c>
      <c r="T393" s="16">
        <f t="shared" si="62"/>
        <v>153.94540563150784</v>
      </c>
      <c r="U393" s="16">
        <f t="shared" si="62"/>
        <v>160.10322185676816</v>
      </c>
      <c r="V393" s="16">
        <f t="shared" si="62"/>
        <v>166.50735073103888</v>
      </c>
      <c r="W393" s="16">
        <f t="shared" si="62"/>
        <v>173.16764476028044</v>
      </c>
      <c r="X393" s="16">
        <f t="shared" si="62"/>
        <v>180.09435055069167</v>
      </c>
      <c r="Y393" s="16">
        <f t="shared" si="62"/>
        <v>187.29812457271936</v>
      </c>
      <c r="Z393" s="16">
        <f t="shared" si="62"/>
        <v>194.79004955562814</v>
      </c>
      <c r="AA393" s="16">
        <f t="shared" si="62"/>
        <v>202.58165153785328</v>
      </c>
      <c r="AB393" s="16">
        <f t="shared" si="62"/>
        <v>210.68491759936742</v>
      </c>
      <c r="AC393" s="16">
        <f t="shared" si="59"/>
        <v>143.02562598337781</v>
      </c>
      <c r="AD393" s="16">
        <f t="shared" si="60"/>
        <v>156.72672934650259</v>
      </c>
      <c r="AE393" s="36">
        <f t="shared" si="61"/>
        <v>157</v>
      </c>
    </row>
    <row r="394" spans="2:31" x14ac:dyDescent="0.25">
      <c r="B394" t="s">
        <v>254</v>
      </c>
      <c r="C394" t="s">
        <v>10</v>
      </c>
      <c r="D394">
        <v>600</v>
      </c>
      <c r="E394">
        <v>100</v>
      </c>
      <c r="F394" t="s">
        <v>224</v>
      </c>
      <c r="G394">
        <v>0.06</v>
      </c>
      <c r="H394">
        <v>0.02</v>
      </c>
      <c r="I394" s="16">
        <f t="shared" si="57"/>
        <v>100</v>
      </c>
      <c r="J394" s="16">
        <f t="shared" si="58"/>
        <v>104</v>
      </c>
      <c r="K394" s="16">
        <f t="shared" si="62"/>
        <v>108.16</v>
      </c>
      <c r="L394" s="16">
        <f t="shared" si="62"/>
        <v>112.4864</v>
      </c>
      <c r="M394" s="16">
        <f t="shared" si="62"/>
        <v>116.98585600000001</v>
      </c>
      <c r="N394" s="16">
        <f t="shared" si="62"/>
        <v>121.66529024000002</v>
      </c>
      <c r="O394" s="16">
        <f t="shared" si="62"/>
        <v>126.53190184960002</v>
      </c>
      <c r="P394" s="16">
        <f t="shared" si="62"/>
        <v>131.59317792358402</v>
      </c>
      <c r="Q394" s="16">
        <f t="shared" si="62"/>
        <v>136.85690504052738</v>
      </c>
      <c r="R394" s="16">
        <f t="shared" si="62"/>
        <v>142.33118124214849</v>
      </c>
      <c r="S394" s="16">
        <f t="shared" si="62"/>
        <v>148.02442849183444</v>
      </c>
      <c r="T394" s="16">
        <f t="shared" si="62"/>
        <v>153.94540563150784</v>
      </c>
      <c r="U394" s="16">
        <f t="shared" si="62"/>
        <v>160.10322185676816</v>
      </c>
      <c r="V394" s="16">
        <f t="shared" si="62"/>
        <v>166.50735073103888</v>
      </c>
      <c r="W394" s="16">
        <f t="shared" si="62"/>
        <v>173.16764476028044</v>
      </c>
      <c r="X394" s="16">
        <f t="shared" si="62"/>
        <v>180.09435055069167</v>
      </c>
      <c r="Y394" s="16">
        <f t="shared" si="62"/>
        <v>187.29812457271936</v>
      </c>
      <c r="Z394" s="16">
        <f t="shared" si="62"/>
        <v>194.79004955562814</v>
      </c>
      <c r="AA394" s="16">
        <f t="shared" si="62"/>
        <v>202.58165153785328</v>
      </c>
      <c r="AB394" s="16">
        <f t="shared" si="62"/>
        <v>210.68491759936742</v>
      </c>
      <c r="AC394" s="16">
        <f t="shared" si="59"/>
        <v>143.02562598337781</v>
      </c>
      <c r="AD394" s="16">
        <f t="shared" si="60"/>
        <v>156.72672934650259</v>
      </c>
      <c r="AE394" s="36">
        <f t="shared" si="61"/>
        <v>157</v>
      </c>
    </row>
    <row r="395" spans="2:31" x14ac:dyDescent="0.25">
      <c r="B395" t="s">
        <v>188</v>
      </c>
      <c r="C395" t="s">
        <v>6</v>
      </c>
      <c r="D395">
        <v>2427</v>
      </c>
      <c r="E395">
        <v>100</v>
      </c>
      <c r="F395" t="s">
        <v>224</v>
      </c>
      <c r="G395">
        <v>0.06</v>
      </c>
      <c r="H395">
        <v>0.02</v>
      </c>
      <c r="I395" s="16">
        <f t="shared" si="57"/>
        <v>100</v>
      </c>
      <c r="J395" s="16">
        <f t="shared" si="58"/>
        <v>104</v>
      </c>
      <c r="K395" s="16">
        <f t="shared" si="62"/>
        <v>108.16</v>
      </c>
      <c r="L395" s="16">
        <f t="shared" si="62"/>
        <v>112.4864</v>
      </c>
      <c r="M395" s="16">
        <f t="shared" si="62"/>
        <v>116.98585600000001</v>
      </c>
      <c r="N395" s="16">
        <f t="shared" si="62"/>
        <v>121.66529024000002</v>
      </c>
      <c r="O395" s="16">
        <f t="shared" si="62"/>
        <v>126.53190184960002</v>
      </c>
      <c r="P395" s="16">
        <f t="shared" si="62"/>
        <v>131.59317792358402</v>
      </c>
      <c r="Q395" s="16">
        <f t="shared" si="62"/>
        <v>136.85690504052738</v>
      </c>
      <c r="R395" s="16">
        <f t="shared" si="62"/>
        <v>142.33118124214849</v>
      </c>
      <c r="S395" s="16">
        <f t="shared" si="62"/>
        <v>148.02442849183444</v>
      </c>
      <c r="T395" s="16">
        <f t="shared" si="62"/>
        <v>153.94540563150784</v>
      </c>
      <c r="U395" s="16">
        <f t="shared" si="62"/>
        <v>160.10322185676816</v>
      </c>
      <c r="V395" s="16">
        <f t="shared" si="62"/>
        <v>166.50735073103888</v>
      </c>
      <c r="W395" s="16">
        <f t="shared" si="62"/>
        <v>173.16764476028044</v>
      </c>
      <c r="X395" s="16">
        <f t="shared" si="62"/>
        <v>180.09435055069167</v>
      </c>
      <c r="Y395" s="16">
        <f t="shared" si="62"/>
        <v>187.29812457271936</v>
      </c>
      <c r="Z395" s="16">
        <f t="shared" si="62"/>
        <v>194.79004955562814</v>
      </c>
      <c r="AA395" s="16">
        <f t="shared" si="62"/>
        <v>202.58165153785328</v>
      </c>
      <c r="AB395" s="16">
        <f t="shared" si="62"/>
        <v>210.68491759936742</v>
      </c>
      <c r="AC395" s="16">
        <f t="shared" si="59"/>
        <v>143.02562598337781</v>
      </c>
      <c r="AD395" s="16">
        <f t="shared" si="60"/>
        <v>156.72672934650259</v>
      </c>
      <c r="AE395" s="36">
        <f t="shared" si="61"/>
        <v>157</v>
      </c>
    </row>
    <row r="396" spans="2:31" x14ac:dyDescent="0.25">
      <c r="B396" t="s">
        <v>188</v>
      </c>
      <c r="C396" t="s">
        <v>16</v>
      </c>
      <c r="D396">
        <v>2427</v>
      </c>
      <c r="E396">
        <v>100</v>
      </c>
      <c r="F396" t="s">
        <v>224</v>
      </c>
      <c r="G396">
        <v>0.06</v>
      </c>
      <c r="H396">
        <v>0.02</v>
      </c>
      <c r="I396" s="16">
        <f t="shared" si="57"/>
        <v>100</v>
      </c>
      <c r="J396" s="16">
        <f t="shared" si="58"/>
        <v>104</v>
      </c>
      <c r="K396" s="16">
        <f t="shared" si="62"/>
        <v>108.16</v>
      </c>
      <c r="L396" s="16">
        <f t="shared" si="62"/>
        <v>112.4864</v>
      </c>
      <c r="M396" s="16">
        <f t="shared" si="62"/>
        <v>116.98585600000001</v>
      </c>
      <c r="N396" s="16">
        <f t="shared" si="62"/>
        <v>121.66529024000002</v>
      </c>
      <c r="O396" s="16">
        <f t="shared" si="62"/>
        <v>126.53190184960002</v>
      </c>
      <c r="P396" s="16">
        <f t="shared" si="62"/>
        <v>131.59317792358402</v>
      </c>
      <c r="Q396" s="16">
        <f t="shared" si="62"/>
        <v>136.85690504052738</v>
      </c>
      <c r="R396" s="16">
        <f t="shared" si="62"/>
        <v>142.33118124214849</v>
      </c>
      <c r="S396" s="16">
        <f t="shared" si="62"/>
        <v>148.02442849183444</v>
      </c>
      <c r="T396" s="16">
        <f t="shared" si="62"/>
        <v>153.94540563150784</v>
      </c>
      <c r="U396" s="16">
        <f t="shared" si="62"/>
        <v>160.10322185676816</v>
      </c>
      <c r="V396" s="16">
        <f t="shared" si="62"/>
        <v>166.50735073103888</v>
      </c>
      <c r="W396" s="16">
        <f t="shared" si="62"/>
        <v>173.16764476028044</v>
      </c>
      <c r="X396" s="16">
        <f t="shared" si="62"/>
        <v>180.09435055069167</v>
      </c>
      <c r="Y396" s="16">
        <f t="shared" si="62"/>
        <v>187.29812457271936</v>
      </c>
      <c r="Z396" s="16">
        <f t="shared" si="62"/>
        <v>194.79004955562814</v>
      </c>
      <c r="AA396" s="16">
        <f t="shared" si="62"/>
        <v>202.58165153785328</v>
      </c>
      <c r="AB396" s="16">
        <f t="shared" si="62"/>
        <v>210.68491759936742</v>
      </c>
      <c r="AC396" s="16">
        <f t="shared" si="59"/>
        <v>143.02562598337781</v>
      </c>
      <c r="AD396" s="16">
        <f t="shared" si="60"/>
        <v>156.72672934650259</v>
      </c>
      <c r="AE396" s="36">
        <f t="shared" si="61"/>
        <v>157</v>
      </c>
    </row>
    <row r="397" spans="2:31" x14ac:dyDescent="0.25">
      <c r="B397" t="s">
        <v>255</v>
      </c>
      <c r="C397" t="s">
        <v>3</v>
      </c>
      <c r="D397">
        <v>0</v>
      </c>
      <c r="E397">
        <v>100</v>
      </c>
      <c r="F397" t="s">
        <v>224</v>
      </c>
      <c r="G397">
        <v>0.06</v>
      </c>
      <c r="H397">
        <v>0.02</v>
      </c>
      <c r="I397" s="16">
        <f t="shared" si="57"/>
        <v>100</v>
      </c>
      <c r="J397" s="16">
        <f t="shared" si="58"/>
        <v>104</v>
      </c>
      <c r="K397" s="16">
        <f t="shared" si="62"/>
        <v>108.16</v>
      </c>
      <c r="L397" s="16">
        <f t="shared" si="62"/>
        <v>112.4864</v>
      </c>
      <c r="M397" s="16">
        <f t="shared" si="62"/>
        <v>116.98585600000001</v>
      </c>
      <c r="N397" s="16">
        <f t="shared" si="62"/>
        <v>121.66529024000002</v>
      </c>
      <c r="O397" s="16">
        <f t="shared" si="62"/>
        <v>126.53190184960002</v>
      </c>
      <c r="P397" s="16">
        <f t="shared" si="62"/>
        <v>131.59317792358402</v>
      </c>
      <c r="Q397" s="16">
        <f t="shared" si="62"/>
        <v>136.85690504052738</v>
      </c>
      <c r="R397" s="16">
        <f t="shared" si="62"/>
        <v>142.33118124214849</v>
      </c>
      <c r="S397" s="16">
        <f t="shared" si="62"/>
        <v>148.02442849183444</v>
      </c>
      <c r="T397" s="16">
        <f t="shared" si="62"/>
        <v>153.94540563150784</v>
      </c>
      <c r="U397" s="16">
        <f t="shared" si="62"/>
        <v>160.10322185676816</v>
      </c>
      <c r="V397" s="16">
        <f t="shared" si="62"/>
        <v>166.50735073103888</v>
      </c>
      <c r="W397" s="16">
        <f t="shared" si="62"/>
        <v>173.16764476028044</v>
      </c>
      <c r="X397" s="16">
        <f t="shared" si="62"/>
        <v>180.09435055069167</v>
      </c>
      <c r="Y397" s="16">
        <f t="shared" si="62"/>
        <v>187.29812457271936</v>
      </c>
      <c r="Z397" s="16">
        <f t="shared" si="62"/>
        <v>194.79004955562814</v>
      </c>
      <c r="AA397" s="16">
        <f t="shared" si="62"/>
        <v>202.58165153785328</v>
      </c>
      <c r="AB397" s="16">
        <f t="shared" si="62"/>
        <v>210.68491759936742</v>
      </c>
      <c r="AC397" s="16">
        <f t="shared" si="59"/>
        <v>143.02562598337781</v>
      </c>
      <c r="AD397" s="16">
        <f t="shared" si="60"/>
        <v>156.72672934650259</v>
      </c>
      <c r="AE397" s="36">
        <f t="shared" si="61"/>
        <v>157</v>
      </c>
    </row>
    <row r="398" spans="2:31" x14ac:dyDescent="0.25">
      <c r="B398" t="s">
        <v>256</v>
      </c>
      <c r="C398" t="s">
        <v>10</v>
      </c>
      <c r="D398">
        <v>0</v>
      </c>
      <c r="E398">
        <v>100</v>
      </c>
      <c r="F398" t="s">
        <v>224</v>
      </c>
      <c r="G398">
        <v>0.06</v>
      </c>
      <c r="H398">
        <v>0.02</v>
      </c>
      <c r="I398" s="16">
        <f t="shared" si="57"/>
        <v>100</v>
      </c>
      <c r="J398" s="16">
        <f t="shared" si="58"/>
        <v>104</v>
      </c>
      <c r="K398" s="16">
        <f t="shared" si="62"/>
        <v>108.16</v>
      </c>
      <c r="L398" s="16">
        <f t="shared" si="62"/>
        <v>112.4864</v>
      </c>
      <c r="M398" s="16">
        <f t="shared" si="62"/>
        <v>116.98585600000001</v>
      </c>
      <c r="N398" s="16">
        <f t="shared" si="62"/>
        <v>121.66529024000002</v>
      </c>
      <c r="O398" s="16">
        <f t="shared" si="62"/>
        <v>126.53190184960002</v>
      </c>
      <c r="P398" s="16">
        <f t="shared" si="62"/>
        <v>131.59317792358402</v>
      </c>
      <c r="Q398" s="16">
        <f t="shared" si="62"/>
        <v>136.85690504052738</v>
      </c>
      <c r="R398" s="16">
        <f t="shared" si="62"/>
        <v>142.33118124214849</v>
      </c>
      <c r="S398" s="16">
        <f t="shared" si="62"/>
        <v>148.02442849183444</v>
      </c>
      <c r="T398" s="16">
        <f t="shared" si="62"/>
        <v>153.94540563150784</v>
      </c>
      <c r="U398" s="16">
        <f t="shared" si="62"/>
        <v>160.10322185676816</v>
      </c>
      <c r="V398" s="16">
        <f t="shared" si="62"/>
        <v>166.50735073103888</v>
      </c>
      <c r="W398" s="16">
        <f t="shared" si="62"/>
        <v>173.16764476028044</v>
      </c>
      <c r="X398" s="16">
        <f t="shared" si="62"/>
        <v>180.09435055069167</v>
      </c>
      <c r="Y398" s="16">
        <f t="shared" si="62"/>
        <v>187.29812457271936</v>
      </c>
      <c r="Z398" s="16">
        <f t="shared" si="62"/>
        <v>194.79004955562814</v>
      </c>
      <c r="AA398" s="16">
        <f t="shared" si="62"/>
        <v>202.58165153785328</v>
      </c>
      <c r="AB398" s="16">
        <f t="shared" si="62"/>
        <v>210.68491759936742</v>
      </c>
      <c r="AC398" s="16">
        <f t="shared" si="59"/>
        <v>143.02562598337781</v>
      </c>
      <c r="AD398" s="16">
        <f t="shared" si="60"/>
        <v>156.72672934650259</v>
      </c>
      <c r="AE398" s="36">
        <f t="shared" si="61"/>
        <v>157</v>
      </c>
    </row>
    <row r="399" spans="2:31" x14ac:dyDescent="0.25">
      <c r="B399" t="s">
        <v>135</v>
      </c>
      <c r="C399" t="s">
        <v>10</v>
      </c>
      <c r="D399">
        <v>14807</v>
      </c>
      <c r="E399">
        <v>100</v>
      </c>
      <c r="F399" t="s">
        <v>224</v>
      </c>
      <c r="G399">
        <v>0.06</v>
      </c>
      <c r="H399">
        <v>0.02</v>
      </c>
      <c r="I399" s="16">
        <f t="shared" si="57"/>
        <v>100</v>
      </c>
      <c r="J399" s="16">
        <f t="shared" si="58"/>
        <v>104</v>
      </c>
      <c r="K399" s="16">
        <f t="shared" si="62"/>
        <v>108.16</v>
      </c>
      <c r="L399" s="16">
        <f t="shared" si="62"/>
        <v>112.4864</v>
      </c>
      <c r="M399" s="16">
        <f t="shared" si="62"/>
        <v>116.98585600000001</v>
      </c>
      <c r="N399" s="16">
        <f t="shared" si="62"/>
        <v>121.66529024000002</v>
      </c>
      <c r="O399" s="16">
        <f t="shared" si="62"/>
        <v>126.53190184960002</v>
      </c>
      <c r="P399" s="16">
        <f t="shared" si="62"/>
        <v>131.59317792358402</v>
      </c>
      <c r="Q399" s="16">
        <f t="shared" si="62"/>
        <v>136.85690504052738</v>
      </c>
      <c r="R399" s="16">
        <f t="shared" si="62"/>
        <v>142.33118124214849</v>
      </c>
      <c r="S399" s="16">
        <f t="shared" si="62"/>
        <v>148.02442849183444</v>
      </c>
      <c r="T399" s="16">
        <f t="shared" si="62"/>
        <v>153.94540563150784</v>
      </c>
      <c r="U399" s="16">
        <f t="shared" si="62"/>
        <v>160.10322185676816</v>
      </c>
      <c r="V399" s="16">
        <f t="shared" si="62"/>
        <v>166.50735073103888</v>
      </c>
      <c r="W399" s="16">
        <f t="shared" si="62"/>
        <v>173.16764476028044</v>
      </c>
      <c r="X399" s="16">
        <f t="shared" si="62"/>
        <v>180.09435055069167</v>
      </c>
      <c r="Y399" s="16">
        <f t="shared" si="62"/>
        <v>187.29812457271936</v>
      </c>
      <c r="Z399" s="16">
        <f t="shared" si="62"/>
        <v>194.79004955562814</v>
      </c>
      <c r="AA399" s="16">
        <f t="shared" si="62"/>
        <v>202.58165153785328</v>
      </c>
      <c r="AB399" s="16">
        <f t="shared" si="62"/>
        <v>210.68491759936742</v>
      </c>
      <c r="AC399" s="16">
        <f t="shared" si="59"/>
        <v>143.02562598337781</v>
      </c>
      <c r="AD399" s="16">
        <f t="shared" si="60"/>
        <v>156.72672934650259</v>
      </c>
      <c r="AE399" s="36">
        <f t="shared" si="61"/>
        <v>157</v>
      </c>
    </row>
    <row r="400" spans="2:31" x14ac:dyDescent="0.25">
      <c r="B400" t="s">
        <v>169</v>
      </c>
      <c r="C400" t="s">
        <v>3</v>
      </c>
      <c r="D400">
        <v>8113</v>
      </c>
      <c r="E400">
        <v>100</v>
      </c>
      <c r="F400" t="s">
        <v>224</v>
      </c>
      <c r="G400">
        <v>0.06</v>
      </c>
      <c r="H400">
        <v>0.02</v>
      </c>
      <c r="I400" s="16">
        <f t="shared" si="57"/>
        <v>100</v>
      </c>
      <c r="J400" s="16">
        <f t="shared" si="58"/>
        <v>104</v>
      </c>
      <c r="K400" s="16">
        <f t="shared" si="62"/>
        <v>108.16</v>
      </c>
      <c r="L400" s="16">
        <f t="shared" si="62"/>
        <v>112.4864</v>
      </c>
      <c r="M400" s="16">
        <f t="shared" si="62"/>
        <v>116.98585600000001</v>
      </c>
      <c r="N400" s="16">
        <f t="shared" si="62"/>
        <v>121.66529024000002</v>
      </c>
      <c r="O400" s="16">
        <f t="shared" si="62"/>
        <v>126.53190184960002</v>
      </c>
      <c r="P400" s="16">
        <f t="shared" si="62"/>
        <v>131.59317792358402</v>
      </c>
      <c r="Q400" s="16">
        <f t="shared" si="62"/>
        <v>136.85690504052738</v>
      </c>
      <c r="R400" s="16">
        <f t="shared" si="62"/>
        <v>142.33118124214849</v>
      </c>
      <c r="S400" s="16">
        <f t="shared" si="62"/>
        <v>148.02442849183444</v>
      </c>
      <c r="T400" s="16">
        <f t="shared" si="62"/>
        <v>153.94540563150784</v>
      </c>
      <c r="U400" s="16">
        <f t="shared" si="62"/>
        <v>160.10322185676816</v>
      </c>
      <c r="V400" s="16">
        <f t="shared" si="62"/>
        <v>166.50735073103888</v>
      </c>
      <c r="W400" s="16">
        <f t="shared" si="62"/>
        <v>173.16764476028044</v>
      </c>
      <c r="X400" s="16">
        <f t="shared" si="62"/>
        <v>180.09435055069167</v>
      </c>
      <c r="Y400" s="16">
        <f t="shared" si="62"/>
        <v>187.29812457271936</v>
      </c>
      <c r="Z400" s="16">
        <f t="shared" si="62"/>
        <v>194.79004955562814</v>
      </c>
      <c r="AA400" s="16">
        <f t="shared" si="62"/>
        <v>202.58165153785328</v>
      </c>
      <c r="AB400" s="16">
        <f t="shared" si="62"/>
        <v>210.68491759936742</v>
      </c>
      <c r="AC400" s="16">
        <f t="shared" si="59"/>
        <v>143.02562598337781</v>
      </c>
      <c r="AD400" s="16">
        <f t="shared" si="60"/>
        <v>156.72672934650259</v>
      </c>
      <c r="AE400" s="36">
        <f t="shared" si="61"/>
        <v>157</v>
      </c>
    </row>
    <row r="401" spans="2:31" x14ac:dyDescent="0.25">
      <c r="B401" t="s">
        <v>168</v>
      </c>
      <c r="C401" t="s">
        <v>3</v>
      </c>
      <c r="D401">
        <v>5482</v>
      </c>
      <c r="E401">
        <v>100</v>
      </c>
      <c r="F401" t="s">
        <v>224</v>
      </c>
      <c r="G401">
        <v>0.06</v>
      </c>
      <c r="H401">
        <v>0.02</v>
      </c>
      <c r="I401" s="16">
        <f t="shared" si="57"/>
        <v>100</v>
      </c>
      <c r="J401" s="16">
        <f t="shared" si="58"/>
        <v>104</v>
      </c>
      <c r="K401" s="16">
        <f t="shared" si="62"/>
        <v>108.16</v>
      </c>
      <c r="L401" s="16">
        <f t="shared" si="62"/>
        <v>112.4864</v>
      </c>
      <c r="M401" s="16">
        <f t="shared" si="62"/>
        <v>116.98585600000001</v>
      </c>
      <c r="N401" s="16">
        <f t="shared" si="62"/>
        <v>121.66529024000002</v>
      </c>
      <c r="O401" s="16">
        <f t="shared" si="62"/>
        <v>126.53190184960002</v>
      </c>
      <c r="P401" s="16">
        <f t="shared" si="62"/>
        <v>131.59317792358402</v>
      </c>
      <c r="Q401" s="16">
        <f t="shared" si="62"/>
        <v>136.85690504052738</v>
      </c>
      <c r="R401" s="16">
        <f t="shared" si="62"/>
        <v>142.33118124214849</v>
      </c>
      <c r="S401" s="16">
        <f t="shared" si="62"/>
        <v>148.02442849183444</v>
      </c>
      <c r="T401" s="16">
        <f t="shared" si="62"/>
        <v>153.94540563150784</v>
      </c>
      <c r="U401" s="16">
        <f t="shared" si="62"/>
        <v>160.10322185676816</v>
      </c>
      <c r="V401" s="16">
        <f t="shared" si="62"/>
        <v>166.50735073103888</v>
      </c>
      <c r="W401" s="16">
        <f t="shared" si="62"/>
        <v>173.16764476028044</v>
      </c>
      <c r="X401" s="16">
        <f t="shared" si="62"/>
        <v>180.09435055069167</v>
      </c>
      <c r="Y401" s="16">
        <f t="shared" si="62"/>
        <v>187.29812457271936</v>
      </c>
      <c r="Z401" s="16">
        <f t="shared" si="62"/>
        <v>194.79004955562814</v>
      </c>
      <c r="AA401" s="16">
        <f t="shared" si="62"/>
        <v>202.58165153785328</v>
      </c>
      <c r="AB401" s="16">
        <f t="shared" si="62"/>
        <v>210.68491759936742</v>
      </c>
      <c r="AC401" s="16">
        <f t="shared" si="59"/>
        <v>143.02562598337781</v>
      </c>
      <c r="AD401" s="16">
        <f t="shared" si="60"/>
        <v>156.72672934650259</v>
      </c>
      <c r="AE401" s="36">
        <f t="shared" si="61"/>
        <v>157</v>
      </c>
    </row>
    <row r="402" spans="2:31" x14ac:dyDescent="0.25">
      <c r="B402" t="s">
        <v>99</v>
      </c>
      <c r="C402" t="s">
        <v>3</v>
      </c>
      <c r="D402">
        <v>1406</v>
      </c>
      <c r="E402">
        <v>100</v>
      </c>
      <c r="F402" t="s">
        <v>224</v>
      </c>
      <c r="G402">
        <v>0.06</v>
      </c>
      <c r="H402">
        <v>0.02</v>
      </c>
      <c r="I402" s="16">
        <f t="shared" si="57"/>
        <v>100</v>
      </c>
      <c r="J402" s="16">
        <f t="shared" si="58"/>
        <v>104</v>
      </c>
      <c r="K402" s="16">
        <f t="shared" si="62"/>
        <v>108.16</v>
      </c>
      <c r="L402" s="16">
        <f t="shared" si="62"/>
        <v>112.4864</v>
      </c>
      <c r="M402" s="16">
        <f t="shared" si="62"/>
        <v>116.98585600000001</v>
      </c>
      <c r="N402" s="16">
        <f t="shared" si="62"/>
        <v>121.66529024000002</v>
      </c>
      <c r="O402" s="16">
        <f t="shared" si="62"/>
        <v>126.53190184960002</v>
      </c>
      <c r="P402" s="16">
        <f t="shared" si="62"/>
        <v>131.59317792358402</v>
      </c>
      <c r="Q402" s="16">
        <f t="shared" si="62"/>
        <v>136.85690504052738</v>
      </c>
      <c r="R402" s="16">
        <f t="shared" si="62"/>
        <v>142.33118124214849</v>
      </c>
      <c r="S402" s="16">
        <f t="shared" si="62"/>
        <v>148.02442849183444</v>
      </c>
      <c r="T402" s="16">
        <f t="shared" si="62"/>
        <v>153.94540563150784</v>
      </c>
      <c r="U402" s="16">
        <f t="shared" si="62"/>
        <v>160.10322185676816</v>
      </c>
      <c r="V402" s="16">
        <f t="shared" si="62"/>
        <v>166.50735073103888</v>
      </c>
      <c r="W402" s="16">
        <f t="shared" si="62"/>
        <v>173.16764476028044</v>
      </c>
      <c r="X402" s="16">
        <f t="shared" si="62"/>
        <v>180.09435055069167</v>
      </c>
      <c r="Y402" s="16">
        <f t="shared" si="62"/>
        <v>187.29812457271936</v>
      </c>
      <c r="Z402" s="16">
        <f t="shared" si="62"/>
        <v>194.79004955562814</v>
      </c>
      <c r="AA402" s="16">
        <f t="shared" si="62"/>
        <v>202.58165153785328</v>
      </c>
      <c r="AB402" s="16">
        <f t="shared" si="62"/>
        <v>210.68491759936742</v>
      </c>
      <c r="AC402" s="16">
        <f t="shared" si="59"/>
        <v>143.02562598337781</v>
      </c>
      <c r="AD402" s="16">
        <f t="shared" si="60"/>
        <v>156.72672934650259</v>
      </c>
      <c r="AE402" s="36">
        <f t="shared" si="61"/>
        <v>157</v>
      </c>
    </row>
    <row r="403" spans="2:31" x14ac:dyDescent="0.25">
      <c r="B403" t="s">
        <v>100</v>
      </c>
      <c r="C403" t="s">
        <v>3</v>
      </c>
      <c r="D403">
        <v>66</v>
      </c>
      <c r="E403">
        <v>100</v>
      </c>
      <c r="F403" t="s">
        <v>224</v>
      </c>
      <c r="G403">
        <v>0.06</v>
      </c>
      <c r="H403">
        <v>0.02</v>
      </c>
      <c r="I403" s="16">
        <f t="shared" si="57"/>
        <v>100</v>
      </c>
      <c r="J403" s="16">
        <f t="shared" si="58"/>
        <v>104</v>
      </c>
      <c r="K403" s="16">
        <f t="shared" si="62"/>
        <v>108.16</v>
      </c>
      <c r="L403" s="16">
        <f t="shared" si="62"/>
        <v>112.4864</v>
      </c>
      <c r="M403" s="16">
        <f t="shared" si="62"/>
        <v>116.98585600000001</v>
      </c>
      <c r="N403" s="16">
        <f t="shared" si="62"/>
        <v>121.66529024000002</v>
      </c>
      <c r="O403" s="16">
        <f t="shared" si="62"/>
        <v>126.53190184960002</v>
      </c>
      <c r="P403" s="16">
        <f t="shared" si="62"/>
        <v>131.59317792358402</v>
      </c>
      <c r="Q403" s="16">
        <f t="shared" si="62"/>
        <v>136.85690504052738</v>
      </c>
      <c r="R403" s="16">
        <f t="shared" si="62"/>
        <v>142.33118124214849</v>
      </c>
      <c r="S403" s="16">
        <f t="shared" si="62"/>
        <v>148.02442849183444</v>
      </c>
      <c r="T403" s="16">
        <f t="shared" si="62"/>
        <v>153.94540563150784</v>
      </c>
      <c r="U403" s="16">
        <f t="shared" si="62"/>
        <v>160.10322185676816</v>
      </c>
      <c r="V403" s="16">
        <f t="shared" si="62"/>
        <v>166.50735073103888</v>
      </c>
      <c r="W403" s="16">
        <f t="shared" si="62"/>
        <v>173.16764476028044</v>
      </c>
      <c r="X403" s="16">
        <f t="shared" si="62"/>
        <v>180.09435055069167</v>
      </c>
      <c r="Y403" s="16">
        <f t="shared" si="62"/>
        <v>187.29812457271936</v>
      </c>
      <c r="Z403" s="16">
        <f t="shared" si="62"/>
        <v>194.79004955562814</v>
      </c>
      <c r="AA403" s="16">
        <f t="shared" si="62"/>
        <v>202.58165153785328</v>
      </c>
      <c r="AB403" s="16">
        <f t="shared" si="62"/>
        <v>210.68491759936742</v>
      </c>
      <c r="AC403" s="16">
        <f t="shared" si="59"/>
        <v>143.02562598337781</v>
      </c>
      <c r="AD403" s="16">
        <f t="shared" si="60"/>
        <v>156.72672934650259</v>
      </c>
      <c r="AE403" s="36">
        <f t="shared" si="61"/>
        <v>157</v>
      </c>
    </row>
    <row r="404" spans="2:31" x14ac:dyDescent="0.25">
      <c r="B404" t="s">
        <v>172</v>
      </c>
      <c r="C404" t="s">
        <v>9</v>
      </c>
      <c r="D404">
        <v>0</v>
      </c>
      <c r="E404">
        <v>100</v>
      </c>
      <c r="F404" t="s">
        <v>224</v>
      </c>
      <c r="G404">
        <v>0.06</v>
      </c>
      <c r="H404">
        <v>0.02</v>
      </c>
      <c r="I404" s="16">
        <f t="shared" si="57"/>
        <v>100</v>
      </c>
      <c r="J404" s="16">
        <f t="shared" si="58"/>
        <v>104</v>
      </c>
      <c r="K404" s="16">
        <f t="shared" si="62"/>
        <v>108.16</v>
      </c>
      <c r="L404" s="16">
        <f t="shared" si="62"/>
        <v>112.4864</v>
      </c>
      <c r="M404" s="16">
        <f t="shared" si="62"/>
        <v>116.98585600000001</v>
      </c>
      <c r="N404" s="16">
        <f t="shared" si="62"/>
        <v>121.66529024000002</v>
      </c>
      <c r="O404" s="16">
        <f t="shared" si="62"/>
        <v>126.53190184960002</v>
      </c>
      <c r="P404" s="16">
        <f t="shared" si="62"/>
        <v>131.59317792358402</v>
      </c>
      <c r="Q404" s="16">
        <f t="shared" si="62"/>
        <v>136.85690504052738</v>
      </c>
      <c r="R404" s="16">
        <f t="shared" si="62"/>
        <v>142.33118124214849</v>
      </c>
      <c r="S404" s="16">
        <f t="shared" si="62"/>
        <v>148.02442849183444</v>
      </c>
      <c r="T404" s="16">
        <f t="shared" si="62"/>
        <v>153.94540563150784</v>
      </c>
      <c r="U404" s="16">
        <f t="shared" si="62"/>
        <v>160.10322185676816</v>
      </c>
      <c r="V404" s="16">
        <f t="shared" si="62"/>
        <v>166.50735073103888</v>
      </c>
      <c r="W404" s="16">
        <f t="shared" si="62"/>
        <v>173.16764476028044</v>
      </c>
      <c r="X404" s="16">
        <f t="shared" si="62"/>
        <v>180.09435055069167</v>
      </c>
      <c r="Y404" s="16">
        <f t="shared" si="62"/>
        <v>187.29812457271936</v>
      </c>
      <c r="Z404" s="16">
        <f t="shared" si="62"/>
        <v>194.79004955562814</v>
      </c>
      <c r="AA404" s="16">
        <f t="shared" si="62"/>
        <v>202.58165153785328</v>
      </c>
      <c r="AB404" s="16">
        <f t="shared" si="62"/>
        <v>210.68491759936742</v>
      </c>
      <c r="AC404" s="16">
        <f t="shared" si="59"/>
        <v>143.02562598337781</v>
      </c>
      <c r="AD404" s="16">
        <f t="shared" si="60"/>
        <v>156.72672934650259</v>
      </c>
      <c r="AE404" s="36">
        <f t="shared" si="61"/>
        <v>157</v>
      </c>
    </row>
    <row r="405" spans="2:31" x14ac:dyDescent="0.25">
      <c r="B405" t="s">
        <v>151</v>
      </c>
      <c r="C405" t="s">
        <v>10</v>
      </c>
      <c r="D405">
        <v>558</v>
      </c>
      <c r="E405">
        <v>100</v>
      </c>
      <c r="F405" t="s">
        <v>224</v>
      </c>
      <c r="G405">
        <v>0.06</v>
      </c>
      <c r="H405">
        <v>0.02</v>
      </c>
      <c r="I405" s="16">
        <f t="shared" si="57"/>
        <v>100</v>
      </c>
      <c r="J405" s="16">
        <f t="shared" si="58"/>
        <v>104</v>
      </c>
      <c r="K405" s="16">
        <f t="shared" si="62"/>
        <v>108.16</v>
      </c>
      <c r="L405" s="16">
        <f t="shared" si="62"/>
        <v>112.4864</v>
      </c>
      <c r="M405" s="16">
        <f t="shared" si="62"/>
        <v>116.98585600000001</v>
      </c>
      <c r="N405" s="16">
        <f t="shared" si="62"/>
        <v>121.66529024000002</v>
      </c>
      <c r="O405" s="16">
        <f t="shared" si="62"/>
        <v>126.53190184960002</v>
      </c>
      <c r="P405" s="16">
        <f t="shared" si="62"/>
        <v>131.59317792358402</v>
      </c>
      <c r="Q405" s="16">
        <f t="shared" si="62"/>
        <v>136.85690504052738</v>
      </c>
      <c r="R405" s="16">
        <f t="shared" si="62"/>
        <v>142.33118124214849</v>
      </c>
      <c r="S405" s="16">
        <f t="shared" si="62"/>
        <v>148.02442849183444</v>
      </c>
      <c r="T405" s="16">
        <f t="shared" ref="K405:AB419" si="63">S405*(1+$G405-$H$3)</f>
        <v>153.94540563150784</v>
      </c>
      <c r="U405" s="16">
        <f t="shared" si="63"/>
        <v>160.10322185676816</v>
      </c>
      <c r="V405" s="16">
        <f t="shared" si="63"/>
        <v>166.50735073103888</v>
      </c>
      <c r="W405" s="16">
        <f t="shared" si="63"/>
        <v>173.16764476028044</v>
      </c>
      <c r="X405" s="16">
        <f t="shared" si="63"/>
        <v>180.09435055069167</v>
      </c>
      <c r="Y405" s="16">
        <f t="shared" si="63"/>
        <v>187.29812457271936</v>
      </c>
      <c r="Z405" s="16">
        <f t="shared" si="63"/>
        <v>194.79004955562814</v>
      </c>
      <c r="AA405" s="16">
        <f t="shared" si="63"/>
        <v>202.58165153785328</v>
      </c>
      <c r="AB405" s="16">
        <f t="shared" si="63"/>
        <v>210.68491759936742</v>
      </c>
      <c r="AC405" s="16">
        <f t="shared" si="59"/>
        <v>143.02562598337781</v>
      </c>
      <c r="AD405" s="16">
        <f t="shared" si="60"/>
        <v>156.72672934650259</v>
      </c>
      <c r="AE405" s="36">
        <f t="shared" si="61"/>
        <v>157</v>
      </c>
    </row>
    <row r="406" spans="2:31" x14ac:dyDescent="0.25">
      <c r="B406" t="s">
        <v>136</v>
      </c>
      <c r="C406" t="s">
        <v>3</v>
      </c>
      <c r="D406">
        <v>13355</v>
      </c>
      <c r="E406">
        <v>100</v>
      </c>
      <c r="F406" t="s">
        <v>224</v>
      </c>
      <c r="G406">
        <v>0.06</v>
      </c>
      <c r="H406">
        <v>0.02</v>
      </c>
      <c r="I406" s="16">
        <f t="shared" si="57"/>
        <v>100</v>
      </c>
      <c r="J406" s="16">
        <f t="shared" si="58"/>
        <v>104</v>
      </c>
      <c r="K406" s="16">
        <f t="shared" si="63"/>
        <v>108.16</v>
      </c>
      <c r="L406" s="16">
        <f t="shared" si="63"/>
        <v>112.4864</v>
      </c>
      <c r="M406" s="16">
        <f t="shared" si="63"/>
        <v>116.98585600000001</v>
      </c>
      <c r="N406" s="16">
        <f t="shared" si="63"/>
        <v>121.66529024000002</v>
      </c>
      <c r="O406" s="16">
        <f t="shared" si="63"/>
        <v>126.53190184960002</v>
      </c>
      <c r="P406" s="16">
        <f t="shared" si="63"/>
        <v>131.59317792358402</v>
      </c>
      <c r="Q406" s="16">
        <f t="shared" si="63"/>
        <v>136.85690504052738</v>
      </c>
      <c r="R406" s="16">
        <f t="shared" si="63"/>
        <v>142.33118124214849</v>
      </c>
      <c r="S406" s="16">
        <f t="shared" si="63"/>
        <v>148.02442849183444</v>
      </c>
      <c r="T406" s="16">
        <f t="shared" si="63"/>
        <v>153.94540563150784</v>
      </c>
      <c r="U406" s="16">
        <f t="shared" si="63"/>
        <v>160.10322185676816</v>
      </c>
      <c r="V406" s="16">
        <f t="shared" si="63"/>
        <v>166.50735073103888</v>
      </c>
      <c r="W406" s="16">
        <f t="shared" si="63"/>
        <v>173.16764476028044</v>
      </c>
      <c r="X406" s="16">
        <f t="shared" si="63"/>
        <v>180.09435055069167</v>
      </c>
      <c r="Y406" s="16">
        <f t="shared" si="63"/>
        <v>187.29812457271936</v>
      </c>
      <c r="Z406" s="16">
        <f t="shared" si="63"/>
        <v>194.79004955562814</v>
      </c>
      <c r="AA406" s="16">
        <f t="shared" si="63"/>
        <v>202.58165153785328</v>
      </c>
      <c r="AB406" s="16">
        <f t="shared" si="63"/>
        <v>210.68491759936742</v>
      </c>
      <c r="AC406" s="16">
        <f t="shared" si="59"/>
        <v>143.02562598337781</v>
      </c>
      <c r="AD406" s="16">
        <f t="shared" si="60"/>
        <v>156.72672934650259</v>
      </c>
      <c r="AE406" s="36">
        <f t="shared" si="61"/>
        <v>157</v>
      </c>
    </row>
    <row r="407" spans="2:31" x14ac:dyDescent="0.25">
      <c r="B407" t="s">
        <v>138</v>
      </c>
      <c r="C407" t="s">
        <v>3</v>
      </c>
      <c r="D407">
        <v>168</v>
      </c>
      <c r="E407">
        <v>100</v>
      </c>
      <c r="F407" t="s">
        <v>224</v>
      </c>
      <c r="G407">
        <v>0.06</v>
      </c>
      <c r="H407">
        <v>0.02</v>
      </c>
      <c r="I407" s="16">
        <f t="shared" si="57"/>
        <v>100</v>
      </c>
      <c r="J407" s="16">
        <f t="shared" si="58"/>
        <v>104</v>
      </c>
      <c r="K407" s="16">
        <f t="shared" si="63"/>
        <v>108.16</v>
      </c>
      <c r="L407" s="16">
        <f t="shared" si="63"/>
        <v>112.4864</v>
      </c>
      <c r="M407" s="16">
        <f t="shared" si="63"/>
        <v>116.98585600000001</v>
      </c>
      <c r="N407" s="16">
        <f t="shared" si="63"/>
        <v>121.66529024000002</v>
      </c>
      <c r="O407" s="16">
        <f t="shared" si="63"/>
        <v>126.53190184960002</v>
      </c>
      <c r="P407" s="16">
        <f t="shared" si="63"/>
        <v>131.59317792358402</v>
      </c>
      <c r="Q407" s="16">
        <f t="shared" si="63"/>
        <v>136.85690504052738</v>
      </c>
      <c r="R407" s="16">
        <f t="shared" si="63"/>
        <v>142.33118124214849</v>
      </c>
      <c r="S407" s="16">
        <f t="shared" si="63"/>
        <v>148.02442849183444</v>
      </c>
      <c r="T407" s="16">
        <f t="shared" si="63"/>
        <v>153.94540563150784</v>
      </c>
      <c r="U407" s="16">
        <f t="shared" si="63"/>
        <v>160.10322185676816</v>
      </c>
      <c r="V407" s="16">
        <f t="shared" si="63"/>
        <v>166.50735073103888</v>
      </c>
      <c r="W407" s="16">
        <f t="shared" si="63"/>
        <v>173.16764476028044</v>
      </c>
      <c r="X407" s="16">
        <f t="shared" si="63"/>
        <v>180.09435055069167</v>
      </c>
      <c r="Y407" s="16">
        <f t="shared" si="63"/>
        <v>187.29812457271936</v>
      </c>
      <c r="Z407" s="16">
        <f t="shared" si="63"/>
        <v>194.79004955562814</v>
      </c>
      <c r="AA407" s="16">
        <f t="shared" si="63"/>
        <v>202.58165153785328</v>
      </c>
      <c r="AB407" s="16">
        <f t="shared" si="63"/>
        <v>210.68491759936742</v>
      </c>
      <c r="AC407" s="16">
        <f t="shared" si="59"/>
        <v>143.02562598337781</v>
      </c>
      <c r="AD407" s="16">
        <f t="shared" si="60"/>
        <v>156.72672934650259</v>
      </c>
      <c r="AE407" s="36">
        <f t="shared" si="61"/>
        <v>157</v>
      </c>
    </row>
    <row r="408" spans="2:31" x14ac:dyDescent="0.25">
      <c r="B408" t="s">
        <v>235</v>
      </c>
      <c r="C408" t="s">
        <v>2</v>
      </c>
      <c r="D408">
        <v>15000</v>
      </c>
      <c r="E408">
        <v>100</v>
      </c>
      <c r="F408" t="s">
        <v>224</v>
      </c>
      <c r="G408">
        <v>0.06</v>
      </c>
      <c r="H408">
        <v>0.02</v>
      </c>
      <c r="I408" s="16">
        <f t="shared" si="57"/>
        <v>100</v>
      </c>
      <c r="J408" s="16">
        <f t="shared" si="58"/>
        <v>104</v>
      </c>
      <c r="K408" s="16">
        <f t="shared" si="63"/>
        <v>108.16</v>
      </c>
      <c r="L408" s="16">
        <f t="shared" si="63"/>
        <v>112.4864</v>
      </c>
      <c r="M408" s="16">
        <f t="shared" si="63"/>
        <v>116.98585600000001</v>
      </c>
      <c r="N408" s="16">
        <f t="shared" si="63"/>
        <v>121.66529024000002</v>
      </c>
      <c r="O408" s="16">
        <f t="shared" si="63"/>
        <v>126.53190184960002</v>
      </c>
      <c r="P408" s="16">
        <f t="shared" si="63"/>
        <v>131.59317792358402</v>
      </c>
      <c r="Q408" s="16">
        <f t="shared" si="63"/>
        <v>136.85690504052738</v>
      </c>
      <c r="R408" s="16">
        <f t="shared" si="63"/>
        <v>142.33118124214849</v>
      </c>
      <c r="S408" s="16">
        <f t="shared" si="63"/>
        <v>148.02442849183444</v>
      </c>
      <c r="T408" s="16">
        <f t="shared" si="63"/>
        <v>153.94540563150784</v>
      </c>
      <c r="U408" s="16">
        <f t="shared" si="63"/>
        <v>160.10322185676816</v>
      </c>
      <c r="V408" s="16">
        <f t="shared" si="63"/>
        <v>166.50735073103888</v>
      </c>
      <c r="W408" s="16">
        <f t="shared" si="63"/>
        <v>173.16764476028044</v>
      </c>
      <c r="X408" s="16">
        <f t="shared" si="63"/>
        <v>180.09435055069167</v>
      </c>
      <c r="Y408" s="16">
        <f t="shared" si="63"/>
        <v>187.29812457271936</v>
      </c>
      <c r="Z408" s="16">
        <f t="shared" si="63"/>
        <v>194.79004955562814</v>
      </c>
      <c r="AA408" s="16">
        <f t="shared" si="63"/>
        <v>202.58165153785328</v>
      </c>
      <c r="AB408" s="16">
        <f t="shared" si="63"/>
        <v>210.68491759936742</v>
      </c>
      <c r="AC408" s="16">
        <f t="shared" si="59"/>
        <v>143.02562598337781</v>
      </c>
      <c r="AD408" s="16">
        <f t="shared" si="60"/>
        <v>156.72672934650259</v>
      </c>
      <c r="AE408" s="36">
        <f t="shared" si="61"/>
        <v>157</v>
      </c>
    </row>
    <row r="409" spans="2:31" x14ac:dyDescent="0.25">
      <c r="B409" t="s">
        <v>3</v>
      </c>
      <c r="C409" t="s">
        <v>238</v>
      </c>
      <c r="D409">
        <v>644595</v>
      </c>
      <c r="E409">
        <v>100</v>
      </c>
      <c r="F409" t="s">
        <v>224</v>
      </c>
      <c r="G409">
        <v>0.06</v>
      </c>
      <c r="H409">
        <v>0.02</v>
      </c>
      <c r="I409" s="16">
        <f t="shared" si="57"/>
        <v>100</v>
      </c>
      <c r="J409" s="16">
        <f t="shared" si="58"/>
        <v>104</v>
      </c>
      <c r="K409" s="16">
        <f t="shared" si="63"/>
        <v>108.16</v>
      </c>
      <c r="L409" s="16">
        <f t="shared" si="63"/>
        <v>112.4864</v>
      </c>
      <c r="M409" s="16">
        <f t="shared" si="63"/>
        <v>116.98585600000001</v>
      </c>
      <c r="N409" s="16">
        <f t="shared" si="63"/>
        <v>121.66529024000002</v>
      </c>
      <c r="O409" s="16">
        <f t="shared" si="63"/>
        <v>126.53190184960002</v>
      </c>
      <c r="P409" s="16">
        <f t="shared" si="63"/>
        <v>131.59317792358402</v>
      </c>
      <c r="Q409" s="16">
        <f t="shared" si="63"/>
        <v>136.85690504052738</v>
      </c>
      <c r="R409" s="16">
        <f t="shared" si="63"/>
        <v>142.33118124214849</v>
      </c>
      <c r="S409" s="16">
        <f t="shared" si="63"/>
        <v>148.02442849183444</v>
      </c>
      <c r="T409" s="16">
        <f t="shared" si="63"/>
        <v>153.94540563150784</v>
      </c>
      <c r="U409" s="16">
        <f t="shared" si="63"/>
        <v>160.10322185676816</v>
      </c>
      <c r="V409" s="16">
        <f t="shared" si="63"/>
        <v>166.50735073103888</v>
      </c>
      <c r="W409" s="16">
        <f t="shared" si="63"/>
        <v>173.16764476028044</v>
      </c>
      <c r="X409" s="16">
        <f t="shared" si="63"/>
        <v>180.09435055069167</v>
      </c>
      <c r="Y409" s="16">
        <f t="shared" si="63"/>
        <v>187.29812457271936</v>
      </c>
      <c r="Z409" s="16">
        <f t="shared" si="63"/>
        <v>194.79004955562814</v>
      </c>
      <c r="AA409" s="16">
        <f t="shared" si="63"/>
        <v>202.58165153785328</v>
      </c>
      <c r="AB409" s="16">
        <f t="shared" si="63"/>
        <v>210.68491759936742</v>
      </c>
      <c r="AC409" s="16">
        <f t="shared" si="59"/>
        <v>143.02562598337781</v>
      </c>
      <c r="AD409" s="16">
        <f t="shared" si="60"/>
        <v>156.72672934650259</v>
      </c>
      <c r="AE409" s="36">
        <f t="shared" si="61"/>
        <v>157</v>
      </c>
    </row>
    <row r="410" spans="2:31" x14ac:dyDescent="0.25">
      <c r="B410" t="s">
        <v>0</v>
      </c>
      <c r="C410" t="s">
        <v>2</v>
      </c>
      <c r="D410">
        <v>9948</v>
      </c>
      <c r="E410">
        <v>100</v>
      </c>
      <c r="F410" t="s">
        <v>224</v>
      </c>
      <c r="G410">
        <v>0.06</v>
      </c>
      <c r="H410">
        <v>0.02</v>
      </c>
      <c r="I410" s="16">
        <f t="shared" si="57"/>
        <v>100</v>
      </c>
      <c r="J410" s="16">
        <f t="shared" si="58"/>
        <v>104</v>
      </c>
      <c r="K410" s="16">
        <f t="shared" si="63"/>
        <v>108.16</v>
      </c>
      <c r="L410" s="16">
        <f t="shared" si="63"/>
        <v>112.4864</v>
      </c>
      <c r="M410" s="16">
        <f t="shared" si="63"/>
        <v>116.98585600000001</v>
      </c>
      <c r="N410" s="16">
        <f t="shared" si="63"/>
        <v>121.66529024000002</v>
      </c>
      <c r="O410" s="16">
        <f t="shared" si="63"/>
        <v>126.53190184960002</v>
      </c>
      <c r="P410" s="16">
        <f t="shared" si="63"/>
        <v>131.59317792358402</v>
      </c>
      <c r="Q410" s="16">
        <f t="shared" si="63"/>
        <v>136.85690504052738</v>
      </c>
      <c r="R410" s="16">
        <f t="shared" si="63"/>
        <v>142.33118124214849</v>
      </c>
      <c r="S410" s="16">
        <f t="shared" si="63"/>
        <v>148.02442849183444</v>
      </c>
      <c r="T410" s="16">
        <f t="shared" si="63"/>
        <v>153.94540563150784</v>
      </c>
      <c r="U410" s="16">
        <f t="shared" si="63"/>
        <v>160.10322185676816</v>
      </c>
      <c r="V410" s="16">
        <f t="shared" si="63"/>
        <v>166.50735073103888</v>
      </c>
      <c r="W410" s="16">
        <f t="shared" si="63"/>
        <v>173.16764476028044</v>
      </c>
      <c r="X410" s="16">
        <f t="shared" si="63"/>
        <v>180.09435055069167</v>
      </c>
      <c r="Y410" s="16">
        <f t="shared" si="63"/>
        <v>187.29812457271936</v>
      </c>
      <c r="Z410" s="16">
        <f t="shared" si="63"/>
        <v>194.79004955562814</v>
      </c>
      <c r="AA410" s="16">
        <f t="shared" si="63"/>
        <v>202.58165153785328</v>
      </c>
      <c r="AB410" s="16">
        <f t="shared" si="63"/>
        <v>210.68491759936742</v>
      </c>
      <c r="AC410" s="16">
        <f t="shared" si="59"/>
        <v>143.02562598337781</v>
      </c>
      <c r="AD410" s="16">
        <f t="shared" si="60"/>
        <v>156.72672934650259</v>
      </c>
      <c r="AE410" s="36">
        <f t="shared" si="61"/>
        <v>157</v>
      </c>
    </row>
    <row r="411" spans="2:31" x14ac:dyDescent="0.25">
      <c r="B411" t="s">
        <v>1</v>
      </c>
      <c r="C411" t="s">
        <v>2</v>
      </c>
      <c r="D411">
        <v>33144</v>
      </c>
      <c r="E411">
        <v>100</v>
      </c>
      <c r="F411" t="s">
        <v>224</v>
      </c>
      <c r="G411">
        <v>0.06</v>
      </c>
      <c r="H411">
        <v>0.02</v>
      </c>
      <c r="I411" s="16">
        <f t="shared" si="57"/>
        <v>100</v>
      </c>
      <c r="J411" s="16">
        <f t="shared" si="58"/>
        <v>104</v>
      </c>
      <c r="K411" s="16">
        <f t="shared" si="63"/>
        <v>108.16</v>
      </c>
      <c r="L411" s="16">
        <f t="shared" si="63"/>
        <v>112.4864</v>
      </c>
      <c r="M411" s="16">
        <f t="shared" si="63"/>
        <v>116.98585600000001</v>
      </c>
      <c r="N411" s="16">
        <f t="shared" si="63"/>
        <v>121.66529024000002</v>
      </c>
      <c r="O411" s="16">
        <f t="shared" si="63"/>
        <v>126.53190184960002</v>
      </c>
      <c r="P411" s="16">
        <f t="shared" si="63"/>
        <v>131.59317792358402</v>
      </c>
      <c r="Q411" s="16">
        <f t="shared" si="63"/>
        <v>136.85690504052738</v>
      </c>
      <c r="R411" s="16">
        <f t="shared" si="63"/>
        <v>142.33118124214849</v>
      </c>
      <c r="S411" s="16">
        <f t="shared" si="63"/>
        <v>148.02442849183444</v>
      </c>
      <c r="T411" s="16">
        <f t="shared" si="63"/>
        <v>153.94540563150784</v>
      </c>
      <c r="U411" s="16">
        <f t="shared" si="63"/>
        <v>160.10322185676816</v>
      </c>
      <c r="V411" s="16">
        <f t="shared" si="63"/>
        <v>166.50735073103888</v>
      </c>
      <c r="W411" s="16">
        <f t="shared" si="63"/>
        <v>173.16764476028044</v>
      </c>
      <c r="X411" s="16">
        <f t="shared" si="63"/>
        <v>180.09435055069167</v>
      </c>
      <c r="Y411" s="16">
        <f t="shared" si="63"/>
        <v>187.29812457271936</v>
      </c>
      <c r="Z411" s="16">
        <f t="shared" si="63"/>
        <v>194.79004955562814</v>
      </c>
      <c r="AA411" s="16">
        <f t="shared" si="63"/>
        <v>202.58165153785328</v>
      </c>
      <c r="AB411" s="16">
        <f t="shared" si="63"/>
        <v>210.68491759936742</v>
      </c>
      <c r="AC411" s="16">
        <f t="shared" si="59"/>
        <v>143.02562598337781</v>
      </c>
      <c r="AD411" s="16">
        <f t="shared" si="60"/>
        <v>156.72672934650259</v>
      </c>
      <c r="AE411" s="36">
        <f t="shared" si="61"/>
        <v>157</v>
      </c>
    </row>
    <row r="412" spans="2:31" x14ac:dyDescent="0.25">
      <c r="B412" t="s">
        <v>15</v>
      </c>
      <c r="C412" t="s">
        <v>2</v>
      </c>
      <c r="D412">
        <v>88392</v>
      </c>
      <c r="E412">
        <v>100</v>
      </c>
      <c r="F412" t="s">
        <v>224</v>
      </c>
      <c r="G412">
        <v>0.06</v>
      </c>
      <c r="H412">
        <v>0.02</v>
      </c>
      <c r="I412" s="16">
        <f t="shared" si="57"/>
        <v>100</v>
      </c>
      <c r="J412" s="16">
        <f t="shared" si="58"/>
        <v>104</v>
      </c>
      <c r="K412" s="16">
        <f t="shared" si="63"/>
        <v>108.16</v>
      </c>
      <c r="L412" s="16">
        <f t="shared" si="63"/>
        <v>112.4864</v>
      </c>
      <c r="M412" s="16">
        <f t="shared" si="63"/>
        <v>116.98585600000001</v>
      </c>
      <c r="N412" s="16">
        <f t="shared" si="63"/>
        <v>121.66529024000002</v>
      </c>
      <c r="O412" s="16">
        <f t="shared" si="63"/>
        <v>126.53190184960002</v>
      </c>
      <c r="P412" s="16">
        <f t="shared" si="63"/>
        <v>131.59317792358402</v>
      </c>
      <c r="Q412" s="16">
        <f t="shared" si="63"/>
        <v>136.85690504052738</v>
      </c>
      <c r="R412" s="16">
        <f t="shared" si="63"/>
        <v>142.33118124214849</v>
      </c>
      <c r="S412" s="16">
        <f t="shared" si="63"/>
        <v>148.02442849183444</v>
      </c>
      <c r="T412" s="16">
        <f t="shared" si="63"/>
        <v>153.94540563150784</v>
      </c>
      <c r="U412" s="16">
        <f t="shared" si="63"/>
        <v>160.10322185676816</v>
      </c>
      <c r="V412" s="16">
        <f t="shared" si="63"/>
        <v>166.50735073103888</v>
      </c>
      <c r="W412" s="16">
        <f t="shared" si="63"/>
        <v>173.16764476028044</v>
      </c>
      <c r="X412" s="16">
        <f t="shared" si="63"/>
        <v>180.09435055069167</v>
      </c>
      <c r="Y412" s="16">
        <f t="shared" si="63"/>
        <v>187.29812457271936</v>
      </c>
      <c r="Z412" s="16">
        <f t="shared" si="63"/>
        <v>194.79004955562814</v>
      </c>
      <c r="AA412" s="16">
        <f t="shared" si="63"/>
        <v>202.58165153785328</v>
      </c>
      <c r="AB412" s="16">
        <f t="shared" si="63"/>
        <v>210.68491759936742</v>
      </c>
      <c r="AC412" s="16">
        <f t="shared" si="59"/>
        <v>143.02562598337781</v>
      </c>
      <c r="AD412" s="16">
        <f t="shared" si="60"/>
        <v>156.72672934650259</v>
      </c>
      <c r="AE412" s="36">
        <f t="shared" si="61"/>
        <v>157</v>
      </c>
    </row>
    <row r="413" spans="2:31" x14ac:dyDescent="0.25">
      <c r="B413" t="s">
        <v>2</v>
      </c>
      <c r="C413" t="s">
        <v>238</v>
      </c>
      <c r="D413">
        <v>503000</v>
      </c>
      <c r="E413">
        <v>700</v>
      </c>
      <c r="F413" t="s">
        <v>257</v>
      </c>
      <c r="G413">
        <v>0.06</v>
      </c>
      <c r="H413">
        <v>0.02</v>
      </c>
      <c r="I413" s="16">
        <f t="shared" si="57"/>
        <v>700</v>
      </c>
      <c r="J413" s="16">
        <f t="shared" si="58"/>
        <v>728</v>
      </c>
      <c r="K413" s="16">
        <f t="shared" si="63"/>
        <v>757.12</v>
      </c>
      <c r="L413" s="16">
        <f t="shared" si="63"/>
        <v>787.40480000000002</v>
      </c>
      <c r="M413" s="16">
        <f t="shared" si="63"/>
        <v>818.90099200000009</v>
      </c>
      <c r="N413" s="16">
        <f t="shared" si="63"/>
        <v>851.65703168000016</v>
      </c>
      <c r="O413" s="16">
        <f t="shared" si="63"/>
        <v>885.72331294720016</v>
      </c>
      <c r="P413" s="16">
        <f t="shared" si="63"/>
        <v>921.15224546508819</v>
      </c>
      <c r="Q413" s="16">
        <f t="shared" si="63"/>
        <v>957.99833528369174</v>
      </c>
      <c r="R413" s="16">
        <f t="shared" si="63"/>
        <v>996.31826869503948</v>
      </c>
      <c r="S413" s="16">
        <f t="shared" si="63"/>
        <v>1036.1709994428411</v>
      </c>
      <c r="T413" s="16">
        <f t="shared" si="63"/>
        <v>1077.6178394205547</v>
      </c>
      <c r="U413" s="16">
        <f t="shared" si="63"/>
        <v>1120.7225529973769</v>
      </c>
      <c r="V413" s="16">
        <f t="shared" si="63"/>
        <v>1165.5514551172719</v>
      </c>
      <c r="W413" s="16">
        <f t="shared" si="63"/>
        <v>1212.1735133219629</v>
      </c>
      <c r="X413" s="16">
        <f t="shared" si="63"/>
        <v>1260.6604538548415</v>
      </c>
      <c r="Y413" s="16">
        <f t="shared" si="63"/>
        <v>1311.0868720090352</v>
      </c>
      <c r="Z413" s="16">
        <f t="shared" si="63"/>
        <v>1363.5303468893967</v>
      </c>
      <c r="AA413" s="16">
        <f t="shared" si="63"/>
        <v>1418.0715607649727</v>
      </c>
      <c r="AB413" s="16">
        <f t="shared" si="63"/>
        <v>1474.7944231955717</v>
      </c>
      <c r="AC413" s="16">
        <f t="shared" si="59"/>
        <v>1001.1793818836446</v>
      </c>
      <c r="AD413" s="16">
        <f t="shared" si="60"/>
        <v>1097.0871054255181</v>
      </c>
      <c r="AE413" s="36">
        <f t="shared" si="61"/>
        <v>1097</v>
      </c>
    </row>
    <row r="414" spans="2:31" x14ac:dyDescent="0.25">
      <c r="B414" t="s">
        <v>5</v>
      </c>
      <c r="C414" t="s">
        <v>3</v>
      </c>
      <c r="D414">
        <v>27624</v>
      </c>
      <c r="E414">
        <v>400</v>
      </c>
      <c r="F414" t="s">
        <v>258</v>
      </c>
      <c r="G414">
        <v>0.06</v>
      </c>
      <c r="H414">
        <v>0.02</v>
      </c>
      <c r="I414" s="16">
        <f t="shared" si="57"/>
        <v>400</v>
      </c>
      <c r="J414" s="16">
        <f t="shared" si="58"/>
        <v>416</v>
      </c>
      <c r="K414" s="16">
        <f t="shared" si="63"/>
        <v>432.64</v>
      </c>
      <c r="L414" s="16">
        <f t="shared" si="63"/>
        <v>449.94560000000001</v>
      </c>
      <c r="M414" s="16">
        <f t="shared" si="63"/>
        <v>467.94342400000005</v>
      </c>
      <c r="N414" s="16">
        <f t="shared" si="63"/>
        <v>486.66116096000007</v>
      </c>
      <c r="O414" s="16">
        <f t="shared" si="63"/>
        <v>506.12760739840007</v>
      </c>
      <c r="P414" s="16">
        <f t="shared" si="63"/>
        <v>526.37271169433609</v>
      </c>
      <c r="Q414" s="16">
        <f t="shared" si="63"/>
        <v>547.42762016210952</v>
      </c>
      <c r="R414" s="16">
        <f t="shared" si="63"/>
        <v>569.32472496859396</v>
      </c>
      <c r="S414" s="16">
        <f t="shared" si="63"/>
        <v>592.09771396733777</v>
      </c>
      <c r="T414" s="16">
        <f t="shared" si="63"/>
        <v>615.78162252603136</v>
      </c>
      <c r="U414" s="16">
        <f t="shared" si="63"/>
        <v>640.41288742707263</v>
      </c>
      <c r="V414" s="16">
        <f t="shared" si="63"/>
        <v>666.02940292415553</v>
      </c>
      <c r="W414" s="16">
        <f t="shared" si="63"/>
        <v>692.67057904112175</v>
      </c>
      <c r="X414" s="16">
        <f t="shared" si="63"/>
        <v>720.37740220276669</v>
      </c>
      <c r="Y414" s="16">
        <f t="shared" si="63"/>
        <v>749.19249829087744</v>
      </c>
      <c r="Z414" s="16">
        <f t="shared" si="63"/>
        <v>779.16019822251258</v>
      </c>
      <c r="AA414" s="16">
        <f t="shared" si="63"/>
        <v>810.3266061514131</v>
      </c>
      <c r="AB414" s="16">
        <f t="shared" si="63"/>
        <v>842.73967039746969</v>
      </c>
      <c r="AC414" s="16">
        <f t="shared" si="59"/>
        <v>572.10250393351123</v>
      </c>
      <c r="AD414" s="16">
        <f t="shared" si="60"/>
        <v>626.90691738601038</v>
      </c>
      <c r="AE414" s="36">
        <f t="shared" si="61"/>
        <v>627</v>
      </c>
    </row>
    <row r="415" spans="2:31" x14ac:dyDescent="0.25">
      <c r="B415" t="s">
        <v>6</v>
      </c>
      <c r="C415" t="s">
        <v>3</v>
      </c>
      <c r="D415">
        <v>41436</v>
      </c>
      <c r="E415">
        <v>400</v>
      </c>
      <c r="F415" t="s">
        <v>258</v>
      </c>
      <c r="G415">
        <v>0.06</v>
      </c>
      <c r="H415">
        <v>0.02</v>
      </c>
      <c r="I415" s="16">
        <f t="shared" si="57"/>
        <v>400</v>
      </c>
      <c r="J415" s="16">
        <f t="shared" si="58"/>
        <v>416</v>
      </c>
      <c r="K415" s="16">
        <f t="shared" si="63"/>
        <v>432.64</v>
      </c>
      <c r="L415" s="16">
        <f t="shared" si="63"/>
        <v>449.94560000000001</v>
      </c>
      <c r="M415" s="16">
        <f t="shared" si="63"/>
        <v>467.94342400000005</v>
      </c>
      <c r="N415" s="16">
        <f t="shared" si="63"/>
        <v>486.66116096000007</v>
      </c>
      <c r="O415" s="16">
        <f t="shared" si="63"/>
        <v>506.12760739840007</v>
      </c>
      <c r="P415" s="16">
        <f t="shared" si="63"/>
        <v>526.37271169433609</v>
      </c>
      <c r="Q415" s="16">
        <f t="shared" si="63"/>
        <v>547.42762016210952</v>
      </c>
      <c r="R415" s="16">
        <f t="shared" si="63"/>
        <v>569.32472496859396</v>
      </c>
      <c r="S415" s="16">
        <f t="shared" si="63"/>
        <v>592.09771396733777</v>
      </c>
      <c r="T415" s="16">
        <f t="shared" si="63"/>
        <v>615.78162252603136</v>
      </c>
      <c r="U415" s="16">
        <f t="shared" si="63"/>
        <v>640.41288742707263</v>
      </c>
      <c r="V415" s="16">
        <f t="shared" si="63"/>
        <v>666.02940292415553</v>
      </c>
      <c r="W415" s="16">
        <f t="shared" si="63"/>
        <v>692.67057904112175</v>
      </c>
      <c r="X415" s="16">
        <f t="shared" si="63"/>
        <v>720.37740220276669</v>
      </c>
      <c r="Y415" s="16">
        <f t="shared" si="63"/>
        <v>749.19249829087744</v>
      </c>
      <c r="Z415" s="16">
        <f t="shared" si="63"/>
        <v>779.16019822251258</v>
      </c>
      <c r="AA415" s="16">
        <f t="shared" si="63"/>
        <v>810.3266061514131</v>
      </c>
      <c r="AB415" s="16">
        <f t="shared" si="63"/>
        <v>842.73967039746969</v>
      </c>
      <c r="AC415" s="16">
        <f t="shared" si="59"/>
        <v>572.10250393351123</v>
      </c>
      <c r="AD415" s="16">
        <f t="shared" si="60"/>
        <v>626.90691738601038</v>
      </c>
      <c r="AE415" s="36">
        <f t="shared" si="61"/>
        <v>627</v>
      </c>
    </row>
    <row r="416" spans="2:31" x14ac:dyDescent="0.25">
      <c r="B416" t="s">
        <v>11</v>
      </c>
      <c r="C416" t="s">
        <v>3</v>
      </c>
      <c r="D416">
        <v>110484</v>
      </c>
      <c r="E416">
        <v>400</v>
      </c>
      <c r="F416" t="s">
        <v>258</v>
      </c>
      <c r="G416">
        <v>0.06</v>
      </c>
      <c r="H416">
        <v>0.02</v>
      </c>
      <c r="I416" s="16">
        <f t="shared" si="57"/>
        <v>400</v>
      </c>
      <c r="J416" s="16">
        <f t="shared" si="58"/>
        <v>416</v>
      </c>
      <c r="K416" s="16">
        <f t="shared" si="63"/>
        <v>432.64</v>
      </c>
      <c r="L416" s="16">
        <f t="shared" si="63"/>
        <v>449.94560000000001</v>
      </c>
      <c r="M416" s="16">
        <f t="shared" si="63"/>
        <v>467.94342400000005</v>
      </c>
      <c r="N416" s="16">
        <f t="shared" si="63"/>
        <v>486.66116096000007</v>
      </c>
      <c r="O416" s="16">
        <f t="shared" si="63"/>
        <v>506.12760739840007</v>
      </c>
      <c r="P416" s="16">
        <f t="shared" si="63"/>
        <v>526.37271169433609</v>
      </c>
      <c r="Q416" s="16">
        <f t="shared" si="63"/>
        <v>547.42762016210952</v>
      </c>
      <c r="R416" s="16">
        <f t="shared" si="63"/>
        <v>569.32472496859396</v>
      </c>
      <c r="S416" s="16">
        <f t="shared" si="63"/>
        <v>592.09771396733777</v>
      </c>
      <c r="T416" s="16">
        <f t="shared" si="63"/>
        <v>615.78162252603136</v>
      </c>
      <c r="U416" s="16">
        <f t="shared" si="63"/>
        <v>640.41288742707263</v>
      </c>
      <c r="V416" s="16">
        <f t="shared" si="63"/>
        <v>666.02940292415553</v>
      </c>
      <c r="W416" s="16">
        <f t="shared" si="63"/>
        <v>692.67057904112175</v>
      </c>
      <c r="X416" s="16">
        <f t="shared" si="63"/>
        <v>720.37740220276669</v>
      </c>
      <c r="Y416" s="16">
        <f t="shared" si="63"/>
        <v>749.19249829087744</v>
      </c>
      <c r="Z416" s="16">
        <f t="shared" si="63"/>
        <v>779.16019822251258</v>
      </c>
      <c r="AA416" s="16">
        <f t="shared" si="63"/>
        <v>810.3266061514131</v>
      </c>
      <c r="AB416" s="16">
        <f t="shared" si="63"/>
        <v>842.73967039746969</v>
      </c>
      <c r="AC416" s="16">
        <f t="shared" si="59"/>
        <v>572.10250393351123</v>
      </c>
      <c r="AD416" s="16">
        <f t="shared" si="60"/>
        <v>626.90691738601038</v>
      </c>
      <c r="AE416" s="36">
        <f t="shared" si="61"/>
        <v>627</v>
      </c>
    </row>
    <row r="417" spans="2:31" x14ac:dyDescent="0.25">
      <c r="B417" t="s">
        <v>9</v>
      </c>
      <c r="C417" t="s">
        <v>11</v>
      </c>
      <c r="D417">
        <v>16572</v>
      </c>
      <c r="E417">
        <v>100</v>
      </c>
      <c r="G417">
        <v>0.06</v>
      </c>
      <c r="H417">
        <v>0.02</v>
      </c>
      <c r="I417" s="16">
        <f t="shared" si="57"/>
        <v>100</v>
      </c>
      <c r="J417" s="16">
        <f t="shared" si="58"/>
        <v>104</v>
      </c>
      <c r="K417" s="16">
        <f t="shared" si="63"/>
        <v>108.16</v>
      </c>
      <c r="L417" s="16">
        <f t="shared" si="63"/>
        <v>112.4864</v>
      </c>
      <c r="M417" s="16">
        <f t="shared" si="63"/>
        <v>116.98585600000001</v>
      </c>
      <c r="N417" s="16">
        <f t="shared" si="63"/>
        <v>121.66529024000002</v>
      </c>
      <c r="O417" s="16">
        <f t="shared" si="63"/>
        <v>126.53190184960002</v>
      </c>
      <c r="P417" s="16">
        <f t="shared" si="63"/>
        <v>131.59317792358402</v>
      </c>
      <c r="Q417" s="16">
        <f t="shared" si="63"/>
        <v>136.85690504052738</v>
      </c>
      <c r="R417" s="16">
        <f t="shared" si="63"/>
        <v>142.33118124214849</v>
      </c>
      <c r="S417" s="16">
        <f t="shared" si="63"/>
        <v>148.02442849183444</v>
      </c>
      <c r="T417" s="16">
        <f t="shared" si="63"/>
        <v>153.94540563150784</v>
      </c>
      <c r="U417" s="16">
        <f t="shared" si="63"/>
        <v>160.10322185676816</v>
      </c>
      <c r="V417" s="16">
        <f t="shared" si="63"/>
        <v>166.50735073103888</v>
      </c>
      <c r="W417" s="16">
        <f t="shared" si="63"/>
        <v>173.16764476028044</v>
      </c>
      <c r="X417" s="16">
        <f t="shared" si="63"/>
        <v>180.09435055069167</v>
      </c>
      <c r="Y417" s="16">
        <f t="shared" si="63"/>
        <v>187.29812457271936</v>
      </c>
      <c r="Z417" s="16">
        <f t="shared" si="63"/>
        <v>194.79004955562814</v>
      </c>
      <c r="AA417" s="16">
        <f t="shared" si="63"/>
        <v>202.58165153785328</v>
      </c>
      <c r="AB417" s="16">
        <f t="shared" si="63"/>
        <v>210.68491759936742</v>
      </c>
      <c r="AC417" s="16">
        <f t="shared" si="59"/>
        <v>143.02562598337781</v>
      </c>
      <c r="AD417" s="16">
        <f t="shared" si="60"/>
        <v>156.72672934650259</v>
      </c>
      <c r="AE417" s="36">
        <f t="shared" si="61"/>
        <v>157</v>
      </c>
    </row>
    <row r="418" spans="2:31" x14ac:dyDescent="0.25">
      <c r="B418" t="s">
        <v>16</v>
      </c>
      <c r="C418" t="s">
        <v>3</v>
      </c>
      <c r="D418">
        <v>16572</v>
      </c>
      <c r="E418">
        <v>695</v>
      </c>
      <c r="F418" t="s">
        <v>259</v>
      </c>
      <c r="G418">
        <v>0.06</v>
      </c>
      <c r="H418">
        <v>0.02</v>
      </c>
      <c r="I418" s="16">
        <f t="shared" si="57"/>
        <v>695</v>
      </c>
      <c r="J418" s="16">
        <f t="shared" si="58"/>
        <v>722.80000000000007</v>
      </c>
      <c r="K418" s="16">
        <f t="shared" si="63"/>
        <v>751.7120000000001</v>
      </c>
      <c r="L418" s="16">
        <f t="shared" si="63"/>
        <v>781.78048000000013</v>
      </c>
      <c r="M418" s="16">
        <f t="shared" si="63"/>
        <v>813.05169920000014</v>
      </c>
      <c r="N418" s="16">
        <f t="shared" si="63"/>
        <v>845.57376716800013</v>
      </c>
      <c r="O418" s="16">
        <f t="shared" si="63"/>
        <v>879.39671785472012</v>
      </c>
      <c r="P418" s="16">
        <f t="shared" si="63"/>
        <v>914.57258656890895</v>
      </c>
      <c r="Q418" s="16">
        <f t="shared" si="63"/>
        <v>951.15549003166529</v>
      </c>
      <c r="R418" s="16">
        <f t="shared" si="63"/>
        <v>989.20170963293197</v>
      </c>
      <c r="S418" s="16">
        <f t="shared" si="63"/>
        <v>1028.7697780182493</v>
      </c>
      <c r="T418" s="16">
        <f t="shared" si="63"/>
        <v>1069.9205691389793</v>
      </c>
      <c r="U418" s="16">
        <f t="shared" si="63"/>
        <v>1112.7173919045385</v>
      </c>
      <c r="V418" s="16">
        <f t="shared" si="63"/>
        <v>1157.2260875807201</v>
      </c>
      <c r="W418" s="16">
        <f t="shared" si="63"/>
        <v>1203.515131083949</v>
      </c>
      <c r="X418" s="16">
        <f t="shared" si="63"/>
        <v>1251.6557363273071</v>
      </c>
      <c r="Y418" s="16">
        <f t="shared" si="63"/>
        <v>1301.7219657803994</v>
      </c>
      <c r="Z418" s="16">
        <f t="shared" si="63"/>
        <v>1353.7908444116154</v>
      </c>
      <c r="AA418" s="16">
        <f t="shared" si="63"/>
        <v>1407.94247818808</v>
      </c>
      <c r="AB418" s="16">
        <f t="shared" si="63"/>
        <v>1464.2601773156032</v>
      </c>
      <c r="AC418" s="16">
        <f t="shared" si="59"/>
        <v>994.02810058447585</v>
      </c>
      <c r="AD418" s="16">
        <f t="shared" si="60"/>
        <v>1089.250768958193</v>
      </c>
      <c r="AE418" s="36">
        <f t="shared" si="61"/>
        <v>1089</v>
      </c>
    </row>
    <row r="419" spans="2:31" x14ac:dyDescent="0.25">
      <c r="B419" t="s">
        <v>260</v>
      </c>
      <c r="C419" t="s">
        <v>147</v>
      </c>
      <c r="D419">
        <v>2380</v>
      </c>
      <c r="E419">
        <v>240</v>
      </c>
      <c r="F419" t="s">
        <v>261</v>
      </c>
      <c r="G419">
        <v>0.06</v>
      </c>
      <c r="H419">
        <v>0.02</v>
      </c>
      <c r="I419" s="16">
        <f t="shared" si="57"/>
        <v>240</v>
      </c>
      <c r="J419" s="16">
        <f t="shared" si="58"/>
        <v>249.60000000000002</v>
      </c>
      <c r="K419" s="16">
        <f t="shared" si="63"/>
        <v>259.58400000000006</v>
      </c>
      <c r="L419" s="16">
        <f t="shared" si="63"/>
        <v>269.9673600000001</v>
      </c>
      <c r="M419" s="16">
        <f t="shared" si="63"/>
        <v>280.76605440000009</v>
      </c>
      <c r="N419" s="16">
        <f t="shared" si="63"/>
        <v>291.99669657600009</v>
      </c>
      <c r="O419" s="16">
        <f t="shared" si="63"/>
        <v>303.67656443904008</v>
      </c>
      <c r="P419" s="16">
        <f t="shared" si="63"/>
        <v>315.82362701660168</v>
      </c>
      <c r="Q419" s="16">
        <f t="shared" si="63"/>
        <v>328.45657209726573</v>
      </c>
      <c r="R419" s="16">
        <f t="shared" si="63"/>
        <v>341.5948349811564</v>
      </c>
      <c r="S419" s="16">
        <f t="shared" si="63"/>
        <v>355.25862838040268</v>
      </c>
      <c r="T419" s="16">
        <f t="shared" si="63"/>
        <v>369.46897351561881</v>
      </c>
      <c r="U419" s="16">
        <f t="shared" si="63"/>
        <v>384.24773245624357</v>
      </c>
      <c r="V419" s="16">
        <f t="shared" si="63"/>
        <v>399.61764175449332</v>
      </c>
      <c r="W419" s="16">
        <f t="shared" ref="K419:AB433" si="64">V419*(1+$G419-$H$3)</f>
        <v>415.60234742467304</v>
      </c>
      <c r="X419" s="16">
        <f t="shared" si="64"/>
        <v>432.22644132165999</v>
      </c>
      <c r="Y419" s="16">
        <f t="shared" si="64"/>
        <v>449.51549897452639</v>
      </c>
      <c r="Z419" s="16">
        <f t="shared" si="64"/>
        <v>467.49611893350749</v>
      </c>
      <c r="AA419" s="16">
        <f t="shared" si="64"/>
        <v>486.1959636908478</v>
      </c>
      <c r="AB419" s="16">
        <f t="shared" si="64"/>
        <v>505.64380223848173</v>
      </c>
      <c r="AC419" s="16">
        <f t="shared" si="59"/>
        <v>343.26150236010682</v>
      </c>
      <c r="AD419" s="16">
        <f t="shared" si="60"/>
        <v>376.14415043160625</v>
      </c>
      <c r="AE419" s="36">
        <f t="shared" si="61"/>
        <v>376</v>
      </c>
    </row>
    <row r="420" spans="2:31" x14ac:dyDescent="0.25">
      <c r="B420" t="s">
        <v>262</v>
      </c>
      <c r="C420" t="s">
        <v>153</v>
      </c>
      <c r="D420">
        <v>67</v>
      </c>
      <c r="E420">
        <v>240</v>
      </c>
      <c r="F420" t="s">
        <v>261</v>
      </c>
      <c r="G420">
        <v>0.06</v>
      </c>
      <c r="H420">
        <v>0.02</v>
      </c>
      <c r="I420" s="16">
        <f t="shared" si="57"/>
        <v>240</v>
      </c>
      <c r="J420" s="16">
        <f t="shared" si="58"/>
        <v>249.60000000000002</v>
      </c>
      <c r="K420" s="16">
        <f t="shared" si="64"/>
        <v>259.58400000000006</v>
      </c>
      <c r="L420" s="16">
        <f t="shared" si="64"/>
        <v>269.9673600000001</v>
      </c>
      <c r="M420" s="16">
        <f t="shared" si="64"/>
        <v>280.76605440000009</v>
      </c>
      <c r="N420" s="16">
        <f t="shared" si="64"/>
        <v>291.99669657600009</v>
      </c>
      <c r="O420" s="16">
        <f t="shared" si="64"/>
        <v>303.67656443904008</v>
      </c>
      <c r="P420" s="16">
        <f t="shared" si="64"/>
        <v>315.82362701660168</v>
      </c>
      <c r="Q420" s="16">
        <f t="shared" si="64"/>
        <v>328.45657209726573</v>
      </c>
      <c r="R420" s="16">
        <f t="shared" si="64"/>
        <v>341.5948349811564</v>
      </c>
      <c r="S420" s="16">
        <f t="shared" si="64"/>
        <v>355.25862838040268</v>
      </c>
      <c r="T420" s="16">
        <f t="shared" si="64"/>
        <v>369.46897351561881</v>
      </c>
      <c r="U420" s="16">
        <f t="shared" si="64"/>
        <v>384.24773245624357</v>
      </c>
      <c r="V420" s="16">
        <f t="shared" si="64"/>
        <v>399.61764175449332</v>
      </c>
      <c r="W420" s="16">
        <f t="shared" si="64"/>
        <v>415.60234742467304</v>
      </c>
      <c r="X420" s="16">
        <f t="shared" si="64"/>
        <v>432.22644132165999</v>
      </c>
      <c r="Y420" s="16">
        <f t="shared" si="64"/>
        <v>449.51549897452639</v>
      </c>
      <c r="Z420" s="16">
        <f t="shared" si="64"/>
        <v>467.49611893350749</v>
      </c>
      <c r="AA420" s="16">
        <f t="shared" si="64"/>
        <v>486.1959636908478</v>
      </c>
      <c r="AB420" s="16">
        <f t="shared" si="64"/>
        <v>505.64380223848173</v>
      </c>
      <c r="AC420" s="16">
        <f t="shared" si="59"/>
        <v>343.26150236010682</v>
      </c>
      <c r="AD420" s="16">
        <f t="shared" si="60"/>
        <v>376.14415043160625</v>
      </c>
      <c r="AE420" s="36">
        <f t="shared" si="61"/>
        <v>376</v>
      </c>
    </row>
    <row r="421" spans="2:31" x14ac:dyDescent="0.25">
      <c r="B421" t="s">
        <v>263</v>
      </c>
      <c r="C421" t="s">
        <v>150</v>
      </c>
      <c r="D421">
        <v>101</v>
      </c>
      <c r="E421">
        <v>240</v>
      </c>
      <c r="F421" t="s">
        <v>261</v>
      </c>
      <c r="G421">
        <v>0.06</v>
      </c>
      <c r="H421">
        <v>0.02</v>
      </c>
      <c r="I421" s="16">
        <f t="shared" si="57"/>
        <v>240</v>
      </c>
      <c r="J421" s="16">
        <f t="shared" si="58"/>
        <v>249.60000000000002</v>
      </c>
      <c r="K421" s="16">
        <f t="shared" si="64"/>
        <v>259.58400000000006</v>
      </c>
      <c r="L421" s="16">
        <f t="shared" si="64"/>
        <v>269.9673600000001</v>
      </c>
      <c r="M421" s="16">
        <f t="shared" si="64"/>
        <v>280.76605440000009</v>
      </c>
      <c r="N421" s="16">
        <f t="shared" si="64"/>
        <v>291.99669657600009</v>
      </c>
      <c r="O421" s="16">
        <f t="shared" si="64"/>
        <v>303.67656443904008</v>
      </c>
      <c r="P421" s="16">
        <f t="shared" si="64"/>
        <v>315.82362701660168</v>
      </c>
      <c r="Q421" s="16">
        <f t="shared" si="64"/>
        <v>328.45657209726573</v>
      </c>
      <c r="R421" s="16">
        <f t="shared" si="64"/>
        <v>341.5948349811564</v>
      </c>
      <c r="S421" s="16">
        <f t="shared" si="64"/>
        <v>355.25862838040268</v>
      </c>
      <c r="T421" s="16">
        <f t="shared" si="64"/>
        <v>369.46897351561881</v>
      </c>
      <c r="U421" s="16">
        <f t="shared" si="64"/>
        <v>384.24773245624357</v>
      </c>
      <c r="V421" s="16">
        <f t="shared" si="64"/>
        <v>399.61764175449332</v>
      </c>
      <c r="W421" s="16">
        <f t="shared" si="64"/>
        <v>415.60234742467304</v>
      </c>
      <c r="X421" s="16">
        <f t="shared" si="64"/>
        <v>432.22644132165999</v>
      </c>
      <c r="Y421" s="16">
        <f t="shared" si="64"/>
        <v>449.51549897452639</v>
      </c>
      <c r="Z421" s="16">
        <f t="shared" si="64"/>
        <v>467.49611893350749</v>
      </c>
      <c r="AA421" s="16">
        <f t="shared" si="64"/>
        <v>486.1959636908478</v>
      </c>
      <c r="AB421" s="16">
        <f t="shared" si="64"/>
        <v>505.64380223848173</v>
      </c>
      <c r="AC421" s="16">
        <f t="shared" si="59"/>
        <v>343.26150236010682</v>
      </c>
      <c r="AD421" s="16">
        <f t="shared" si="60"/>
        <v>376.14415043160625</v>
      </c>
      <c r="AE421" s="36">
        <f t="shared" si="61"/>
        <v>376</v>
      </c>
    </row>
    <row r="422" spans="2:31" x14ac:dyDescent="0.25">
      <c r="B422" t="s">
        <v>264</v>
      </c>
      <c r="C422" t="s">
        <v>149</v>
      </c>
      <c r="D422">
        <v>167</v>
      </c>
      <c r="E422">
        <v>240</v>
      </c>
      <c r="F422" t="s">
        <v>261</v>
      </c>
      <c r="G422">
        <v>0.06</v>
      </c>
      <c r="H422">
        <v>0.02</v>
      </c>
      <c r="I422" s="16">
        <f t="shared" si="57"/>
        <v>240</v>
      </c>
      <c r="J422" s="16">
        <f t="shared" si="58"/>
        <v>249.60000000000002</v>
      </c>
      <c r="K422" s="16">
        <f t="shared" si="64"/>
        <v>259.58400000000006</v>
      </c>
      <c r="L422" s="16">
        <f t="shared" si="64"/>
        <v>269.9673600000001</v>
      </c>
      <c r="M422" s="16">
        <f t="shared" si="64"/>
        <v>280.76605440000009</v>
      </c>
      <c r="N422" s="16">
        <f t="shared" si="64"/>
        <v>291.99669657600009</v>
      </c>
      <c r="O422" s="16">
        <f t="shared" si="64"/>
        <v>303.67656443904008</v>
      </c>
      <c r="P422" s="16">
        <f t="shared" si="64"/>
        <v>315.82362701660168</v>
      </c>
      <c r="Q422" s="16">
        <f t="shared" si="64"/>
        <v>328.45657209726573</v>
      </c>
      <c r="R422" s="16">
        <f t="shared" si="64"/>
        <v>341.5948349811564</v>
      </c>
      <c r="S422" s="16">
        <f t="shared" si="64"/>
        <v>355.25862838040268</v>
      </c>
      <c r="T422" s="16">
        <f t="shared" si="64"/>
        <v>369.46897351561881</v>
      </c>
      <c r="U422" s="16">
        <f t="shared" si="64"/>
        <v>384.24773245624357</v>
      </c>
      <c r="V422" s="16">
        <f t="shared" si="64"/>
        <v>399.61764175449332</v>
      </c>
      <c r="W422" s="16">
        <f t="shared" si="64"/>
        <v>415.60234742467304</v>
      </c>
      <c r="X422" s="16">
        <f t="shared" si="64"/>
        <v>432.22644132165999</v>
      </c>
      <c r="Y422" s="16">
        <f t="shared" si="64"/>
        <v>449.51549897452639</v>
      </c>
      <c r="Z422" s="16">
        <f t="shared" si="64"/>
        <v>467.49611893350749</v>
      </c>
      <c r="AA422" s="16">
        <f t="shared" si="64"/>
        <v>486.1959636908478</v>
      </c>
      <c r="AB422" s="16">
        <f t="shared" si="64"/>
        <v>505.64380223848173</v>
      </c>
      <c r="AC422" s="16">
        <f t="shared" si="59"/>
        <v>343.26150236010682</v>
      </c>
      <c r="AD422" s="16">
        <f t="shared" si="60"/>
        <v>376.14415043160625</v>
      </c>
      <c r="AE422" s="36">
        <f t="shared" si="61"/>
        <v>376</v>
      </c>
    </row>
    <row r="423" spans="2:31" x14ac:dyDescent="0.25">
      <c r="B423" t="s">
        <v>265</v>
      </c>
      <c r="C423" t="s">
        <v>152</v>
      </c>
      <c r="D423">
        <v>228</v>
      </c>
      <c r="E423">
        <v>240</v>
      </c>
      <c r="F423" t="s">
        <v>261</v>
      </c>
      <c r="G423">
        <v>0.06</v>
      </c>
      <c r="H423">
        <v>0.02</v>
      </c>
      <c r="I423" s="16">
        <f t="shared" si="57"/>
        <v>240</v>
      </c>
      <c r="J423" s="16">
        <f t="shared" si="58"/>
        <v>249.60000000000002</v>
      </c>
      <c r="K423" s="16">
        <f t="shared" si="64"/>
        <v>259.58400000000006</v>
      </c>
      <c r="L423" s="16">
        <f t="shared" si="64"/>
        <v>269.9673600000001</v>
      </c>
      <c r="M423" s="16">
        <f t="shared" si="64"/>
        <v>280.76605440000009</v>
      </c>
      <c r="N423" s="16">
        <f t="shared" si="64"/>
        <v>291.99669657600009</v>
      </c>
      <c r="O423" s="16">
        <f t="shared" si="64"/>
        <v>303.67656443904008</v>
      </c>
      <c r="P423" s="16">
        <f t="shared" si="64"/>
        <v>315.82362701660168</v>
      </c>
      <c r="Q423" s="16">
        <f t="shared" si="64"/>
        <v>328.45657209726573</v>
      </c>
      <c r="R423" s="16">
        <f t="shared" si="64"/>
        <v>341.5948349811564</v>
      </c>
      <c r="S423" s="16">
        <f t="shared" si="64"/>
        <v>355.25862838040268</v>
      </c>
      <c r="T423" s="16">
        <f t="shared" si="64"/>
        <v>369.46897351561881</v>
      </c>
      <c r="U423" s="16">
        <f t="shared" si="64"/>
        <v>384.24773245624357</v>
      </c>
      <c r="V423" s="16">
        <f t="shared" si="64"/>
        <v>399.61764175449332</v>
      </c>
      <c r="W423" s="16">
        <f t="shared" si="64"/>
        <v>415.60234742467304</v>
      </c>
      <c r="X423" s="16">
        <f t="shared" si="64"/>
        <v>432.22644132165999</v>
      </c>
      <c r="Y423" s="16">
        <f t="shared" si="64"/>
        <v>449.51549897452639</v>
      </c>
      <c r="Z423" s="16">
        <f t="shared" si="64"/>
        <v>467.49611893350749</v>
      </c>
      <c r="AA423" s="16">
        <f t="shared" si="64"/>
        <v>486.1959636908478</v>
      </c>
      <c r="AB423" s="16">
        <f t="shared" si="64"/>
        <v>505.64380223848173</v>
      </c>
      <c r="AC423" s="16">
        <f t="shared" si="59"/>
        <v>343.26150236010682</v>
      </c>
      <c r="AD423" s="16">
        <f t="shared" si="60"/>
        <v>376.14415043160625</v>
      </c>
      <c r="AE423" s="36">
        <f t="shared" si="61"/>
        <v>376</v>
      </c>
    </row>
    <row r="424" spans="2:31" x14ac:dyDescent="0.25">
      <c r="B424" t="s">
        <v>266</v>
      </c>
      <c r="C424" t="s">
        <v>116</v>
      </c>
      <c r="D424">
        <v>3237</v>
      </c>
      <c r="E424">
        <v>240</v>
      </c>
      <c r="F424" t="s">
        <v>261</v>
      </c>
      <c r="G424">
        <v>0.06</v>
      </c>
      <c r="H424">
        <v>0.02</v>
      </c>
      <c r="I424" s="16">
        <f t="shared" si="57"/>
        <v>240</v>
      </c>
      <c r="J424" s="16">
        <f t="shared" si="58"/>
        <v>249.60000000000002</v>
      </c>
      <c r="K424" s="16">
        <f t="shared" si="64"/>
        <v>259.58400000000006</v>
      </c>
      <c r="L424" s="16">
        <f t="shared" si="64"/>
        <v>269.9673600000001</v>
      </c>
      <c r="M424" s="16">
        <f t="shared" si="64"/>
        <v>280.76605440000009</v>
      </c>
      <c r="N424" s="16">
        <f t="shared" si="64"/>
        <v>291.99669657600009</v>
      </c>
      <c r="O424" s="16">
        <f t="shared" si="64"/>
        <v>303.67656443904008</v>
      </c>
      <c r="P424" s="16">
        <f t="shared" si="64"/>
        <v>315.82362701660168</v>
      </c>
      <c r="Q424" s="16">
        <f t="shared" si="64"/>
        <v>328.45657209726573</v>
      </c>
      <c r="R424" s="16">
        <f t="shared" si="64"/>
        <v>341.5948349811564</v>
      </c>
      <c r="S424" s="16">
        <f t="shared" si="64"/>
        <v>355.25862838040268</v>
      </c>
      <c r="T424" s="16">
        <f t="shared" si="64"/>
        <v>369.46897351561881</v>
      </c>
      <c r="U424" s="16">
        <f t="shared" si="64"/>
        <v>384.24773245624357</v>
      </c>
      <c r="V424" s="16">
        <f t="shared" si="64"/>
        <v>399.61764175449332</v>
      </c>
      <c r="W424" s="16">
        <f t="shared" si="64"/>
        <v>415.60234742467304</v>
      </c>
      <c r="X424" s="16">
        <f t="shared" si="64"/>
        <v>432.22644132165999</v>
      </c>
      <c r="Y424" s="16">
        <f t="shared" si="64"/>
        <v>449.51549897452639</v>
      </c>
      <c r="Z424" s="16">
        <f t="shared" si="64"/>
        <v>467.49611893350749</v>
      </c>
      <c r="AA424" s="16">
        <f t="shared" si="64"/>
        <v>486.1959636908478</v>
      </c>
      <c r="AB424" s="16">
        <f t="shared" si="64"/>
        <v>505.64380223848173</v>
      </c>
      <c r="AC424" s="16">
        <f t="shared" si="59"/>
        <v>343.26150236010682</v>
      </c>
      <c r="AD424" s="16">
        <f t="shared" si="60"/>
        <v>376.14415043160625</v>
      </c>
      <c r="AE424" s="36">
        <f t="shared" si="61"/>
        <v>376</v>
      </c>
    </row>
    <row r="425" spans="2:31" x14ac:dyDescent="0.25">
      <c r="B425" t="s">
        <v>267</v>
      </c>
      <c r="C425" t="s">
        <v>114</v>
      </c>
      <c r="D425">
        <v>190</v>
      </c>
      <c r="E425">
        <v>240</v>
      </c>
      <c r="F425" t="s">
        <v>261</v>
      </c>
      <c r="G425">
        <v>0.06</v>
      </c>
      <c r="H425">
        <v>0.02</v>
      </c>
      <c r="I425" s="16">
        <f t="shared" si="57"/>
        <v>240</v>
      </c>
      <c r="J425" s="16">
        <f t="shared" si="58"/>
        <v>249.60000000000002</v>
      </c>
      <c r="K425" s="16">
        <f t="shared" si="64"/>
        <v>259.58400000000006</v>
      </c>
      <c r="L425" s="16">
        <f t="shared" si="64"/>
        <v>269.9673600000001</v>
      </c>
      <c r="M425" s="16">
        <f t="shared" si="64"/>
        <v>280.76605440000009</v>
      </c>
      <c r="N425" s="16">
        <f t="shared" si="64"/>
        <v>291.99669657600009</v>
      </c>
      <c r="O425" s="16">
        <f t="shared" si="64"/>
        <v>303.67656443904008</v>
      </c>
      <c r="P425" s="16">
        <f t="shared" si="64"/>
        <v>315.82362701660168</v>
      </c>
      <c r="Q425" s="16">
        <f t="shared" si="64"/>
        <v>328.45657209726573</v>
      </c>
      <c r="R425" s="16">
        <f t="shared" si="64"/>
        <v>341.5948349811564</v>
      </c>
      <c r="S425" s="16">
        <f t="shared" si="64"/>
        <v>355.25862838040268</v>
      </c>
      <c r="T425" s="16">
        <f t="shared" si="64"/>
        <v>369.46897351561881</v>
      </c>
      <c r="U425" s="16">
        <f t="shared" si="64"/>
        <v>384.24773245624357</v>
      </c>
      <c r="V425" s="16">
        <f t="shared" si="64"/>
        <v>399.61764175449332</v>
      </c>
      <c r="W425" s="16">
        <f t="shared" si="64"/>
        <v>415.60234742467304</v>
      </c>
      <c r="X425" s="16">
        <f t="shared" si="64"/>
        <v>432.22644132165999</v>
      </c>
      <c r="Y425" s="16">
        <f t="shared" si="64"/>
        <v>449.51549897452639</v>
      </c>
      <c r="Z425" s="16">
        <f t="shared" si="64"/>
        <v>467.49611893350749</v>
      </c>
      <c r="AA425" s="16">
        <f t="shared" si="64"/>
        <v>486.1959636908478</v>
      </c>
      <c r="AB425" s="16">
        <f t="shared" si="64"/>
        <v>505.64380223848173</v>
      </c>
      <c r="AC425" s="16">
        <f t="shared" si="59"/>
        <v>343.26150236010682</v>
      </c>
      <c r="AD425" s="16">
        <f t="shared" si="60"/>
        <v>376.14415043160625</v>
      </c>
      <c r="AE425" s="36">
        <f t="shared" si="61"/>
        <v>376</v>
      </c>
    </row>
    <row r="426" spans="2:31" x14ac:dyDescent="0.25">
      <c r="B426" t="s">
        <v>268</v>
      </c>
      <c r="C426" t="s">
        <v>123</v>
      </c>
      <c r="D426">
        <v>5059</v>
      </c>
      <c r="E426">
        <v>240</v>
      </c>
      <c r="F426" t="s">
        <v>261</v>
      </c>
      <c r="G426">
        <v>0.06</v>
      </c>
      <c r="H426">
        <v>0.02</v>
      </c>
      <c r="I426" s="16">
        <f t="shared" si="57"/>
        <v>240</v>
      </c>
      <c r="J426" s="16">
        <f t="shared" si="58"/>
        <v>249.60000000000002</v>
      </c>
      <c r="K426" s="16">
        <f t="shared" si="64"/>
        <v>259.58400000000006</v>
      </c>
      <c r="L426" s="16">
        <f t="shared" si="64"/>
        <v>269.9673600000001</v>
      </c>
      <c r="M426" s="16">
        <f t="shared" si="64"/>
        <v>280.76605440000009</v>
      </c>
      <c r="N426" s="16">
        <f t="shared" si="64"/>
        <v>291.99669657600009</v>
      </c>
      <c r="O426" s="16">
        <f t="shared" si="64"/>
        <v>303.67656443904008</v>
      </c>
      <c r="P426" s="16">
        <f t="shared" si="64"/>
        <v>315.82362701660168</v>
      </c>
      <c r="Q426" s="16">
        <f t="shared" si="64"/>
        <v>328.45657209726573</v>
      </c>
      <c r="R426" s="16">
        <f t="shared" si="64"/>
        <v>341.5948349811564</v>
      </c>
      <c r="S426" s="16">
        <f t="shared" si="64"/>
        <v>355.25862838040268</v>
      </c>
      <c r="T426" s="16">
        <f t="shared" si="64"/>
        <v>369.46897351561881</v>
      </c>
      <c r="U426" s="16">
        <f t="shared" si="64"/>
        <v>384.24773245624357</v>
      </c>
      <c r="V426" s="16">
        <f t="shared" si="64"/>
        <v>399.61764175449332</v>
      </c>
      <c r="W426" s="16">
        <f t="shared" si="64"/>
        <v>415.60234742467304</v>
      </c>
      <c r="X426" s="16">
        <f t="shared" si="64"/>
        <v>432.22644132165999</v>
      </c>
      <c r="Y426" s="16">
        <f t="shared" si="64"/>
        <v>449.51549897452639</v>
      </c>
      <c r="Z426" s="16">
        <f t="shared" si="64"/>
        <v>467.49611893350749</v>
      </c>
      <c r="AA426" s="16">
        <f t="shared" si="64"/>
        <v>486.1959636908478</v>
      </c>
      <c r="AB426" s="16">
        <f t="shared" si="64"/>
        <v>505.64380223848173</v>
      </c>
      <c r="AC426" s="16">
        <f t="shared" si="59"/>
        <v>343.26150236010682</v>
      </c>
      <c r="AD426" s="16">
        <f t="shared" si="60"/>
        <v>376.14415043160625</v>
      </c>
      <c r="AE426" s="36">
        <f t="shared" si="61"/>
        <v>376</v>
      </c>
    </row>
    <row r="427" spans="2:31" x14ac:dyDescent="0.25">
      <c r="B427" t="s">
        <v>268</v>
      </c>
      <c r="C427" t="s">
        <v>135</v>
      </c>
      <c r="D427">
        <v>6983</v>
      </c>
      <c r="E427">
        <v>240</v>
      </c>
      <c r="F427" t="s">
        <v>261</v>
      </c>
      <c r="G427">
        <v>0.06</v>
      </c>
      <c r="H427">
        <v>0.02</v>
      </c>
      <c r="I427" s="16">
        <f t="shared" si="57"/>
        <v>240</v>
      </c>
      <c r="J427" s="16">
        <f t="shared" si="58"/>
        <v>249.60000000000002</v>
      </c>
      <c r="K427" s="16">
        <f t="shared" si="64"/>
        <v>259.58400000000006</v>
      </c>
      <c r="L427" s="16">
        <f t="shared" si="64"/>
        <v>269.9673600000001</v>
      </c>
      <c r="M427" s="16">
        <f t="shared" si="64"/>
        <v>280.76605440000009</v>
      </c>
      <c r="N427" s="16">
        <f t="shared" si="64"/>
        <v>291.99669657600009</v>
      </c>
      <c r="O427" s="16">
        <f t="shared" si="64"/>
        <v>303.67656443904008</v>
      </c>
      <c r="P427" s="16">
        <f t="shared" si="64"/>
        <v>315.82362701660168</v>
      </c>
      <c r="Q427" s="16">
        <f t="shared" si="64"/>
        <v>328.45657209726573</v>
      </c>
      <c r="R427" s="16">
        <f t="shared" si="64"/>
        <v>341.5948349811564</v>
      </c>
      <c r="S427" s="16">
        <f t="shared" si="64"/>
        <v>355.25862838040268</v>
      </c>
      <c r="T427" s="16">
        <f t="shared" si="64"/>
        <v>369.46897351561881</v>
      </c>
      <c r="U427" s="16">
        <f t="shared" si="64"/>
        <v>384.24773245624357</v>
      </c>
      <c r="V427" s="16">
        <f t="shared" si="64"/>
        <v>399.61764175449332</v>
      </c>
      <c r="W427" s="16">
        <f t="shared" si="64"/>
        <v>415.60234742467304</v>
      </c>
      <c r="X427" s="16">
        <f t="shared" si="64"/>
        <v>432.22644132165999</v>
      </c>
      <c r="Y427" s="16">
        <f t="shared" si="64"/>
        <v>449.51549897452639</v>
      </c>
      <c r="Z427" s="16">
        <f t="shared" si="64"/>
        <v>467.49611893350749</v>
      </c>
      <c r="AA427" s="16">
        <f t="shared" si="64"/>
        <v>486.1959636908478</v>
      </c>
      <c r="AB427" s="16">
        <f t="shared" si="64"/>
        <v>505.64380223848173</v>
      </c>
      <c r="AC427" s="16">
        <f t="shared" si="59"/>
        <v>343.26150236010682</v>
      </c>
      <c r="AD427" s="16">
        <f t="shared" si="60"/>
        <v>376.14415043160625</v>
      </c>
      <c r="AE427" s="36">
        <f t="shared" si="61"/>
        <v>376</v>
      </c>
    </row>
    <row r="428" spans="2:31" x14ac:dyDescent="0.25">
      <c r="B428" t="s">
        <v>268</v>
      </c>
      <c r="C428" t="s">
        <v>96</v>
      </c>
      <c r="D428">
        <v>1672</v>
      </c>
      <c r="E428">
        <v>240</v>
      </c>
      <c r="F428" t="s">
        <v>261</v>
      </c>
      <c r="G428">
        <v>0.06</v>
      </c>
      <c r="H428">
        <v>0.02</v>
      </c>
      <c r="I428" s="16">
        <f t="shared" si="57"/>
        <v>240</v>
      </c>
      <c r="J428" s="16">
        <f t="shared" si="58"/>
        <v>249.60000000000002</v>
      </c>
      <c r="K428" s="16">
        <f t="shared" si="64"/>
        <v>259.58400000000006</v>
      </c>
      <c r="L428" s="16">
        <f t="shared" si="64"/>
        <v>269.9673600000001</v>
      </c>
      <c r="M428" s="16">
        <f t="shared" si="64"/>
        <v>280.76605440000009</v>
      </c>
      <c r="N428" s="16">
        <f t="shared" si="64"/>
        <v>291.99669657600009</v>
      </c>
      <c r="O428" s="16">
        <f t="shared" si="64"/>
        <v>303.67656443904008</v>
      </c>
      <c r="P428" s="16">
        <f t="shared" si="64"/>
        <v>315.82362701660168</v>
      </c>
      <c r="Q428" s="16">
        <f t="shared" si="64"/>
        <v>328.45657209726573</v>
      </c>
      <c r="R428" s="16">
        <f t="shared" si="64"/>
        <v>341.5948349811564</v>
      </c>
      <c r="S428" s="16">
        <f t="shared" si="64"/>
        <v>355.25862838040268</v>
      </c>
      <c r="T428" s="16">
        <f t="shared" si="64"/>
        <v>369.46897351561881</v>
      </c>
      <c r="U428" s="16">
        <f t="shared" si="64"/>
        <v>384.24773245624357</v>
      </c>
      <c r="V428" s="16">
        <f t="shared" si="64"/>
        <v>399.61764175449332</v>
      </c>
      <c r="W428" s="16">
        <f t="shared" si="64"/>
        <v>415.60234742467304</v>
      </c>
      <c r="X428" s="16">
        <f t="shared" si="64"/>
        <v>432.22644132165999</v>
      </c>
      <c r="Y428" s="16">
        <f t="shared" si="64"/>
        <v>449.51549897452639</v>
      </c>
      <c r="Z428" s="16">
        <f t="shared" si="64"/>
        <v>467.49611893350749</v>
      </c>
      <c r="AA428" s="16">
        <f t="shared" si="64"/>
        <v>486.1959636908478</v>
      </c>
      <c r="AB428" s="16">
        <f t="shared" si="64"/>
        <v>505.64380223848173</v>
      </c>
      <c r="AC428" s="16">
        <f t="shared" si="59"/>
        <v>343.26150236010682</v>
      </c>
      <c r="AD428" s="16">
        <f t="shared" si="60"/>
        <v>376.14415043160625</v>
      </c>
      <c r="AE428" s="36">
        <f t="shared" si="61"/>
        <v>376</v>
      </c>
    </row>
    <row r="429" spans="2:31" x14ac:dyDescent="0.25">
      <c r="B429" t="s">
        <v>269</v>
      </c>
      <c r="C429" t="s">
        <v>270</v>
      </c>
      <c r="D429">
        <v>27624</v>
      </c>
      <c r="E429">
        <v>695</v>
      </c>
      <c r="G429">
        <v>0.06</v>
      </c>
      <c r="H429">
        <v>0</v>
      </c>
      <c r="I429" s="16">
        <f t="shared" si="57"/>
        <v>695</v>
      </c>
      <c r="J429" s="16">
        <f t="shared" si="58"/>
        <v>722.80000000000007</v>
      </c>
      <c r="K429" s="16">
        <f t="shared" si="64"/>
        <v>751.7120000000001</v>
      </c>
      <c r="L429" s="16">
        <f t="shared" si="64"/>
        <v>781.78048000000013</v>
      </c>
      <c r="M429" s="16">
        <f t="shared" si="64"/>
        <v>813.05169920000014</v>
      </c>
      <c r="N429" s="16">
        <f t="shared" si="64"/>
        <v>845.57376716800013</v>
      </c>
      <c r="O429" s="16">
        <f t="shared" si="64"/>
        <v>879.39671785472012</v>
      </c>
      <c r="P429" s="16">
        <f t="shared" si="64"/>
        <v>914.57258656890895</v>
      </c>
      <c r="Q429" s="16">
        <f t="shared" si="64"/>
        <v>951.15549003166529</v>
      </c>
      <c r="R429" s="16">
        <f t="shared" si="64"/>
        <v>989.20170963293197</v>
      </c>
      <c r="S429" s="16">
        <f t="shared" si="64"/>
        <v>1028.7697780182493</v>
      </c>
      <c r="T429" s="16">
        <f t="shared" si="64"/>
        <v>1069.9205691389793</v>
      </c>
      <c r="U429" s="16">
        <f t="shared" si="64"/>
        <v>1112.7173919045385</v>
      </c>
      <c r="V429" s="16">
        <f t="shared" si="64"/>
        <v>1157.2260875807201</v>
      </c>
      <c r="W429" s="16">
        <f t="shared" si="64"/>
        <v>1203.515131083949</v>
      </c>
      <c r="X429" s="16">
        <f t="shared" si="64"/>
        <v>1251.6557363273071</v>
      </c>
      <c r="Y429" s="16">
        <f t="shared" si="64"/>
        <v>1301.7219657803994</v>
      </c>
      <c r="Z429" s="16">
        <f t="shared" si="64"/>
        <v>1353.7908444116154</v>
      </c>
      <c r="AA429" s="16">
        <f t="shared" si="64"/>
        <v>1407.94247818808</v>
      </c>
      <c r="AB429" s="16">
        <f t="shared" si="64"/>
        <v>1464.2601773156032</v>
      </c>
      <c r="AC429" s="16">
        <f t="shared" si="59"/>
        <v>994.02810058447585</v>
      </c>
      <c r="AD429" s="16">
        <f t="shared" si="60"/>
        <v>1089.250768958193</v>
      </c>
      <c r="AE429" s="36">
        <f t="shared" si="61"/>
        <v>1089</v>
      </c>
    </row>
    <row r="430" spans="2:31" x14ac:dyDescent="0.25">
      <c r="B430" t="s">
        <v>270</v>
      </c>
      <c r="C430" t="s">
        <v>271</v>
      </c>
      <c r="D430">
        <v>5000001</v>
      </c>
      <c r="E430">
        <v>0</v>
      </c>
      <c r="I430" s="16">
        <f t="shared" si="57"/>
        <v>0</v>
      </c>
      <c r="J430" s="16">
        <f t="shared" si="58"/>
        <v>0</v>
      </c>
      <c r="K430" s="16">
        <f t="shared" si="64"/>
        <v>0</v>
      </c>
      <c r="L430" s="16">
        <f t="shared" si="64"/>
        <v>0</v>
      </c>
      <c r="M430" s="16">
        <f t="shared" si="64"/>
        <v>0</v>
      </c>
      <c r="N430" s="16">
        <f t="shared" si="64"/>
        <v>0</v>
      </c>
      <c r="O430" s="16">
        <f t="shared" si="64"/>
        <v>0</v>
      </c>
      <c r="P430" s="16">
        <f t="shared" si="64"/>
        <v>0</v>
      </c>
      <c r="Q430" s="16">
        <f t="shared" si="64"/>
        <v>0</v>
      </c>
      <c r="R430" s="16">
        <f t="shared" si="64"/>
        <v>0</v>
      </c>
      <c r="S430" s="16">
        <f t="shared" si="64"/>
        <v>0</v>
      </c>
      <c r="T430" s="16">
        <f t="shared" si="64"/>
        <v>0</v>
      </c>
      <c r="U430" s="16">
        <f t="shared" si="64"/>
        <v>0</v>
      </c>
      <c r="V430" s="16">
        <f t="shared" si="64"/>
        <v>0</v>
      </c>
      <c r="W430" s="16">
        <f t="shared" si="64"/>
        <v>0</v>
      </c>
      <c r="X430" s="16">
        <f t="shared" si="64"/>
        <v>0</v>
      </c>
      <c r="Y430" s="16">
        <f t="shared" si="64"/>
        <v>0</v>
      </c>
      <c r="Z430" s="16">
        <f t="shared" si="64"/>
        <v>0</v>
      </c>
      <c r="AA430" s="16">
        <f t="shared" si="64"/>
        <v>0</v>
      </c>
      <c r="AB430" s="16">
        <f t="shared" si="64"/>
        <v>0</v>
      </c>
      <c r="AC430" s="16">
        <f t="shared" si="59"/>
        <v>0</v>
      </c>
      <c r="AD430" s="16">
        <f t="shared" si="60"/>
        <v>0</v>
      </c>
      <c r="AE430" s="36">
        <f t="shared" si="61"/>
        <v>0</v>
      </c>
    </row>
    <row r="431" spans="2:31" x14ac:dyDescent="0.25">
      <c r="B431" t="s">
        <v>271</v>
      </c>
      <c r="C431" t="s">
        <v>238</v>
      </c>
      <c r="D431">
        <v>300001</v>
      </c>
      <c r="E431">
        <v>0</v>
      </c>
      <c r="I431" s="16">
        <f t="shared" si="57"/>
        <v>0</v>
      </c>
      <c r="J431" s="16">
        <f t="shared" si="58"/>
        <v>0</v>
      </c>
      <c r="K431" s="16">
        <f t="shared" si="64"/>
        <v>0</v>
      </c>
      <c r="L431" s="16">
        <f t="shared" si="64"/>
        <v>0</v>
      </c>
      <c r="M431" s="16">
        <f t="shared" si="64"/>
        <v>0</v>
      </c>
      <c r="N431" s="16">
        <f t="shared" si="64"/>
        <v>0</v>
      </c>
      <c r="O431" s="16">
        <f t="shared" si="64"/>
        <v>0</v>
      </c>
      <c r="P431" s="16">
        <f t="shared" si="64"/>
        <v>0</v>
      </c>
      <c r="Q431" s="16">
        <f t="shared" si="64"/>
        <v>0</v>
      </c>
      <c r="R431" s="16">
        <f t="shared" si="64"/>
        <v>0</v>
      </c>
      <c r="S431" s="16">
        <f t="shared" si="64"/>
        <v>0</v>
      </c>
      <c r="T431" s="16">
        <f t="shared" si="64"/>
        <v>0</v>
      </c>
      <c r="U431" s="16">
        <f t="shared" si="64"/>
        <v>0</v>
      </c>
      <c r="V431" s="16">
        <f t="shared" si="64"/>
        <v>0</v>
      </c>
      <c r="W431" s="16">
        <f t="shared" si="64"/>
        <v>0</v>
      </c>
      <c r="X431" s="16">
        <f t="shared" si="64"/>
        <v>0</v>
      </c>
      <c r="Y431" s="16">
        <f t="shared" si="64"/>
        <v>0</v>
      </c>
      <c r="Z431" s="16">
        <f t="shared" si="64"/>
        <v>0</v>
      </c>
      <c r="AA431" s="16">
        <f t="shared" si="64"/>
        <v>0</v>
      </c>
      <c r="AB431" s="16">
        <f t="shared" si="64"/>
        <v>0</v>
      </c>
      <c r="AC431" s="16">
        <f t="shared" si="59"/>
        <v>0</v>
      </c>
      <c r="AD431" s="16">
        <f t="shared" si="60"/>
        <v>0</v>
      </c>
      <c r="AE431" s="36">
        <f t="shared" si="61"/>
        <v>0</v>
      </c>
    </row>
    <row r="432" spans="2:31" x14ac:dyDescent="0.25">
      <c r="B432" t="s">
        <v>272</v>
      </c>
      <c r="C432" t="s">
        <v>271</v>
      </c>
      <c r="D432">
        <v>5000001</v>
      </c>
      <c r="E432">
        <v>0</v>
      </c>
      <c r="I432" s="16">
        <f t="shared" si="57"/>
        <v>0</v>
      </c>
      <c r="J432" s="16">
        <f t="shared" si="58"/>
        <v>0</v>
      </c>
      <c r="K432" s="16">
        <f t="shared" si="64"/>
        <v>0</v>
      </c>
      <c r="L432" s="16">
        <f t="shared" si="64"/>
        <v>0</v>
      </c>
      <c r="M432" s="16">
        <f t="shared" si="64"/>
        <v>0</v>
      </c>
      <c r="N432" s="16">
        <f t="shared" si="64"/>
        <v>0</v>
      </c>
      <c r="O432" s="16">
        <f t="shared" si="64"/>
        <v>0</v>
      </c>
      <c r="P432" s="16">
        <f t="shared" si="64"/>
        <v>0</v>
      </c>
      <c r="Q432" s="16">
        <f t="shared" si="64"/>
        <v>0</v>
      </c>
      <c r="R432" s="16">
        <f t="shared" si="64"/>
        <v>0</v>
      </c>
      <c r="S432" s="16">
        <f t="shared" si="64"/>
        <v>0</v>
      </c>
      <c r="T432" s="16">
        <f t="shared" si="64"/>
        <v>0</v>
      </c>
      <c r="U432" s="16">
        <f t="shared" si="64"/>
        <v>0</v>
      </c>
      <c r="V432" s="16">
        <f t="shared" si="64"/>
        <v>0</v>
      </c>
      <c r="W432" s="16">
        <f t="shared" si="64"/>
        <v>0</v>
      </c>
      <c r="X432" s="16">
        <f t="shared" si="64"/>
        <v>0</v>
      </c>
      <c r="Y432" s="16">
        <f t="shared" si="64"/>
        <v>0</v>
      </c>
      <c r="Z432" s="16">
        <f t="shared" si="64"/>
        <v>0</v>
      </c>
      <c r="AA432" s="16">
        <f t="shared" si="64"/>
        <v>0</v>
      </c>
      <c r="AB432" s="16">
        <f t="shared" si="64"/>
        <v>0</v>
      </c>
      <c r="AC432" s="16">
        <f t="shared" si="59"/>
        <v>0</v>
      </c>
      <c r="AD432" s="16">
        <f t="shared" si="60"/>
        <v>0</v>
      </c>
      <c r="AE432" s="36">
        <f t="shared" si="61"/>
        <v>0</v>
      </c>
    </row>
    <row r="433" spans="2:31" x14ac:dyDescent="0.25">
      <c r="B433" t="s">
        <v>11</v>
      </c>
      <c r="C433" t="s">
        <v>273</v>
      </c>
      <c r="D433">
        <v>110484</v>
      </c>
      <c r="E433">
        <v>320</v>
      </c>
      <c r="G433" s="14">
        <v>0.06</v>
      </c>
      <c r="H433" s="14"/>
      <c r="I433" s="16">
        <f t="shared" si="57"/>
        <v>320</v>
      </c>
      <c r="J433" s="16">
        <f t="shared" si="58"/>
        <v>332.8</v>
      </c>
      <c r="K433" s="16">
        <f t="shared" si="64"/>
        <v>346.11200000000002</v>
      </c>
      <c r="L433" s="16">
        <f t="shared" si="64"/>
        <v>359.95648000000006</v>
      </c>
      <c r="M433" s="16">
        <f t="shared" si="64"/>
        <v>374.3547392000001</v>
      </c>
      <c r="N433" s="16">
        <f t="shared" si="64"/>
        <v>389.32892876800014</v>
      </c>
      <c r="O433" s="16">
        <f t="shared" si="64"/>
        <v>404.90208591872016</v>
      </c>
      <c r="P433" s="16">
        <f t="shared" si="64"/>
        <v>421.098169355469</v>
      </c>
      <c r="Q433" s="16">
        <f t="shared" si="64"/>
        <v>437.9420961296878</v>
      </c>
      <c r="R433" s="16">
        <f t="shared" si="64"/>
        <v>455.45977997487535</v>
      </c>
      <c r="S433" s="16">
        <f t="shared" si="64"/>
        <v>473.6781711738704</v>
      </c>
      <c r="T433" s="16">
        <f t="shared" si="64"/>
        <v>492.62529802082526</v>
      </c>
      <c r="U433" s="16">
        <f t="shared" si="64"/>
        <v>512.33030994165824</v>
      </c>
      <c r="V433" s="16">
        <f t="shared" si="64"/>
        <v>532.82352233932454</v>
      </c>
      <c r="W433" s="16">
        <f t="shared" si="64"/>
        <v>554.13646323289754</v>
      </c>
      <c r="X433" s="16">
        <f t="shared" si="64"/>
        <v>576.30192176221351</v>
      </c>
      <c r="Y433" s="16">
        <f t="shared" si="64"/>
        <v>599.35399863270209</v>
      </c>
      <c r="Z433" s="16">
        <f t="shared" ref="K433:AB447" si="65">Y433*(1+$G433-$H$3)</f>
        <v>623.32815857801018</v>
      </c>
      <c r="AA433" s="16">
        <f t="shared" si="65"/>
        <v>648.2612849211306</v>
      </c>
      <c r="AB433" s="16">
        <f t="shared" si="65"/>
        <v>674.19173631797582</v>
      </c>
      <c r="AC433" s="16">
        <f t="shared" si="59"/>
        <v>457.68200314680922</v>
      </c>
      <c r="AD433" s="16">
        <f t="shared" si="60"/>
        <v>501.52553390880854</v>
      </c>
      <c r="AE433" s="36">
        <f t="shared" si="61"/>
        <v>502</v>
      </c>
    </row>
    <row r="434" spans="2:31" x14ac:dyDescent="0.25">
      <c r="B434" t="s">
        <v>10</v>
      </c>
      <c r="C434" t="s">
        <v>274</v>
      </c>
      <c r="D434">
        <v>110484</v>
      </c>
      <c r="E434">
        <v>320</v>
      </c>
      <c r="G434" s="14">
        <v>0.06</v>
      </c>
      <c r="H434" s="14"/>
      <c r="I434" s="16">
        <f t="shared" si="57"/>
        <v>320</v>
      </c>
      <c r="J434" s="16">
        <f t="shared" si="58"/>
        <v>332.8</v>
      </c>
      <c r="K434" s="16">
        <f t="shared" si="65"/>
        <v>346.11200000000002</v>
      </c>
      <c r="L434" s="16">
        <f t="shared" si="65"/>
        <v>359.95648000000006</v>
      </c>
      <c r="M434" s="16">
        <f t="shared" si="65"/>
        <v>374.3547392000001</v>
      </c>
      <c r="N434" s="16">
        <f t="shared" si="65"/>
        <v>389.32892876800014</v>
      </c>
      <c r="O434" s="16">
        <f t="shared" si="65"/>
        <v>404.90208591872016</v>
      </c>
      <c r="P434" s="16">
        <f t="shared" si="65"/>
        <v>421.098169355469</v>
      </c>
      <c r="Q434" s="16">
        <f t="shared" si="65"/>
        <v>437.9420961296878</v>
      </c>
      <c r="R434" s="16">
        <f t="shared" si="65"/>
        <v>455.45977997487535</v>
      </c>
      <c r="S434" s="16">
        <f t="shared" si="65"/>
        <v>473.6781711738704</v>
      </c>
      <c r="T434" s="16">
        <f t="shared" si="65"/>
        <v>492.62529802082526</v>
      </c>
      <c r="U434" s="16">
        <f t="shared" si="65"/>
        <v>512.33030994165824</v>
      </c>
      <c r="V434" s="16">
        <f t="shared" si="65"/>
        <v>532.82352233932454</v>
      </c>
      <c r="W434" s="16">
        <f t="shared" si="65"/>
        <v>554.13646323289754</v>
      </c>
      <c r="X434" s="16">
        <f t="shared" si="65"/>
        <v>576.30192176221351</v>
      </c>
      <c r="Y434" s="16">
        <f t="shared" si="65"/>
        <v>599.35399863270209</v>
      </c>
      <c r="Z434" s="16">
        <f t="shared" si="65"/>
        <v>623.32815857801018</v>
      </c>
      <c r="AA434" s="16">
        <f t="shared" si="65"/>
        <v>648.2612849211306</v>
      </c>
      <c r="AB434" s="16">
        <f t="shared" si="65"/>
        <v>674.19173631797582</v>
      </c>
      <c r="AC434" s="16">
        <f t="shared" si="59"/>
        <v>457.68200314680922</v>
      </c>
      <c r="AD434" s="16">
        <f t="shared" si="60"/>
        <v>501.52553390880854</v>
      </c>
      <c r="AE434" s="36">
        <f t="shared" si="61"/>
        <v>502</v>
      </c>
    </row>
    <row r="435" spans="2:31" x14ac:dyDescent="0.25">
      <c r="B435" t="s">
        <v>274</v>
      </c>
      <c r="C435" t="s">
        <v>275</v>
      </c>
      <c r="D435">
        <v>5000001</v>
      </c>
      <c r="E435">
        <v>0</v>
      </c>
      <c r="I435" s="16">
        <f t="shared" si="57"/>
        <v>0</v>
      </c>
      <c r="J435" s="16">
        <f t="shared" si="58"/>
        <v>0</v>
      </c>
      <c r="K435" s="16">
        <f t="shared" si="65"/>
        <v>0</v>
      </c>
      <c r="L435" s="16">
        <f t="shared" si="65"/>
        <v>0</v>
      </c>
      <c r="M435" s="16">
        <f t="shared" si="65"/>
        <v>0</v>
      </c>
      <c r="N435" s="16">
        <f t="shared" si="65"/>
        <v>0</v>
      </c>
      <c r="O435" s="16">
        <f t="shared" si="65"/>
        <v>0</v>
      </c>
      <c r="P435" s="16">
        <f t="shared" si="65"/>
        <v>0</v>
      </c>
      <c r="Q435" s="16">
        <f t="shared" si="65"/>
        <v>0</v>
      </c>
      <c r="R435" s="16">
        <f t="shared" si="65"/>
        <v>0</v>
      </c>
      <c r="S435" s="16">
        <f t="shared" si="65"/>
        <v>0</v>
      </c>
      <c r="T435" s="16">
        <f t="shared" si="65"/>
        <v>0</v>
      </c>
      <c r="U435" s="16">
        <f t="shared" si="65"/>
        <v>0</v>
      </c>
      <c r="V435" s="16">
        <f t="shared" si="65"/>
        <v>0</v>
      </c>
      <c r="W435" s="16">
        <f t="shared" si="65"/>
        <v>0</v>
      </c>
      <c r="X435" s="16">
        <f t="shared" si="65"/>
        <v>0</v>
      </c>
      <c r="Y435" s="16">
        <f t="shared" si="65"/>
        <v>0</v>
      </c>
      <c r="Z435" s="16">
        <f t="shared" si="65"/>
        <v>0</v>
      </c>
      <c r="AA435" s="16">
        <f t="shared" si="65"/>
        <v>0</v>
      </c>
      <c r="AB435" s="16">
        <f t="shared" si="65"/>
        <v>0</v>
      </c>
      <c r="AC435" s="16">
        <f t="shared" si="59"/>
        <v>0</v>
      </c>
      <c r="AD435" s="16">
        <f t="shared" si="60"/>
        <v>0</v>
      </c>
      <c r="AE435" s="36">
        <f t="shared" si="61"/>
        <v>0</v>
      </c>
    </row>
    <row r="436" spans="2:31" x14ac:dyDescent="0.25">
      <c r="B436" t="s">
        <v>276</v>
      </c>
      <c r="C436" t="s">
        <v>213</v>
      </c>
      <c r="D436">
        <v>252000</v>
      </c>
      <c r="E436">
        <v>0</v>
      </c>
      <c r="I436" s="16">
        <f t="shared" si="57"/>
        <v>0</v>
      </c>
      <c r="J436" s="16">
        <f t="shared" si="58"/>
        <v>0</v>
      </c>
      <c r="K436" s="16">
        <f t="shared" si="65"/>
        <v>0</v>
      </c>
      <c r="L436" s="16">
        <f t="shared" si="65"/>
        <v>0</v>
      </c>
      <c r="M436" s="16">
        <f t="shared" si="65"/>
        <v>0</v>
      </c>
      <c r="N436" s="16">
        <f t="shared" si="65"/>
        <v>0</v>
      </c>
      <c r="O436" s="16">
        <f t="shared" si="65"/>
        <v>0</v>
      </c>
      <c r="P436" s="16">
        <f t="shared" si="65"/>
        <v>0</v>
      </c>
      <c r="Q436" s="16">
        <f t="shared" si="65"/>
        <v>0</v>
      </c>
      <c r="R436" s="16">
        <f t="shared" si="65"/>
        <v>0</v>
      </c>
      <c r="S436" s="16">
        <f t="shared" si="65"/>
        <v>0</v>
      </c>
      <c r="T436" s="16">
        <f t="shared" si="65"/>
        <v>0</v>
      </c>
      <c r="U436" s="16">
        <f t="shared" si="65"/>
        <v>0</v>
      </c>
      <c r="V436" s="16">
        <f t="shared" si="65"/>
        <v>0</v>
      </c>
      <c r="W436" s="16">
        <f t="shared" si="65"/>
        <v>0</v>
      </c>
      <c r="X436" s="16">
        <f t="shared" si="65"/>
        <v>0</v>
      </c>
      <c r="Y436" s="16">
        <f t="shared" si="65"/>
        <v>0</v>
      </c>
      <c r="Z436" s="16">
        <f t="shared" si="65"/>
        <v>0</v>
      </c>
      <c r="AA436" s="16">
        <f t="shared" si="65"/>
        <v>0</v>
      </c>
      <c r="AB436" s="16">
        <f t="shared" si="65"/>
        <v>0</v>
      </c>
      <c r="AC436" s="16">
        <f t="shared" si="59"/>
        <v>0</v>
      </c>
      <c r="AD436" s="16">
        <f t="shared" si="60"/>
        <v>0</v>
      </c>
      <c r="AE436" s="36">
        <f t="shared" si="61"/>
        <v>0</v>
      </c>
    </row>
    <row r="437" spans="2:31" x14ac:dyDescent="0.25">
      <c r="B437" t="s">
        <v>268</v>
      </c>
      <c r="C437" t="s">
        <v>277</v>
      </c>
      <c r="D437">
        <v>5000001</v>
      </c>
      <c r="E437">
        <v>0</v>
      </c>
      <c r="I437" s="16">
        <f t="shared" si="57"/>
        <v>0</v>
      </c>
      <c r="J437" s="16">
        <f t="shared" si="58"/>
        <v>0</v>
      </c>
      <c r="K437" s="16">
        <f t="shared" si="65"/>
        <v>0</v>
      </c>
      <c r="L437" s="16">
        <f t="shared" si="65"/>
        <v>0</v>
      </c>
      <c r="M437" s="16">
        <f t="shared" si="65"/>
        <v>0</v>
      </c>
      <c r="N437" s="16">
        <f t="shared" si="65"/>
        <v>0</v>
      </c>
      <c r="O437" s="16">
        <f t="shared" si="65"/>
        <v>0</v>
      </c>
      <c r="P437" s="16">
        <f t="shared" si="65"/>
        <v>0</v>
      </c>
      <c r="Q437" s="16">
        <f t="shared" si="65"/>
        <v>0</v>
      </c>
      <c r="R437" s="16">
        <f t="shared" si="65"/>
        <v>0</v>
      </c>
      <c r="S437" s="16">
        <f t="shared" si="65"/>
        <v>0</v>
      </c>
      <c r="T437" s="16">
        <f t="shared" si="65"/>
        <v>0</v>
      </c>
      <c r="U437" s="16">
        <f t="shared" si="65"/>
        <v>0</v>
      </c>
      <c r="V437" s="16">
        <f t="shared" si="65"/>
        <v>0</v>
      </c>
      <c r="W437" s="16">
        <f t="shared" si="65"/>
        <v>0</v>
      </c>
      <c r="X437" s="16">
        <f t="shared" si="65"/>
        <v>0</v>
      </c>
      <c r="Y437" s="16">
        <f t="shared" si="65"/>
        <v>0</v>
      </c>
      <c r="Z437" s="16">
        <f t="shared" si="65"/>
        <v>0</v>
      </c>
      <c r="AA437" s="16">
        <f t="shared" si="65"/>
        <v>0</v>
      </c>
      <c r="AB437" s="16">
        <f t="shared" si="65"/>
        <v>0</v>
      </c>
      <c r="AC437" s="16">
        <f t="shared" si="59"/>
        <v>0</v>
      </c>
      <c r="AD437" s="16">
        <f t="shared" si="60"/>
        <v>0</v>
      </c>
      <c r="AE437" s="36">
        <f t="shared" si="61"/>
        <v>0</v>
      </c>
    </row>
    <row r="438" spans="2:31" x14ac:dyDescent="0.25">
      <c r="B438" t="s">
        <v>277</v>
      </c>
      <c r="C438" t="s">
        <v>278</v>
      </c>
      <c r="D438">
        <v>5000001</v>
      </c>
      <c r="E438">
        <v>0</v>
      </c>
      <c r="I438" s="16">
        <f t="shared" si="57"/>
        <v>0</v>
      </c>
      <c r="J438" s="16">
        <f t="shared" si="58"/>
        <v>0</v>
      </c>
      <c r="K438" s="16">
        <f t="shared" si="65"/>
        <v>0</v>
      </c>
      <c r="L438" s="16">
        <f t="shared" si="65"/>
        <v>0</v>
      </c>
      <c r="M438" s="16">
        <f t="shared" si="65"/>
        <v>0</v>
      </c>
      <c r="N438" s="16">
        <f t="shared" si="65"/>
        <v>0</v>
      </c>
      <c r="O438" s="16">
        <f t="shared" si="65"/>
        <v>0</v>
      </c>
      <c r="P438" s="16">
        <f t="shared" si="65"/>
        <v>0</v>
      </c>
      <c r="Q438" s="16">
        <f t="shared" si="65"/>
        <v>0</v>
      </c>
      <c r="R438" s="16">
        <f t="shared" si="65"/>
        <v>0</v>
      </c>
      <c r="S438" s="16">
        <f t="shared" si="65"/>
        <v>0</v>
      </c>
      <c r="T438" s="16">
        <f t="shared" si="65"/>
        <v>0</v>
      </c>
      <c r="U438" s="16">
        <f t="shared" si="65"/>
        <v>0</v>
      </c>
      <c r="V438" s="16">
        <f t="shared" si="65"/>
        <v>0</v>
      </c>
      <c r="W438" s="16">
        <f t="shared" si="65"/>
        <v>0</v>
      </c>
      <c r="X438" s="16">
        <f t="shared" si="65"/>
        <v>0</v>
      </c>
      <c r="Y438" s="16">
        <f t="shared" si="65"/>
        <v>0</v>
      </c>
      <c r="Z438" s="16">
        <f t="shared" si="65"/>
        <v>0</v>
      </c>
      <c r="AA438" s="16">
        <f t="shared" si="65"/>
        <v>0</v>
      </c>
      <c r="AB438" s="16">
        <f t="shared" si="65"/>
        <v>0</v>
      </c>
      <c r="AC438" s="16">
        <f t="shared" si="59"/>
        <v>0</v>
      </c>
      <c r="AD438" s="16">
        <f t="shared" si="60"/>
        <v>0</v>
      </c>
      <c r="AE438" s="36">
        <f t="shared" si="61"/>
        <v>0</v>
      </c>
    </row>
    <row r="439" spans="2:31" x14ac:dyDescent="0.25">
      <c r="B439" t="s">
        <v>278</v>
      </c>
      <c r="C439" t="s">
        <v>279</v>
      </c>
      <c r="D439">
        <v>5000001</v>
      </c>
      <c r="E439">
        <v>0</v>
      </c>
      <c r="I439" s="16">
        <f t="shared" si="57"/>
        <v>0</v>
      </c>
      <c r="J439" s="16">
        <f t="shared" si="58"/>
        <v>0</v>
      </c>
      <c r="K439" s="16">
        <f t="shared" si="65"/>
        <v>0</v>
      </c>
      <c r="L439" s="16">
        <f t="shared" si="65"/>
        <v>0</v>
      </c>
      <c r="M439" s="16">
        <f t="shared" si="65"/>
        <v>0</v>
      </c>
      <c r="N439" s="16">
        <f t="shared" si="65"/>
        <v>0</v>
      </c>
      <c r="O439" s="16">
        <f t="shared" si="65"/>
        <v>0</v>
      </c>
      <c r="P439" s="16">
        <f t="shared" si="65"/>
        <v>0</v>
      </c>
      <c r="Q439" s="16">
        <f t="shared" si="65"/>
        <v>0</v>
      </c>
      <c r="R439" s="16">
        <f t="shared" si="65"/>
        <v>0</v>
      </c>
      <c r="S439" s="16">
        <f t="shared" si="65"/>
        <v>0</v>
      </c>
      <c r="T439" s="16">
        <f t="shared" si="65"/>
        <v>0</v>
      </c>
      <c r="U439" s="16">
        <f t="shared" si="65"/>
        <v>0</v>
      </c>
      <c r="V439" s="16">
        <f t="shared" si="65"/>
        <v>0</v>
      </c>
      <c r="W439" s="16">
        <f t="shared" si="65"/>
        <v>0</v>
      </c>
      <c r="X439" s="16">
        <f t="shared" si="65"/>
        <v>0</v>
      </c>
      <c r="Y439" s="16">
        <f t="shared" si="65"/>
        <v>0</v>
      </c>
      <c r="Z439" s="16">
        <f t="shared" si="65"/>
        <v>0</v>
      </c>
      <c r="AA439" s="16">
        <f t="shared" si="65"/>
        <v>0</v>
      </c>
      <c r="AB439" s="16">
        <f t="shared" si="65"/>
        <v>0</v>
      </c>
      <c r="AC439" s="16">
        <f t="shared" si="59"/>
        <v>0</v>
      </c>
      <c r="AD439" s="16">
        <f t="shared" si="60"/>
        <v>0</v>
      </c>
      <c r="AE439" s="36">
        <f t="shared" si="61"/>
        <v>0</v>
      </c>
    </row>
    <row r="440" spans="2:31" x14ac:dyDescent="0.25">
      <c r="B440" t="s">
        <v>280</v>
      </c>
      <c r="C440" t="s">
        <v>279</v>
      </c>
      <c r="D440">
        <v>5000001</v>
      </c>
      <c r="E440">
        <v>0</v>
      </c>
      <c r="I440" s="16">
        <f t="shared" si="57"/>
        <v>0</v>
      </c>
      <c r="J440" s="16">
        <f t="shared" si="58"/>
        <v>0</v>
      </c>
      <c r="K440" s="16">
        <f t="shared" si="65"/>
        <v>0</v>
      </c>
      <c r="L440" s="16">
        <f t="shared" si="65"/>
        <v>0</v>
      </c>
      <c r="M440" s="16">
        <f t="shared" si="65"/>
        <v>0</v>
      </c>
      <c r="N440" s="16">
        <f t="shared" si="65"/>
        <v>0</v>
      </c>
      <c r="O440" s="16">
        <f t="shared" si="65"/>
        <v>0</v>
      </c>
      <c r="P440" s="16">
        <f t="shared" si="65"/>
        <v>0</v>
      </c>
      <c r="Q440" s="16">
        <f t="shared" si="65"/>
        <v>0</v>
      </c>
      <c r="R440" s="16">
        <f t="shared" si="65"/>
        <v>0</v>
      </c>
      <c r="S440" s="16">
        <f t="shared" si="65"/>
        <v>0</v>
      </c>
      <c r="T440" s="16">
        <f t="shared" si="65"/>
        <v>0</v>
      </c>
      <c r="U440" s="16">
        <f t="shared" si="65"/>
        <v>0</v>
      </c>
      <c r="V440" s="16">
        <f t="shared" si="65"/>
        <v>0</v>
      </c>
      <c r="W440" s="16">
        <f t="shared" si="65"/>
        <v>0</v>
      </c>
      <c r="X440" s="16">
        <f t="shared" si="65"/>
        <v>0</v>
      </c>
      <c r="Y440" s="16">
        <f t="shared" si="65"/>
        <v>0</v>
      </c>
      <c r="Z440" s="16">
        <f t="shared" si="65"/>
        <v>0</v>
      </c>
      <c r="AA440" s="16">
        <f t="shared" si="65"/>
        <v>0</v>
      </c>
      <c r="AB440" s="16">
        <f t="shared" si="65"/>
        <v>0</v>
      </c>
      <c r="AC440" s="16">
        <f t="shared" si="59"/>
        <v>0</v>
      </c>
      <c r="AD440" s="16">
        <f t="shared" si="60"/>
        <v>0</v>
      </c>
      <c r="AE440" s="36">
        <f t="shared" si="61"/>
        <v>0</v>
      </c>
    </row>
    <row r="441" spans="2:31" x14ac:dyDescent="0.25">
      <c r="B441" t="s">
        <v>281</v>
      </c>
      <c r="C441" t="s">
        <v>282</v>
      </c>
      <c r="D441">
        <v>5000001</v>
      </c>
      <c r="E441">
        <v>0</v>
      </c>
      <c r="I441" s="16">
        <f t="shared" si="57"/>
        <v>0</v>
      </c>
      <c r="J441" s="16">
        <f t="shared" ref="J441:AB441" si="66">I441*(1+$G441-$H$3)</f>
        <v>0</v>
      </c>
      <c r="K441" s="16">
        <f t="shared" si="66"/>
        <v>0</v>
      </c>
      <c r="L441" s="16">
        <f t="shared" si="66"/>
        <v>0</v>
      </c>
      <c r="M441" s="16">
        <f t="shared" si="66"/>
        <v>0</v>
      </c>
      <c r="N441" s="16">
        <f t="shared" si="66"/>
        <v>0</v>
      </c>
      <c r="O441" s="16">
        <f t="shared" si="66"/>
        <v>0</v>
      </c>
      <c r="P441" s="16">
        <f t="shared" si="66"/>
        <v>0</v>
      </c>
      <c r="Q441" s="16">
        <f t="shared" si="66"/>
        <v>0</v>
      </c>
      <c r="R441" s="16">
        <f t="shared" si="66"/>
        <v>0</v>
      </c>
      <c r="S441" s="16">
        <f t="shared" si="66"/>
        <v>0</v>
      </c>
      <c r="T441" s="16">
        <f t="shared" si="66"/>
        <v>0</v>
      </c>
      <c r="U441" s="16">
        <f t="shared" si="66"/>
        <v>0</v>
      </c>
      <c r="V441" s="16">
        <f t="shared" si="66"/>
        <v>0</v>
      </c>
      <c r="W441" s="16">
        <f t="shared" si="66"/>
        <v>0</v>
      </c>
      <c r="X441" s="16">
        <f t="shared" si="66"/>
        <v>0</v>
      </c>
      <c r="Y441" s="16">
        <f t="shared" si="66"/>
        <v>0</v>
      </c>
      <c r="Z441" s="16">
        <f t="shared" si="66"/>
        <v>0</v>
      </c>
      <c r="AA441" s="16">
        <f t="shared" si="66"/>
        <v>0</v>
      </c>
      <c r="AB441" s="16">
        <f t="shared" si="66"/>
        <v>0</v>
      </c>
      <c r="AC441" s="16">
        <f t="shared" si="59"/>
        <v>0</v>
      </c>
      <c r="AD441" s="16">
        <f t="shared" si="60"/>
        <v>0</v>
      </c>
      <c r="AE441" s="36">
        <f t="shared" si="61"/>
        <v>0</v>
      </c>
    </row>
    <row r="442" spans="2:31" x14ac:dyDescent="0.25">
      <c r="B442" t="s">
        <v>282</v>
      </c>
      <c r="C442" t="s">
        <v>280</v>
      </c>
      <c r="D442">
        <v>5000001</v>
      </c>
      <c r="E442">
        <v>0</v>
      </c>
      <c r="I442" s="16">
        <f t="shared" si="57"/>
        <v>0</v>
      </c>
      <c r="J442" s="16">
        <f t="shared" si="58"/>
        <v>0</v>
      </c>
      <c r="K442" s="16">
        <f t="shared" si="65"/>
        <v>0</v>
      </c>
      <c r="L442" s="16">
        <f t="shared" si="65"/>
        <v>0</v>
      </c>
      <c r="M442" s="16">
        <f t="shared" si="65"/>
        <v>0</v>
      </c>
      <c r="N442" s="16">
        <f t="shared" si="65"/>
        <v>0</v>
      </c>
      <c r="O442" s="16">
        <f t="shared" si="65"/>
        <v>0</v>
      </c>
      <c r="P442" s="16">
        <f t="shared" si="65"/>
        <v>0</v>
      </c>
      <c r="Q442" s="16">
        <f t="shared" si="65"/>
        <v>0</v>
      </c>
      <c r="R442" s="16">
        <f t="shared" si="65"/>
        <v>0</v>
      </c>
      <c r="S442" s="16">
        <f t="shared" si="65"/>
        <v>0</v>
      </c>
      <c r="T442" s="16">
        <f t="shared" si="65"/>
        <v>0</v>
      </c>
      <c r="U442" s="16">
        <f t="shared" si="65"/>
        <v>0</v>
      </c>
      <c r="V442" s="16">
        <f t="shared" si="65"/>
        <v>0</v>
      </c>
      <c r="W442" s="16">
        <f t="shared" si="65"/>
        <v>0</v>
      </c>
      <c r="X442" s="16">
        <f t="shared" si="65"/>
        <v>0</v>
      </c>
      <c r="Y442" s="16">
        <f t="shared" si="65"/>
        <v>0</v>
      </c>
      <c r="Z442" s="16">
        <f t="shared" si="65"/>
        <v>0</v>
      </c>
      <c r="AA442" s="16">
        <f t="shared" si="65"/>
        <v>0</v>
      </c>
      <c r="AB442" s="16">
        <f t="shared" si="65"/>
        <v>0</v>
      </c>
      <c r="AC442" s="16">
        <f t="shared" si="59"/>
        <v>0</v>
      </c>
      <c r="AD442" s="16">
        <f t="shared" si="60"/>
        <v>0</v>
      </c>
      <c r="AE442" s="36">
        <f t="shared" si="61"/>
        <v>0</v>
      </c>
    </row>
    <row r="443" spans="2:31" x14ac:dyDescent="0.25">
      <c r="B443" t="s">
        <v>281</v>
      </c>
      <c r="C443" t="s">
        <v>218</v>
      </c>
      <c r="D443">
        <v>8926</v>
      </c>
      <c r="E443">
        <v>0</v>
      </c>
      <c r="I443" s="16">
        <f t="shared" si="57"/>
        <v>0</v>
      </c>
      <c r="J443" s="16">
        <f t="shared" si="58"/>
        <v>0</v>
      </c>
      <c r="K443" s="16">
        <f t="shared" si="65"/>
        <v>0</v>
      </c>
      <c r="L443" s="16">
        <f t="shared" si="65"/>
        <v>0</v>
      </c>
      <c r="M443" s="16">
        <f t="shared" si="65"/>
        <v>0</v>
      </c>
      <c r="N443" s="16">
        <f t="shared" si="65"/>
        <v>0</v>
      </c>
      <c r="O443" s="16">
        <f t="shared" si="65"/>
        <v>0</v>
      </c>
      <c r="P443" s="16">
        <f t="shared" si="65"/>
        <v>0</v>
      </c>
      <c r="Q443" s="16">
        <f t="shared" si="65"/>
        <v>0</v>
      </c>
      <c r="R443" s="16">
        <f t="shared" si="65"/>
        <v>0</v>
      </c>
      <c r="S443" s="16">
        <f t="shared" si="65"/>
        <v>0</v>
      </c>
      <c r="T443" s="16">
        <f t="shared" si="65"/>
        <v>0</v>
      </c>
      <c r="U443" s="16">
        <f t="shared" si="65"/>
        <v>0</v>
      </c>
      <c r="V443" s="16">
        <f t="shared" si="65"/>
        <v>0</v>
      </c>
      <c r="W443" s="16">
        <f t="shared" si="65"/>
        <v>0</v>
      </c>
      <c r="X443" s="16">
        <f t="shared" si="65"/>
        <v>0</v>
      </c>
      <c r="Y443" s="16">
        <f t="shared" si="65"/>
        <v>0</v>
      </c>
      <c r="Z443" s="16">
        <f t="shared" si="65"/>
        <v>0</v>
      </c>
      <c r="AA443" s="16">
        <f t="shared" si="65"/>
        <v>0</v>
      </c>
      <c r="AB443" s="16">
        <f t="shared" si="65"/>
        <v>0</v>
      </c>
      <c r="AC443" s="16">
        <f t="shared" si="59"/>
        <v>0</v>
      </c>
      <c r="AD443" s="16">
        <f t="shared" si="60"/>
        <v>0</v>
      </c>
      <c r="AE443" s="36">
        <f t="shared" si="61"/>
        <v>0</v>
      </c>
    </row>
    <row r="444" spans="2:31" x14ac:dyDescent="0.25">
      <c r="B444" t="s">
        <v>9</v>
      </c>
      <c r="C444" t="s">
        <v>274</v>
      </c>
      <c r="D444">
        <v>16572</v>
      </c>
      <c r="E444">
        <v>553</v>
      </c>
      <c r="G444" s="14">
        <v>0.06</v>
      </c>
      <c r="H444" s="14"/>
      <c r="I444" s="16">
        <f t="shared" si="57"/>
        <v>553</v>
      </c>
      <c r="J444" s="16">
        <f t="shared" ref="J444:AB444" si="67">I444*(1+$G444-$H$3)</f>
        <v>575.12</v>
      </c>
      <c r="K444" s="16">
        <f t="shared" si="67"/>
        <v>598.12480000000005</v>
      </c>
      <c r="L444" s="16">
        <f t="shared" si="67"/>
        <v>622.04979200000002</v>
      </c>
      <c r="M444" s="16">
        <f t="shared" si="67"/>
        <v>646.93178368000008</v>
      </c>
      <c r="N444" s="16">
        <f t="shared" si="67"/>
        <v>672.80905502720009</v>
      </c>
      <c r="O444" s="16">
        <f t="shared" si="67"/>
        <v>699.72141722828815</v>
      </c>
      <c r="P444" s="16">
        <f t="shared" si="67"/>
        <v>727.71027391741973</v>
      </c>
      <c r="Q444" s="16">
        <f t="shared" si="67"/>
        <v>756.81868487411657</v>
      </c>
      <c r="R444" s="16">
        <f t="shared" si="67"/>
        <v>787.09143226908122</v>
      </c>
      <c r="S444" s="16">
        <f t="shared" si="67"/>
        <v>818.57508955984451</v>
      </c>
      <c r="T444" s="16">
        <f t="shared" si="67"/>
        <v>851.31809314223835</v>
      </c>
      <c r="U444" s="16">
        <f t="shared" si="67"/>
        <v>885.37081686792794</v>
      </c>
      <c r="V444" s="16">
        <f t="shared" si="67"/>
        <v>920.78564954264505</v>
      </c>
      <c r="W444" s="16">
        <f t="shared" si="67"/>
        <v>957.61707552435087</v>
      </c>
      <c r="X444" s="16">
        <f t="shared" si="67"/>
        <v>995.92175854532491</v>
      </c>
      <c r="Y444" s="16">
        <f t="shared" si="67"/>
        <v>1035.758628887138</v>
      </c>
      <c r="Z444" s="16">
        <f t="shared" si="67"/>
        <v>1077.1889740426236</v>
      </c>
      <c r="AA444" s="16">
        <f t="shared" si="67"/>
        <v>1120.2765330043285</v>
      </c>
      <c r="AB444" s="16">
        <f t="shared" si="67"/>
        <v>1165.0875943245017</v>
      </c>
      <c r="AC444" s="16">
        <f t="shared" si="59"/>
        <v>790.93171168807953</v>
      </c>
      <c r="AD444" s="16">
        <f t="shared" si="60"/>
        <v>866.69881328615941</v>
      </c>
      <c r="AE444" s="36">
        <f t="shared" si="61"/>
        <v>867</v>
      </c>
    </row>
    <row r="445" spans="2:31" x14ac:dyDescent="0.25">
      <c r="B445" t="s">
        <v>101</v>
      </c>
      <c r="C445" t="s">
        <v>283</v>
      </c>
      <c r="D445">
        <v>150000</v>
      </c>
      <c r="E445">
        <v>0</v>
      </c>
      <c r="I445" s="16">
        <f t="shared" si="57"/>
        <v>0</v>
      </c>
      <c r="J445" s="16">
        <f t="shared" si="58"/>
        <v>0</v>
      </c>
      <c r="K445" s="16">
        <f t="shared" si="65"/>
        <v>0</v>
      </c>
      <c r="L445" s="16">
        <f t="shared" si="65"/>
        <v>0</v>
      </c>
      <c r="M445" s="16">
        <f t="shared" si="65"/>
        <v>0</v>
      </c>
      <c r="N445" s="16">
        <f t="shared" si="65"/>
        <v>0</v>
      </c>
      <c r="O445" s="16">
        <f t="shared" si="65"/>
        <v>0</v>
      </c>
      <c r="P445" s="16">
        <f t="shared" si="65"/>
        <v>0</v>
      </c>
      <c r="Q445" s="16">
        <f t="shared" si="65"/>
        <v>0</v>
      </c>
      <c r="R445" s="16">
        <f t="shared" si="65"/>
        <v>0</v>
      </c>
      <c r="S445" s="16">
        <f t="shared" si="65"/>
        <v>0</v>
      </c>
      <c r="T445" s="16">
        <f t="shared" si="65"/>
        <v>0</v>
      </c>
      <c r="U445" s="16">
        <f t="shared" si="65"/>
        <v>0</v>
      </c>
      <c r="V445" s="16">
        <f t="shared" si="65"/>
        <v>0</v>
      </c>
      <c r="W445" s="16">
        <f t="shared" si="65"/>
        <v>0</v>
      </c>
      <c r="X445" s="16">
        <f t="shared" si="65"/>
        <v>0</v>
      </c>
      <c r="Y445" s="16">
        <f t="shared" si="65"/>
        <v>0</v>
      </c>
      <c r="Z445" s="16">
        <f t="shared" si="65"/>
        <v>0</v>
      </c>
      <c r="AA445" s="16">
        <f t="shared" si="65"/>
        <v>0</v>
      </c>
      <c r="AB445" s="16">
        <f t="shared" si="65"/>
        <v>0</v>
      </c>
      <c r="AC445" s="16">
        <f t="shared" si="59"/>
        <v>0</v>
      </c>
      <c r="AD445" s="16">
        <f t="shared" si="60"/>
        <v>0</v>
      </c>
      <c r="AE445" s="36">
        <f t="shared" si="61"/>
        <v>0</v>
      </c>
    </row>
    <row r="446" spans="2:31" x14ac:dyDescent="0.25">
      <c r="B446" t="s">
        <v>283</v>
      </c>
      <c r="C446" t="s">
        <v>274</v>
      </c>
      <c r="D446">
        <v>5000001</v>
      </c>
      <c r="E446">
        <v>0</v>
      </c>
      <c r="I446" s="16">
        <f t="shared" si="57"/>
        <v>0</v>
      </c>
      <c r="J446" s="16">
        <f t="shared" si="58"/>
        <v>0</v>
      </c>
      <c r="K446" s="16">
        <f t="shared" si="65"/>
        <v>0</v>
      </c>
      <c r="L446" s="16">
        <f t="shared" si="65"/>
        <v>0</v>
      </c>
      <c r="M446" s="16">
        <f t="shared" si="65"/>
        <v>0</v>
      </c>
      <c r="N446" s="16">
        <f t="shared" si="65"/>
        <v>0</v>
      </c>
      <c r="O446" s="16">
        <f t="shared" si="65"/>
        <v>0</v>
      </c>
      <c r="P446" s="16">
        <f t="shared" si="65"/>
        <v>0</v>
      </c>
      <c r="Q446" s="16">
        <f t="shared" si="65"/>
        <v>0</v>
      </c>
      <c r="R446" s="16">
        <f t="shared" si="65"/>
        <v>0</v>
      </c>
      <c r="S446" s="16">
        <f t="shared" si="65"/>
        <v>0</v>
      </c>
      <c r="T446" s="16">
        <f t="shared" si="65"/>
        <v>0</v>
      </c>
      <c r="U446" s="16">
        <f t="shared" si="65"/>
        <v>0</v>
      </c>
      <c r="V446" s="16">
        <f t="shared" si="65"/>
        <v>0</v>
      </c>
      <c r="W446" s="16">
        <f t="shared" si="65"/>
        <v>0</v>
      </c>
      <c r="X446" s="16">
        <f t="shared" si="65"/>
        <v>0</v>
      </c>
      <c r="Y446" s="16">
        <f t="shared" si="65"/>
        <v>0</v>
      </c>
      <c r="Z446" s="16">
        <f t="shared" si="65"/>
        <v>0</v>
      </c>
      <c r="AA446" s="16">
        <f t="shared" si="65"/>
        <v>0</v>
      </c>
      <c r="AB446" s="16">
        <f t="shared" si="65"/>
        <v>0</v>
      </c>
      <c r="AC446" s="16">
        <f t="shared" si="59"/>
        <v>0</v>
      </c>
      <c r="AD446" s="16">
        <f t="shared" si="60"/>
        <v>0</v>
      </c>
      <c r="AE446" s="36">
        <f t="shared" si="61"/>
        <v>0</v>
      </c>
    </row>
    <row r="447" spans="2:31" x14ac:dyDescent="0.25">
      <c r="B447" t="s">
        <v>279</v>
      </c>
      <c r="C447" t="s">
        <v>275</v>
      </c>
      <c r="D447">
        <v>5000001</v>
      </c>
      <c r="E447">
        <v>0</v>
      </c>
      <c r="I447" s="16">
        <f t="shared" si="57"/>
        <v>0</v>
      </c>
      <c r="J447" s="16">
        <f t="shared" si="58"/>
        <v>0</v>
      </c>
      <c r="K447" s="16">
        <f t="shared" si="65"/>
        <v>0</v>
      </c>
      <c r="L447" s="16">
        <f t="shared" si="65"/>
        <v>0</v>
      </c>
      <c r="M447" s="16">
        <f t="shared" si="65"/>
        <v>0</v>
      </c>
      <c r="N447" s="16">
        <f t="shared" si="65"/>
        <v>0</v>
      </c>
      <c r="O447" s="16">
        <f t="shared" si="65"/>
        <v>0</v>
      </c>
      <c r="P447" s="16">
        <f t="shared" si="65"/>
        <v>0</v>
      </c>
      <c r="Q447" s="16">
        <f t="shared" si="65"/>
        <v>0</v>
      </c>
      <c r="R447" s="16">
        <f t="shared" si="65"/>
        <v>0</v>
      </c>
      <c r="S447" s="16">
        <f t="shared" si="65"/>
        <v>0</v>
      </c>
      <c r="T447" s="16">
        <f t="shared" si="65"/>
        <v>0</v>
      </c>
      <c r="U447" s="16">
        <f t="shared" si="65"/>
        <v>0</v>
      </c>
      <c r="V447" s="16">
        <f t="shared" si="65"/>
        <v>0</v>
      </c>
      <c r="W447" s="16">
        <f t="shared" si="65"/>
        <v>0</v>
      </c>
      <c r="X447" s="16">
        <f t="shared" si="65"/>
        <v>0</v>
      </c>
      <c r="Y447" s="16">
        <f t="shared" si="65"/>
        <v>0</v>
      </c>
      <c r="Z447" s="16">
        <f t="shared" si="65"/>
        <v>0</v>
      </c>
      <c r="AA447" s="16">
        <f t="shared" si="65"/>
        <v>0</v>
      </c>
      <c r="AB447" s="16">
        <f t="shared" si="65"/>
        <v>0</v>
      </c>
      <c r="AC447" s="16">
        <f t="shared" si="59"/>
        <v>0</v>
      </c>
      <c r="AD447" s="16">
        <f t="shared" si="60"/>
        <v>0</v>
      </c>
      <c r="AE447" s="36">
        <f t="shared" si="61"/>
        <v>0</v>
      </c>
    </row>
    <row r="448" spans="2:31" x14ac:dyDescent="0.25">
      <c r="B448" t="s">
        <v>275</v>
      </c>
      <c r="C448" t="s">
        <v>284</v>
      </c>
      <c r="D448">
        <v>5000001</v>
      </c>
      <c r="E448">
        <v>0</v>
      </c>
      <c r="I448" s="16">
        <f t="shared" si="57"/>
        <v>0</v>
      </c>
      <c r="J448" s="16">
        <f t="shared" si="58"/>
        <v>0</v>
      </c>
      <c r="K448" s="16">
        <f t="shared" ref="K448:AB462" si="68">J448*(1+$G448-$H$3)</f>
        <v>0</v>
      </c>
      <c r="L448" s="16">
        <f t="shared" si="68"/>
        <v>0</v>
      </c>
      <c r="M448" s="16">
        <f t="shared" si="68"/>
        <v>0</v>
      </c>
      <c r="N448" s="16">
        <f t="shared" si="68"/>
        <v>0</v>
      </c>
      <c r="O448" s="16">
        <f t="shared" si="68"/>
        <v>0</v>
      </c>
      <c r="P448" s="16">
        <f t="shared" si="68"/>
        <v>0</v>
      </c>
      <c r="Q448" s="16">
        <f t="shared" si="68"/>
        <v>0</v>
      </c>
      <c r="R448" s="16">
        <f t="shared" si="68"/>
        <v>0</v>
      </c>
      <c r="S448" s="16">
        <f t="shared" si="68"/>
        <v>0</v>
      </c>
      <c r="T448" s="16">
        <f t="shared" si="68"/>
        <v>0</v>
      </c>
      <c r="U448" s="16">
        <f t="shared" si="68"/>
        <v>0</v>
      </c>
      <c r="V448" s="16">
        <f t="shared" si="68"/>
        <v>0</v>
      </c>
      <c r="W448" s="16">
        <f t="shared" si="68"/>
        <v>0</v>
      </c>
      <c r="X448" s="16">
        <f t="shared" si="68"/>
        <v>0</v>
      </c>
      <c r="Y448" s="16">
        <f t="shared" si="68"/>
        <v>0</v>
      </c>
      <c r="Z448" s="16">
        <f t="shared" si="68"/>
        <v>0</v>
      </c>
      <c r="AA448" s="16">
        <f t="shared" si="68"/>
        <v>0</v>
      </c>
      <c r="AB448" s="16">
        <f t="shared" si="68"/>
        <v>0</v>
      </c>
      <c r="AC448" s="16">
        <f t="shared" si="59"/>
        <v>0</v>
      </c>
      <c r="AD448" s="16">
        <f t="shared" si="60"/>
        <v>0</v>
      </c>
      <c r="AE448" s="36">
        <f t="shared" si="61"/>
        <v>0</v>
      </c>
    </row>
    <row r="449" spans="2:31" x14ac:dyDescent="0.25">
      <c r="B449" t="s">
        <v>275</v>
      </c>
      <c r="C449" t="s">
        <v>276</v>
      </c>
      <c r="D449">
        <v>1200000</v>
      </c>
      <c r="E449">
        <v>0</v>
      </c>
      <c r="I449" s="16">
        <f t="shared" si="57"/>
        <v>0</v>
      </c>
      <c r="J449" s="16">
        <f t="shared" si="58"/>
        <v>0</v>
      </c>
      <c r="K449" s="16">
        <f t="shared" si="68"/>
        <v>0</v>
      </c>
      <c r="L449" s="16">
        <f t="shared" si="68"/>
        <v>0</v>
      </c>
      <c r="M449" s="16">
        <f t="shared" si="68"/>
        <v>0</v>
      </c>
      <c r="N449" s="16">
        <f t="shared" si="68"/>
        <v>0</v>
      </c>
      <c r="O449" s="16">
        <f t="shared" si="68"/>
        <v>0</v>
      </c>
      <c r="P449" s="16">
        <f t="shared" si="68"/>
        <v>0</v>
      </c>
      <c r="Q449" s="16">
        <f t="shared" si="68"/>
        <v>0</v>
      </c>
      <c r="R449" s="16">
        <f t="shared" si="68"/>
        <v>0</v>
      </c>
      <c r="S449" s="16">
        <f t="shared" si="68"/>
        <v>0</v>
      </c>
      <c r="T449" s="16">
        <f t="shared" si="68"/>
        <v>0</v>
      </c>
      <c r="U449" s="16">
        <f t="shared" si="68"/>
        <v>0</v>
      </c>
      <c r="V449" s="16">
        <f t="shared" si="68"/>
        <v>0</v>
      </c>
      <c r="W449" s="16">
        <f t="shared" si="68"/>
        <v>0</v>
      </c>
      <c r="X449" s="16">
        <f t="shared" si="68"/>
        <v>0</v>
      </c>
      <c r="Y449" s="16">
        <f t="shared" si="68"/>
        <v>0</v>
      </c>
      <c r="Z449" s="16">
        <f t="shared" si="68"/>
        <v>0</v>
      </c>
      <c r="AA449" s="16">
        <f t="shared" si="68"/>
        <v>0</v>
      </c>
      <c r="AB449" s="16">
        <f t="shared" si="68"/>
        <v>0</v>
      </c>
      <c r="AC449" s="16">
        <f t="shared" si="59"/>
        <v>0</v>
      </c>
      <c r="AD449" s="16">
        <f t="shared" si="60"/>
        <v>0</v>
      </c>
      <c r="AE449" s="36">
        <f t="shared" si="61"/>
        <v>0</v>
      </c>
    </row>
    <row r="450" spans="2:31" x14ac:dyDescent="0.25">
      <c r="B450" t="s">
        <v>276</v>
      </c>
      <c r="C450" t="s">
        <v>273</v>
      </c>
      <c r="D450">
        <v>1200000</v>
      </c>
      <c r="E450">
        <v>0</v>
      </c>
      <c r="I450" s="16">
        <f t="shared" si="57"/>
        <v>0</v>
      </c>
      <c r="J450" s="16">
        <f t="shared" si="58"/>
        <v>0</v>
      </c>
      <c r="K450" s="16">
        <f t="shared" si="68"/>
        <v>0</v>
      </c>
      <c r="L450" s="16">
        <f t="shared" si="68"/>
        <v>0</v>
      </c>
      <c r="M450" s="16">
        <f t="shared" si="68"/>
        <v>0</v>
      </c>
      <c r="N450" s="16">
        <f t="shared" si="68"/>
        <v>0</v>
      </c>
      <c r="O450" s="16">
        <f t="shared" si="68"/>
        <v>0</v>
      </c>
      <c r="P450" s="16">
        <f t="shared" si="68"/>
        <v>0</v>
      </c>
      <c r="Q450" s="16">
        <f t="shared" si="68"/>
        <v>0</v>
      </c>
      <c r="R450" s="16">
        <f t="shared" si="68"/>
        <v>0</v>
      </c>
      <c r="S450" s="16">
        <f t="shared" si="68"/>
        <v>0</v>
      </c>
      <c r="T450" s="16">
        <f t="shared" si="68"/>
        <v>0</v>
      </c>
      <c r="U450" s="16">
        <f t="shared" si="68"/>
        <v>0</v>
      </c>
      <c r="V450" s="16">
        <f t="shared" si="68"/>
        <v>0</v>
      </c>
      <c r="W450" s="16">
        <f t="shared" si="68"/>
        <v>0</v>
      </c>
      <c r="X450" s="16">
        <f t="shared" si="68"/>
        <v>0</v>
      </c>
      <c r="Y450" s="16">
        <f t="shared" si="68"/>
        <v>0</v>
      </c>
      <c r="Z450" s="16">
        <f t="shared" si="68"/>
        <v>0</v>
      </c>
      <c r="AA450" s="16">
        <f t="shared" si="68"/>
        <v>0</v>
      </c>
      <c r="AB450" s="16">
        <f t="shared" si="68"/>
        <v>0</v>
      </c>
      <c r="AC450" s="16">
        <f t="shared" si="59"/>
        <v>0</v>
      </c>
      <c r="AD450" s="16">
        <f t="shared" si="60"/>
        <v>0</v>
      </c>
      <c r="AE450" s="36">
        <f t="shared" si="61"/>
        <v>0</v>
      </c>
    </row>
    <row r="451" spans="2:31" x14ac:dyDescent="0.25">
      <c r="B451" t="s">
        <v>16</v>
      </c>
      <c r="C451" t="s">
        <v>284</v>
      </c>
      <c r="D451">
        <v>16572</v>
      </c>
      <c r="E451">
        <v>695</v>
      </c>
      <c r="G451" s="14">
        <v>0.06</v>
      </c>
      <c r="H451" s="14"/>
      <c r="I451" s="16">
        <f t="shared" si="57"/>
        <v>695</v>
      </c>
      <c r="J451" s="16">
        <f t="shared" ref="J451:AB451" si="69">I451*(1+$G451-$H$3)</f>
        <v>722.80000000000007</v>
      </c>
      <c r="K451" s="16">
        <f t="shared" si="69"/>
        <v>751.7120000000001</v>
      </c>
      <c r="L451" s="16">
        <f t="shared" si="69"/>
        <v>781.78048000000013</v>
      </c>
      <c r="M451" s="16">
        <f t="shared" si="69"/>
        <v>813.05169920000014</v>
      </c>
      <c r="N451" s="16">
        <f t="shared" si="69"/>
        <v>845.57376716800013</v>
      </c>
      <c r="O451" s="16">
        <f t="shared" si="69"/>
        <v>879.39671785472012</v>
      </c>
      <c r="P451" s="16">
        <f t="shared" si="69"/>
        <v>914.57258656890895</v>
      </c>
      <c r="Q451" s="16">
        <f t="shared" si="69"/>
        <v>951.15549003166529</v>
      </c>
      <c r="R451" s="16">
        <f t="shared" si="69"/>
        <v>989.20170963293197</v>
      </c>
      <c r="S451" s="16">
        <f t="shared" si="69"/>
        <v>1028.7697780182493</v>
      </c>
      <c r="T451" s="16">
        <f t="shared" si="69"/>
        <v>1069.9205691389793</v>
      </c>
      <c r="U451" s="16">
        <f t="shared" si="69"/>
        <v>1112.7173919045385</v>
      </c>
      <c r="V451" s="16">
        <f t="shared" si="69"/>
        <v>1157.2260875807201</v>
      </c>
      <c r="W451" s="16">
        <f t="shared" si="69"/>
        <v>1203.515131083949</v>
      </c>
      <c r="X451" s="16">
        <f t="shared" si="69"/>
        <v>1251.6557363273071</v>
      </c>
      <c r="Y451" s="16">
        <f t="shared" si="69"/>
        <v>1301.7219657803994</v>
      </c>
      <c r="Z451" s="16">
        <f t="shared" si="69"/>
        <v>1353.7908444116154</v>
      </c>
      <c r="AA451" s="16">
        <f t="shared" si="69"/>
        <v>1407.94247818808</v>
      </c>
      <c r="AB451" s="16">
        <f t="shared" si="69"/>
        <v>1464.2601773156032</v>
      </c>
      <c r="AC451" s="16">
        <f t="shared" si="59"/>
        <v>994.02810058447585</v>
      </c>
      <c r="AD451" s="16">
        <f t="shared" si="60"/>
        <v>1089.250768958193</v>
      </c>
      <c r="AE451" s="36">
        <f t="shared" si="61"/>
        <v>1089</v>
      </c>
    </row>
    <row r="452" spans="2:31" x14ac:dyDescent="0.25">
      <c r="B452" t="s">
        <v>285</v>
      </c>
      <c r="C452" t="s">
        <v>286</v>
      </c>
      <c r="D452">
        <v>5000001</v>
      </c>
      <c r="E452">
        <v>0</v>
      </c>
      <c r="I452" s="16">
        <f t="shared" ref="I452:I515" si="70">E452</f>
        <v>0</v>
      </c>
      <c r="J452" s="16">
        <f t="shared" ref="J452:AB452" si="71">I452*(1+$G452-$H$3)</f>
        <v>0</v>
      </c>
      <c r="K452" s="16">
        <f t="shared" si="71"/>
        <v>0</v>
      </c>
      <c r="L452" s="16">
        <f t="shared" si="71"/>
        <v>0</v>
      </c>
      <c r="M452" s="16">
        <f t="shared" si="71"/>
        <v>0</v>
      </c>
      <c r="N452" s="16">
        <f t="shared" si="71"/>
        <v>0</v>
      </c>
      <c r="O452" s="16">
        <f t="shared" si="71"/>
        <v>0</v>
      </c>
      <c r="P452" s="16">
        <f t="shared" si="71"/>
        <v>0</v>
      </c>
      <c r="Q452" s="16">
        <f t="shared" si="71"/>
        <v>0</v>
      </c>
      <c r="R452" s="16">
        <f t="shared" si="71"/>
        <v>0</v>
      </c>
      <c r="S452" s="16">
        <f t="shared" si="71"/>
        <v>0</v>
      </c>
      <c r="T452" s="16">
        <f t="shared" si="71"/>
        <v>0</v>
      </c>
      <c r="U452" s="16">
        <f t="shared" si="71"/>
        <v>0</v>
      </c>
      <c r="V452" s="16">
        <f t="shared" si="71"/>
        <v>0</v>
      </c>
      <c r="W452" s="16">
        <f t="shared" si="71"/>
        <v>0</v>
      </c>
      <c r="X452" s="16">
        <f t="shared" si="71"/>
        <v>0</v>
      </c>
      <c r="Y452" s="16">
        <f t="shared" si="71"/>
        <v>0</v>
      </c>
      <c r="Z452" s="16">
        <f t="shared" si="71"/>
        <v>0</v>
      </c>
      <c r="AA452" s="16">
        <f t="shared" si="71"/>
        <v>0</v>
      </c>
      <c r="AB452" s="16">
        <f t="shared" si="71"/>
        <v>0</v>
      </c>
      <c r="AC452" s="16">
        <f t="shared" ref="AC452:AC515" si="72">SUM(I452:W452)*(1/($W$2-$I$2))</f>
        <v>0</v>
      </c>
      <c r="AD452" s="16">
        <f t="shared" ref="AD452:AD515" si="73">SUM(I452:AB452)*(1/($AB$2-$I$2))</f>
        <v>0</v>
      </c>
      <c r="AE452" s="36">
        <f t="shared" ref="AE452:AE515" si="74">ROUND(AD452,0)</f>
        <v>0</v>
      </c>
    </row>
    <row r="453" spans="2:31" x14ac:dyDescent="0.25">
      <c r="B453" t="s">
        <v>286</v>
      </c>
      <c r="C453" t="s">
        <v>287</v>
      </c>
      <c r="D453">
        <v>5000001</v>
      </c>
      <c r="E453">
        <v>0</v>
      </c>
      <c r="I453" s="16">
        <f t="shared" si="70"/>
        <v>0</v>
      </c>
      <c r="J453" s="16">
        <f t="shared" ref="J453:J515" si="75">I453*(1+$G453-$H$3)</f>
        <v>0</v>
      </c>
      <c r="K453" s="16">
        <f t="shared" si="68"/>
        <v>0</v>
      </c>
      <c r="L453" s="16">
        <f t="shared" si="68"/>
        <v>0</v>
      </c>
      <c r="M453" s="16">
        <f t="shared" si="68"/>
        <v>0</v>
      </c>
      <c r="N453" s="16">
        <f t="shared" si="68"/>
        <v>0</v>
      </c>
      <c r="O453" s="16">
        <f t="shared" si="68"/>
        <v>0</v>
      </c>
      <c r="P453" s="16">
        <f t="shared" si="68"/>
        <v>0</v>
      </c>
      <c r="Q453" s="16">
        <f t="shared" si="68"/>
        <v>0</v>
      </c>
      <c r="R453" s="16">
        <f t="shared" si="68"/>
        <v>0</v>
      </c>
      <c r="S453" s="16">
        <f t="shared" si="68"/>
        <v>0</v>
      </c>
      <c r="T453" s="16">
        <f t="shared" si="68"/>
        <v>0</v>
      </c>
      <c r="U453" s="16">
        <f t="shared" si="68"/>
        <v>0</v>
      </c>
      <c r="V453" s="16">
        <f t="shared" si="68"/>
        <v>0</v>
      </c>
      <c r="W453" s="16">
        <f t="shared" si="68"/>
        <v>0</v>
      </c>
      <c r="X453" s="16">
        <f t="shared" si="68"/>
        <v>0</v>
      </c>
      <c r="Y453" s="16">
        <f t="shared" si="68"/>
        <v>0</v>
      </c>
      <c r="Z453" s="16">
        <f t="shared" si="68"/>
        <v>0</v>
      </c>
      <c r="AA453" s="16">
        <f t="shared" si="68"/>
        <v>0</v>
      </c>
      <c r="AB453" s="16">
        <f t="shared" si="68"/>
        <v>0</v>
      </c>
      <c r="AC453" s="16">
        <f t="shared" si="72"/>
        <v>0</v>
      </c>
      <c r="AD453" s="16">
        <f t="shared" si="73"/>
        <v>0</v>
      </c>
      <c r="AE453" s="36">
        <f t="shared" si="74"/>
        <v>0</v>
      </c>
    </row>
    <row r="454" spans="2:31" x14ac:dyDescent="0.25">
      <c r="B454" t="s">
        <v>288</v>
      </c>
      <c r="C454" t="s">
        <v>285</v>
      </c>
      <c r="D454">
        <v>5000001</v>
      </c>
      <c r="E454">
        <v>0</v>
      </c>
      <c r="I454" s="16">
        <f t="shared" si="70"/>
        <v>0</v>
      </c>
      <c r="J454" s="16">
        <f t="shared" si="75"/>
        <v>0</v>
      </c>
      <c r="K454" s="16">
        <f t="shared" si="68"/>
        <v>0</v>
      </c>
      <c r="L454" s="16">
        <f t="shared" si="68"/>
        <v>0</v>
      </c>
      <c r="M454" s="16">
        <f t="shared" si="68"/>
        <v>0</v>
      </c>
      <c r="N454" s="16">
        <f t="shared" si="68"/>
        <v>0</v>
      </c>
      <c r="O454" s="16">
        <f t="shared" si="68"/>
        <v>0</v>
      </c>
      <c r="P454" s="16">
        <f t="shared" si="68"/>
        <v>0</v>
      </c>
      <c r="Q454" s="16">
        <f t="shared" si="68"/>
        <v>0</v>
      </c>
      <c r="R454" s="16">
        <f t="shared" si="68"/>
        <v>0</v>
      </c>
      <c r="S454" s="16">
        <f t="shared" si="68"/>
        <v>0</v>
      </c>
      <c r="T454" s="16">
        <f t="shared" si="68"/>
        <v>0</v>
      </c>
      <c r="U454" s="16">
        <f t="shared" si="68"/>
        <v>0</v>
      </c>
      <c r="V454" s="16">
        <f t="shared" si="68"/>
        <v>0</v>
      </c>
      <c r="W454" s="16">
        <f t="shared" si="68"/>
        <v>0</v>
      </c>
      <c r="X454" s="16">
        <f t="shared" si="68"/>
        <v>0</v>
      </c>
      <c r="Y454" s="16">
        <f t="shared" si="68"/>
        <v>0</v>
      </c>
      <c r="Z454" s="16">
        <f t="shared" si="68"/>
        <v>0</v>
      </c>
      <c r="AA454" s="16">
        <f t="shared" si="68"/>
        <v>0</v>
      </c>
      <c r="AB454" s="16">
        <f t="shared" si="68"/>
        <v>0</v>
      </c>
      <c r="AC454" s="16">
        <f t="shared" si="72"/>
        <v>0</v>
      </c>
      <c r="AD454" s="16">
        <f t="shared" si="73"/>
        <v>0</v>
      </c>
      <c r="AE454" s="36">
        <f t="shared" si="74"/>
        <v>0</v>
      </c>
    </row>
    <row r="455" spans="2:31" x14ac:dyDescent="0.25">
      <c r="B455" t="s">
        <v>289</v>
      </c>
      <c r="C455" t="s">
        <v>290</v>
      </c>
      <c r="D455">
        <v>5000001</v>
      </c>
      <c r="E455">
        <v>0</v>
      </c>
      <c r="I455" s="16">
        <f t="shared" si="70"/>
        <v>0</v>
      </c>
      <c r="J455" s="16">
        <f t="shared" si="75"/>
        <v>0</v>
      </c>
      <c r="K455" s="16">
        <f t="shared" si="68"/>
        <v>0</v>
      </c>
      <c r="L455" s="16">
        <f t="shared" si="68"/>
        <v>0</v>
      </c>
      <c r="M455" s="16">
        <f t="shared" si="68"/>
        <v>0</v>
      </c>
      <c r="N455" s="16">
        <f t="shared" si="68"/>
        <v>0</v>
      </c>
      <c r="O455" s="16">
        <f t="shared" si="68"/>
        <v>0</v>
      </c>
      <c r="P455" s="16">
        <f t="shared" si="68"/>
        <v>0</v>
      </c>
      <c r="Q455" s="16">
        <f t="shared" si="68"/>
        <v>0</v>
      </c>
      <c r="R455" s="16">
        <f t="shared" si="68"/>
        <v>0</v>
      </c>
      <c r="S455" s="16">
        <f t="shared" si="68"/>
        <v>0</v>
      </c>
      <c r="T455" s="16">
        <f t="shared" si="68"/>
        <v>0</v>
      </c>
      <c r="U455" s="16">
        <f t="shared" si="68"/>
        <v>0</v>
      </c>
      <c r="V455" s="16">
        <f t="shared" si="68"/>
        <v>0</v>
      </c>
      <c r="W455" s="16">
        <f t="shared" si="68"/>
        <v>0</v>
      </c>
      <c r="X455" s="16">
        <f t="shared" si="68"/>
        <v>0</v>
      </c>
      <c r="Y455" s="16">
        <f t="shared" si="68"/>
        <v>0</v>
      </c>
      <c r="Z455" s="16">
        <f t="shared" si="68"/>
        <v>0</v>
      </c>
      <c r="AA455" s="16">
        <f t="shared" si="68"/>
        <v>0</v>
      </c>
      <c r="AB455" s="16">
        <f t="shared" si="68"/>
        <v>0</v>
      </c>
      <c r="AC455" s="16">
        <f t="shared" si="72"/>
        <v>0</v>
      </c>
      <c r="AD455" s="16">
        <f t="shared" si="73"/>
        <v>0</v>
      </c>
      <c r="AE455" s="36">
        <f t="shared" si="74"/>
        <v>0</v>
      </c>
    </row>
    <row r="456" spans="2:31" x14ac:dyDescent="0.25">
      <c r="B456" t="s">
        <v>290</v>
      </c>
      <c r="C456" t="s">
        <v>291</v>
      </c>
      <c r="D456">
        <v>5000001</v>
      </c>
      <c r="E456">
        <v>0</v>
      </c>
      <c r="I456" s="16">
        <f t="shared" si="70"/>
        <v>0</v>
      </c>
      <c r="J456" s="16">
        <f t="shared" si="75"/>
        <v>0</v>
      </c>
      <c r="K456" s="16">
        <f t="shared" si="68"/>
        <v>0</v>
      </c>
      <c r="L456" s="16">
        <f t="shared" si="68"/>
        <v>0</v>
      </c>
      <c r="M456" s="16">
        <f t="shared" si="68"/>
        <v>0</v>
      </c>
      <c r="N456" s="16">
        <f t="shared" si="68"/>
        <v>0</v>
      </c>
      <c r="O456" s="16">
        <f t="shared" si="68"/>
        <v>0</v>
      </c>
      <c r="P456" s="16">
        <f t="shared" si="68"/>
        <v>0</v>
      </c>
      <c r="Q456" s="16">
        <f t="shared" si="68"/>
        <v>0</v>
      </c>
      <c r="R456" s="16">
        <f t="shared" si="68"/>
        <v>0</v>
      </c>
      <c r="S456" s="16">
        <f t="shared" si="68"/>
        <v>0</v>
      </c>
      <c r="T456" s="16">
        <f t="shared" si="68"/>
        <v>0</v>
      </c>
      <c r="U456" s="16">
        <f t="shared" si="68"/>
        <v>0</v>
      </c>
      <c r="V456" s="16">
        <f t="shared" si="68"/>
        <v>0</v>
      </c>
      <c r="W456" s="16">
        <f t="shared" si="68"/>
        <v>0</v>
      </c>
      <c r="X456" s="16">
        <f t="shared" si="68"/>
        <v>0</v>
      </c>
      <c r="Y456" s="16">
        <f t="shared" si="68"/>
        <v>0</v>
      </c>
      <c r="Z456" s="16">
        <f t="shared" si="68"/>
        <v>0</v>
      </c>
      <c r="AA456" s="16">
        <f t="shared" si="68"/>
        <v>0</v>
      </c>
      <c r="AB456" s="16">
        <f t="shared" si="68"/>
        <v>0</v>
      </c>
      <c r="AC456" s="16">
        <f t="shared" si="72"/>
        <v>0</v>
      </c>
      <c r="AD456" s="16">
        <f t="shared" si="73"/>
        <v>0</v>
      </c>
      <c r="AE456" s="36">
        <f t="shared" si="74"/>
        <v>0</v>
      </c>
    </row>
    <row r="457" spans="2:31" x14ac:dyDescent="0.25">
      <c r="B457" t="s">
        <v>291</v>
      </c>
      <c r="C457" t="s">
        <v>211</v>
      </c>
      <c r="D457">
        <v>17856</v>
      </c>
      <c r="E457">
        <v>0</v>
      </c>
      <c r="I457" s="16">
        <f t="shared" si="70"/>
        <v>0</v>
      </c>
      <c r="J457" s="16">
        <f t="shared" si="75"/>
        <v>0</v>
      </c>
      <c r="K457" s="16">
        <f t="shared" si="68"/>
        <v>0</v>
      </c>
      <c r="L457" s="16">
        <f t="shared" si="68"/>
        <v>0</v>
      </c>
      <c r="M457" s="16">
        <f t="shared" si="68"/>
        <v>0</v>
      </c>
      <c r="N457" s="16">
        <f t="shared" si="68"/>
        <v>0</v>
      </c>
      <c r="O457" s="16">
        <f t="shared" si="68"/>
        <v>0</v>
      </c>
      <c r="P457" s="16">
        <f t="shared" si="68"/>
        <v>0</v>
      </c>
      <c r="Q457" s="16">
        <f t="shared" si="68"/>
        <v>0</v>
      </c>
      <c r="R457" s="16">
        <f t="shared" si="68"/>
        <v>0</v>
      </c>
      <c r="S457" s="16">
        <f t="shared" si="68"/>
        <v>0</v>
      </c>
      <c r="T457" s="16">
        <f t="shared" si="68"/>
        <v>0</v>
      </c>
      <c r="U457" s="16">
        <f t="shared" si="68"/>
        <v>0</v>
      </c>
      <c r="V457" s="16">
        <f t="shared" si="68"/>
        <v>0</v>
      </c>
      <c r="W457" s="16">
        <f t="shared" si="68"/>
        <v>0</v>
      </c>
      <c r="X457" s="16">
        <f t="shared" si="68"/>
        <v>0</v>
      </c>
      <c r="Y457" s="16">
        <f t="shared" si="68"/>
        <v>0</v>
      </c>
      <c r="Z457" s="16">
        <f t="shared" si="68"/>
        <v>0</v>
      </c>
      <c r="AA457" s="16">
        <f t="shared" si="68"/>
        <v>0</v>
      </c>
      <c r="AB457" s="16">
        <f t="shared" si="68"/>
        <v>0</v>
      </c>
      <c r="AC457" s="16">
        <f t="shared" si="72"/>
        <v>0</v>
      </c>
      <c r="AD457" s="16">
        <f t="shared" si="73"/>
        <v>0</v>
      </c>
      <c r="AE457" s="36">
        <f t="shared" si="74"/>
        <v>0</v>
      </c>
    </row>
    <row r="458" spans="2:31" x14ac:dyDescent="0.25">
      <c r="B458" t="s">
        <v>291</v>
      </c>
      <c r="C458" t="s">
        <v>267</v>
      </c>
      <c r="D458">
        <v>5000001</v>
      </c>
      <c r="E458">
        <v>0</v>
      </c>
      <c r="I458" s="16">
        <f t="shared" si="70"/>
        <v>0</v>
      </c>
      <c r="J458" s="16">
        <f t="shared" si="75"/>
        <v>0</v>
      </c>
      <c r="K458" s="16">
        <f t="shared" si="68"/>
        <v>0</v>
      </c>
      <c r="L458" s="16">
        <f t="shared" si="68"/>
        <v>0</v>
      </c>
      <c r="M458" s="16">
        <f t="shared" si="68"/>
        <v>0</v>
      </c>
      <c r="N458" s="16">
        <f t="shared" si="68"/>
        <v>0</v>
      </c>
      <c r="O458" s="16">
        <f t="shared" si="68"/>
        <v>0</v>
      </c>
      <c r="P458" s="16">
        <f t="shared" si="68"/>
        <v>0</v>
      </c>
      <c r="Q458" s="16">
        <f t="shared" si="68"/>
        <v>0</v>
      </c>
      <c r="R458" s="16">
        <f t="shared" si="68"/>
        <v>0</v>
      </c>
      <c r="S458" s="16">
        <f t="shared" si="68"/>
        <v>0</v>
      </c>
      <c r="T458" s="16">
        <f t="shared" si="68"/>
        <v>0</v>
      </c>
      <c r="U458" s="16">
        <f t="shared" si="68"/>
        <v>0</v>
      </c>
      <c r="V458" s="16">
        <f t="shared" si="68"/>
        <v>0</v>
      </c>
      <c r="W458" s="16">
        <f t="shared" si="68"/>
        <v>0</v>
      </c>
      <c r="X458" s="16">
        <f t="shared" si="68"/>
        <v>0</v>
      </c>
      <c r="Y458" s="16">
        <f t="shared" si="68"/>
        <v>0</v>
      </c>
      <c r="Z458" s="16">
        <f t="shared" si="68"/>
        <v>0</v>
      </c>
      <c r="AA458" s="16">
        <f t="shared" si="68"/>
        <v>0</v>
      </c>
      <c r="AB458" s="16">
        <f t="shared" si="68"/>
        <v>0</v>
      </c>
      <c r="AC458" s="16">
        <f t="shared" si="72"/>
        <v>0</v>
      </c>
      <c r="AD458" s="16">
        <f t="shared" si="73"/>
        <v>0</v>
      </c>
      <c r="AE458" s="36">
        <f t="shared" si="74"/>
        <v>0</v>
      </c>
    </row>
    <row r="459" spans="2:31" x14ac:dyDescent="0.25">
      <c r="B459" t="s">
        <v>101</v>
      </c>
      <c r="C459" t="s">
        <v>267</v>
      </c>
      <c r="D459">
        <v>150000</v>
      </c>
      <c r="E459">
        <v>1142</v>
      </c>
      <c r="G459" s="14">
        <v>0.06</v>
      </c>
      <c r="H459" s="14"/>
      <c r="I459" s="16">
        <f t="shared" si="70"/>
        <v>1142</v>
      </c>
      <c r="J459" s="16">
        <f t="shared" si="75"/>
        <v>1187.68</v>
      </c>
      <c r="K459" s="16">
        <f t="shared" si="68"/>
        <v>1235.1872000000001</v>
      </c>
      <c r="L459" s="16">
        <f t="shared" si="68"/>
        <v>1284.5946880000001</v>
      </c>
      <c r="M459" s="16">
        <f t="shared" si="68"/>
        <v>1335.9784755200001</v>
      </c>
      <c r="N459" s="16">
        <f t="shared" si="68"/>
        <v>1389.4176145408001</v>
      </c>
      <c r="O459" s="16">
        <f t="shared" si="68"/>
        <v>1444.9943191224322</v>
      </c>
      <c r="P459" s="16">
        <f t="shared" si="68"/>
        <v>1502.7940918873296</v>
      </c>
      <c r="Q459" s="16">
        <f t="shared" si="68"/>
        <v>1562.9058555628228</v>
      </c>
      <c r="R459" s="16">
        <f t="shared" si="68"/>
        <v>1625.4220897853359</v>
      </c>
      <c r="S459" s="16">
        <f t="shared" si="68"/>
        <v>1690.4389733767493</v>
      </c>
      <c r="T459" s="16">
        <f t="shared" si="68"/>
        <v>1758.0565323118194</v>
      </c>
      <c r="U459" s="16">
        <f t="shared" si="68"/>
        <v>1828.3787936042922</v>
      </c>
      <c r="V459" s="16">
        <f t="shared" si="68"/>
        <v>1901.5139453484639</v>
      </c>
      <c r="W459" s="16">
        <f t="shared" si="68"/>
        <v>1977.5745031624026</v>
      </c>
      <c r="X459" s="16">
        <f t="shared" si="68"/>
        <v>2056.6774832888987</v>
      </c>
      <c r="Y459" s="16">
        <f t="shared" si="68"/>
        <v>2138.9445826204546</v>
      </c>
      <c r="Z459" s="16">
        <f t="shared" si="68"/>
        <v>2224.5023659252729</v>
      </c>
      <c r="AA459" s="16">
        <f t="shared" si="68"/>
        <v>2313.4824605622839</v>
      </c>
      <c r="AB459" s="16">
        <f t="shared" si="68"/>
        <v>2406.0217589847753</v>
      </c>
      <c r="AC459" s="16">
        <f t="shared" si="72"/>
        <v>1633.3526487301751</v>
      </c>
      <c r="AD459" s="16">
        <f t="shared" si="73"/>
        <v>1789.8192491370598</v>
      </c>
      <c r="AE459" s="36">
        <f t="shared" si="74"/>
        <v>1790</v>
      </c>
    </row>
    <row r="460" spans="2:31" x14ac:dyDescent="0.25">
      <c r="B460" t="s">
        <v>77</v>
      </c>
      <c r="C460" t="s">
        <v>267</v>
      </c>
      <c r="D460">
        <v>5000001</v>
      </c>
      <c r="E460">
        <v>1142</v>
      </c>
      <c r="G460" s="14">
        <v>0.06</v>
      </c>
      <c r="H460" s="14"/>
      <c r="I460" s="16">
        <f t="shared" si="70"/>
        <v>1142</v>
      </c>
      <c r="J460" s="16">
        <f t="shared" si="75"/>
        <v>1187.68</v>
      </c>
      <c r="K460" s="16">
        <f t="shared" si="68"/>
        <v>1235.1872000000001</v>
      </c>
      <c r="L460" s="16">
        <f t="shared" si="68"/>
        <v>1284.5946880000001</v>
      </c>
      <c r="M460" s="16">
        <f t="shared" si="68"/>
        <v>1335.9784755200001</v>
      </c>
      <c r="N460" s="16">
        <f t="shared" si="68"/>
        <v>1389.4176145408001</v>
      </c>
      <c r="O460" s="16">
        <f t="shared" si="68"/>
        <v>1444.9943191224322</v>
      </c>
      <c r="P460" s="16">
        <f t="shared" si="68"/>
        <v>1502.7940918873296</v>
      </c>
      <c r="Q460" s="16">
        <f t="shared" si="68"/>
        <v>1562.9058555628228</v>
      </c>
      <c r="R460" s="16">
        <f t="shared" si="68"/>
        <v>1625.4220897853359</v>
      </c>
      <c r="S460" s="16">
        <f t="shared" si="68"/>
        <v>1690.4389733767493</v>
      </c>
      <c r="T460" s="16">
        <f t="shared" si="68"/>
        <v>1758.0565323118194</v>
      </c>
      <c r="U460" s="16">
        <f t="shared" si="68"/>
        <v>1828.3787936042922</v>
      </c>
      <c r="V460" s="16">
        <f t="shared" si="68"/>
        <v>1901.5139453484639</v>
      </c>
      <c r="W460" s="16">
        <f t="shared" si="68"/>
        <v>1977.5745031624026</v>
      </c>
      <c r="X460" s="16">
        <f t="shared" si="68"/>
        <v>2056.6774832888987</v>
      </c>
      <c r="Y460" s="16">
        <f t="shared" si="68"/>
        <v>2138.9445826204546</v>
      </c>
      <c r="Z460" s="16">
        <f t="shared" si="68"/>
        <v>2224.5023659252729</v>
      </c>
      <c r="AA460" s="16">
        <f t="shared" si="68"/>
        <v>2313.4824605622839</v>
      </c>
      <c r="AB460" s="16">
        <f t="shared" si="68"/>
        <v>2406.0217589847753</v>
      </c>
      <c r="AC460" s="16">
        <f t="shared" si="72"/>
        <v>1633.3526487301751</v>
      </c>
      <c r="AD460" s="16">
        <f t="shared" si="73"/>
        <v>1789.8192491370598</v>
      </c>
      <c r="AE460" s="36">
        <f t="shared" si="74"/>
        <v>1790</v>
      </c>
    </row>
    <row r="461" spans="2:31" x14ac:dyDescent="0.25">
      <c r="B461" t="s">
        <v>267</v>
      </c>
      <c r="C461" t="s">
        <v>202</v>
      </c>
      <c r="D461">
        <v>71400</v>
      </c>
      <c r="E461">
        <v>0</v>
      </c>
      <c r="I461" s="16">
        <f t="shared" si="70"/>
        <v>0</v>
      </c>
      <c r="J461" s="16">
        <f t="shared" si="75"/>
        <v>0</v>
      </c>
      <c r="K461" s="16">
        <f t="shared" si="68"/>
        <v>0</v>
      </c>
      <c r="L461" s="16">
        <f t="shared" si="68"/>
        <v>0</v>
      </c>
      <c r="M461" s="16">
        <f t="shared" si="68"/>
        <v>0</v>
      </c>
      <c r="N461" s="16">
        <f t="shared" si="68"/>
        <v>0</v>
      </c>
      <c r="O461" s="16">
        <f t="shared" si="68"/>
        <v>0</v>
      </c>
      <c r="P461" s="16">
        <f t="shared" si="68"/>
        <v>0</v>
      </c>
      <c r="Q461" s="16">
        <f t="shared" si="68"/>
        <v>0</v>
      </c>
      <c r="R461" s="16">
        <f t="shared" si="68"/>
        <v>0</v>
      </c>
      <c r="S461" s="16">
        <f t="shared" si="68"/>
        <v>0</v>
      </c>
      <c r="T461" s="16">
        <f t="shared" si="68"/>
        <v>0</v>
      </c>
      <c r="U461" s="16">
        <f t="shared" si="68"/>
        <v>0</v>
      </c>
      <c r="V461" s="16">
        <f t="shared" si="68"/>
        <v>0</v>
      </c>
      <c r="W461" s="16">
        <f t="shared" si="68"/>
        <v>0</v>
      </c>
      <c r="X461" s="16">
        <f t="shared" si="68"/>
        <v>0</v>
      </c>
      <c r="Y461" s="16">
        <f t="shared" si="68"/>
        <v>0</v>
      </c>
      <c r="Z461" s="16">
        <f t="shared" si="68"/>
        <v>0</v>
      </c>
      <c r="AA461" s="16">
        <f t="shared" si="68"/>
        <v>0</v>
      </c>
      <c r="AB461" s="16">
        <f t="shared" si="68"/>
        <v>0</v>
      </c>
      <c r="AC461" s="16">
        <f t="shared" si="72"/>
        <v>0</v>
      </c>
      <c r="AD461" s="16">
        <f t="shared" si="73"/>
        <v>0</v>
      </c>
      <c r="AE461" s="36">
        <f t="shared" si="74"/>
        <v>0</v>
      </c>
    </row>
    <row r="462" spans="2:31" x14ac:dyDescent="0.25">
      <c r="B462" t="s">
        <v>267</v>
      </c>
      <c r="C462" t="s">
        <v>288</v>
      </c>
      <c r="D462">
        <v>5000001</v>
      </c>
      <c r="E462">
        <v>0</v>
      </c>
      <c r="I462" s="16">
        <f t="shared" si="70"/>
        <v>0</v>
      </c>
      <c r="J462" s="16">
        <f t="shared" si="75"/>
        <v>0</v>
      </c>
      <c r="K462" s="16">
        <f t="shared" si="68"/>
        <v>0</v>
      </c>
      <c r="L462" s="16">
        <f t="shared" si="68"/>
        <v>0</v>
      </c>
      <c r="M462" s="16">
        <f t="shared" si="68"/>
        <v>0</v>
      </c>
      <c r="N462" s="16">
        <f t="shared" si="68"/>
        <v>0</v>
      </c>
      <c r="O462" s="16">
        <f t="shared" si="68"/>
        <v>0</v>
      </c>
      <c r="P462" s="16">
        <f t="shared" si="68"/>
        <v>0</v>
      </c>
      <c r="Q462" s="16">
        <f t="shared" si="68"/>
        <v>0</v>
      </c>
      <c r="R462" s="16">
        <f t="shared" si="68"/>
        <v>0</v>
      </c>
      <c r="S462" s="16">
        <f t="shared" si="68"/>
        <v>0</v>
      </c>
      <c r="T462" s="16">
        <f t="shared" si="68"/>
        <v>0</v>
      </c>
      <c r="U462" s="16">
        <f t="shared" si="68"/>
        <v>0</v>
      </c>
      <c r="V462" s="16">
        <f t="shared" si="68"/>
        <v>0</v>
      </c>
      <c r="W462" s="16">
        <f t="shared" si="68"/>
        <v>0</v>
      </c>
      <c r="X462" s="16">
        <f t="shared" si="68"/>
        <v>0</v>
      </c>
      <c r="Y462" s="16">
        <f t="shared" si="68"/>
        <v>0</v>
      </c>
      <c r="Z462" s="16">
        <f t="shared" si="68"/>
        <v>0</v>
      </c>
      <c r="AA462" s="16">
        <f t="shared" si="68"/>
        <v>0</v>
      </c>
      <c r="AB462" s="16">
        <f t="shared" si="68"/>
        <v>0</v>
      </c>
      <c r="AC462" s="16">
        <f t="shared" si="72"/>
        <v>0</v>
      </c>
      <c r="AD462" s="16">
        <f t="shared" si="73"/>
        <v>0</v>
      </c>
      <c r="AE462" s="36">
        <f t="shared" si="74"/>
        <v>0</v>
      </c>
    </row>
    <row r="463" spans="2:31" x14ac:dyDescent="0.25">
      <c r="B463" t="s">
        <v>288</v>
      </c>
      <c r="C463" t="s">
        <v>194</v>
      </c>
      <c r="D463">
        <v>23802</v>
      </c>
      <c r="E463">
        <v>0</v>
      </c>
      <c r="I463" s="16">
        <f t="shared" si="70"/>
        <v>0</v>
      </c>
      <c r="J463" s="16">
        <f t="shared" si="75"/>
        <v>0</v>
      </c>
      <c r="K463" s="16">
        <f t="shared" ref="K463:AB477" si="76">J463*(1+$G463-$H$3)</f>
        <v>0</v>
      </c>
      <c r="L463" s="16">
        <f t="shared" si="76"/>
        <v>0</v>
      </c>
      <c r="M463" s="16">
        <f t="shared" si="76"/>
        <v>0</v>
      </c>
      <c r="N463" s="16">
        <f t="shared" si="76"/>
        <v>0</v>
      </c>
      <c r="O463" s="16">
        <f t="shared" si="76"/>
        <v>0</v>
      </c>
      <c r="P463" s="16">
        <f t="shared" si="76"/>
        <v>0</v>
      </c>
      <c r="Q463" s="16">
        <f t="shared" si="76"/>
        <v>0</v>
      </c>
      <c r="R463" s="16">
        <f t="shared" si="76"/>
        <v>0</v>
      </c>
      <c r="S463" s="16">
        <f t="shared" si="76"/>
        <v>0</v>
      </c>
      <c r="T463" s="16">
        <f t="shared" si="76"/>
        <v>0</v>
      </c>
      <c r="U463" s="16">
        <f t="shared" si="76"/>
        <v>0</v>
      </c>
      <c r="V463" s="16">
        <f t="shared" si="76"/>
        <v>0</v>
      </c>
      <c r="W463" s="16">
        <f t="shared" si="76"/>
        <v>0</v>
      </c>
      <c r="X463" s="16">
        <f t="shared" si="76"/>
        <v>0</v>
      </c>
      <c r="Y463" s="16">
        <f t="shared" si="76"/>
        <v>0</v>
      </c>
      <c r="Z463" s="16">
        <f t="shared" si="76"/>
        <v>0</v>
      </c>
      <c r="AA463" s="16">
        <f t="shared" si="76"/>
        <v>0</v>
      </c>
      <c r="AB463" s="16">
        <f t="shared" si="76"/>
        <v>0</v>
      </c>
      <c r="AC463" s="16">
        <f t="shared" si="72"/>
        <v>0</v>
      </c>
      <c r="AD463" s="16">
        <f t="shared" si="73"/>
        <v>0</v>
      </c>
      <c r="AE463" s="36">
        <f t="shared" si="74"/>
        <v>0</v>
      </c>
    </row>
    <row r="464" spans="2:31" x14ac:dyDescent="0.25">
      <c r="B464" t="s">
        <v>292</v>
      </c>
      <c r="C464" t="s">
        <v>293</v>
      </c>
      <c r="D464">
        <v>5000001</v>
      </c>
      <c r="E464">
        <v>0</v>
      </c>
      <c r="I464" s="16">
        <f t="shared" si="70"/>
        <v>0</v>
      </c>
      <c r="J464" s="16">
        <f t="shared" si="75"/>
        <v>0</v>
      </c>
      <c r="K464" s="16">
        <f t="shared" si="76"/>
        <v>0</v>
      </c>
      <c r="L464" s="16">
        <f t="shared" si="76"/>
        <v>0</v>
      </c>
      <c r="M464" s="16">
        <f t="shared" si="76"/>
        <v>0</v>
      </c>
      <c r="N464" s="16">
        <f t="shared" si="76"/>
        <v>0</v>
      </c>
      <c r="O464" s="16">
        <f t="shared" si="76"/>
        <v>0</v>
      </c>
      <c r="P464" s="16">
        <f t="shared" si="76"/>
        <v>0</v>
      </c>
      <c r="Q464" s="16">
        <f t="shared" si="76"/>
        <v>0</v>
      </c>
      <c r="R464" s="16">
        <f t="shared" si="76"/>
        <v>0</v>
      </c>
      <c r="S464" s="16">
        <f t="shared" si="76"/>
        <v>0</v>
      </c>
      <c r="T464" s="16">
        <f t="shared" si="76"/>
        <v>0</v>
      </c>
      <c r="U464" s="16">
        <f t="shared" si="76"/>
        <v>0</v>
      </c>
      <c r="V464" s="16">
        <f t="shared" si="76"/>
        <v>0</v>
      </c>
      <c r="W464" s="16">
        <f t="shared" si="76"/>
        <v>0</v>
      </c>
      <c r="X464" s="16">
        <f t="shared" si="76"/>
        <v>0</v>
      </c>
      <c r="Y464" s="16">
        <f t="shared" si="76"/>
        <v>0</v>
      </c>
      <c r="Z464" s="16">
        <f t="shared" si="76"/>
        <v>0</v>
      </c>
      <c r="AA464" s="16">
        <f t="shared" si="76"/>
        <v>0</v>
      </c>
      <c r="AB464" s="16">
        <f t="shared" si="76"/>
        <v>0</v>
      </c>
      <c r="AC464" s="16">
        <f t="shared" si="72"/>
        <v>0</v>
      </c>
      <c r="AD464" s="16">
        <f t="shared" si="73"/>
        <v>0</v>
      </c>
      <c r="AE464" s="36">
        <f t="shared" si="74"/>
        <v>0</v>
      </c>
    </row>
    <row r="465" spans="2:31" x14ac:dyDescent="0.25">
      <c r="B465" t="s">
        <v>293</v>
      </c>
      <c r="C465" t="s">
        <v>294</v>
      </c>
      <c r="D465">
        <v>5000001</v>
      </c>
      <c r="E465">
        <v>0</v>
      </c>
      <c r="I465" s="16">
        <f t="shared" si="70"/>
        <v>0</v>
      </c>
      <c r="J465" s="16">
        <f t="shared" si="75"/>
        <v>0</v>
      </c>
      <c r="K465" s="16">
        <f t="shared" si="76"/>
        <v>0</v>
      </c>
      <c r="L465" s="16">
        <f t="shared" si="76"/>
        <v>0</v>
      </c>
      <c r="M465" s="16">
        <f t="shared" si="76"/>
        <v>0</v>
      </c>
      <c r="N465" s="16">
        <f t="shared" si="76"/>
        <v>0</v>
      </c>
      <c r="O465" s="16">
        <f t="shared" si="76"/>
        <v>0</v>
      </c>
      <c r="P465" s="16">
        <f t="shared" si="76"/>
        <v>0</v>
      </c>
      <c r="Q465" s="16">
        <f t="shared" si="76"/>
        <v>0</v>
      </c>
      <c r="R465" s="16">
        <f t="shared" si="76"/>
        <v>0</v>
      </c>
      <c r="S465" s="16">
        <f t="shared" si="76"/>
        <v>0</v>
      </c>
      <c r="T465" s="16">
        <f t="shared" si="76"/>
        <v>0</v>
      </c>
      <c r="U465" s="16">
        <f t="shared" si="76"/>
        <v>0</v>
      </c>
      <c r="V465" s="16">
        <f t="shared" si="76"/>
        <v>0</v>
      </c>
      <c r="W465" s="16">
        <f t="shared" si="76"/>
        <v>0</v>
      </c>
      <c r="X465" s="16">
        <f t="shared" si="76"/>
        <v>0</v>
      </c>
      <c r="Y465" s="16">
        <f t="shared" si="76"/>
        <v>0</v>
      </c>
      <c r="Z465" s="16">
        <f t="shared" si="76"/>
        <v>0</v>
      </c>
      <c r="AA465" s="16">
        <f t="shared" si="76"/>
        <v>0</v>
      </c>
      <c r="AB465" s="16">
        <f t="shared" si="76"/>
        <v>0</v>
      </c>
      <c r="AC465" s="16">
        <f t="shared" si="72"/>
        <v>0</v>
      </c>
      <c r="AD465" s="16">
        <f t="shared" si="73"/>
        <v>0</v>
      </c>
      <c r="AE465" s="36">
        <f t="shared" si="74"/>
        <v>0</v>
      </c>
    </row>
    <row r="466" spans="2:31" x14ac:dyDescent="0.25">
      <c r="B466" t="s">
        <v>294</v>
      </c>
      <c r="C466" t="s">
        <v>285</v>
      </c>
      <c r="D466">
        <v>5000001</v>
      </c>
      <c r="E466">
        <v>0</v>
      </c>
      <c r="I466" s="16">
        <f t="shared" si="70"/>
        <v>0</v>
      </c>
      <c r="J466" s="16">
        <f t="shared" si="75"/>
        <v>0</v>
      </c>
      <c r="K466" s="16">
        <f t="shared" si="76"/>
        <v>0</v>
      </c>
      <c r="L466" s="16">
        <f t="shared" si="76"/>
        <v>0</v>
      </c>
      <c r="M466" s="16">
        <f t="shared" si="76"/>
        <v>0</v>
      </c>
      <c r="N466" s="16">
        <f t="shared" si="76"/>
        <v>0</v>
      </c>
      <c r="O466" s="16">
        <f t="shared" si="76"/>
        <v>0</v>
      </c>
      <c r="P466" s="16">
        <f t="shared" si="76"/>
        <v>0</v>
      </c>
      <c r="Q466" s="16">
        <f t="shared" si="76"/>
        <v>0</v>
      </c>
      <c r="R466" s="16">
        <f t="shared" si="76"/>
        <v>0</v>
      </c>
      <c r="S466" s="16">
        <f t="shared" si="76"/>
        <v>0</v>
      </c>
      <c r="T466" s="16">
        <f t="shared" si="76"/>
        <v>0</v>
      </c>
      <c r="U466" s="16">
        <f t="shared" si="76"/>
        <v>0</v>
      </c>
      <c r="V466" s="16">
        <f t="shared" si="76"/>
        <v>0</v>
      </c>
      <c r="W466" s="16">
        <f t="shared" si="76"/>
        <v>0</v>
      </c>
      <c r="X466" s="16">
        <f t="shared" si="76"/>
        <v>0</v>
      </c>
      <c r="Y466" s="16">
        <f t="shared" si="76"/>
        <v>0</v>
      </c>
      <c r="Z466" s="16">
        <f t="shared" si="76"/>
        <v>0</v>
      </c>
      <c r="AA466" s="16">
        <f t="shared" si="76"/>
        <v>0</v>
      </c>
      <c r="AB466" s="16">
        <f t="shared" si="76"/>
        <v>0</v>
      </c>
      <c r="AC466" s="16">
        <f t="shared" si="72"/>
        <v>0</v>
      </c>
      <c r="AD466" s="16">
        <f t="shared" si="73"/>
        <v>0</v>
      </c>
      <c r="AE466" s="36">
        <f t="shared" si="74"/>
        <v>0</v>
      </c>
    </row>
    <row r="467" spans="2:31" x14ac:dyDescent="0.25">
      <c r="B467" t="s">
        <v>292</v>
      </c>
      <c r="C467" t="s">
        <v>195</v>
      </c>
      <c r="D467">
        <v>2678</v>
      </c>
      <c r="E467">
        <v>0</v>
      </c>
      <c r="I467" s="16">
        <f t="shared" si="70"/>
        <v>0</v>
      </c>
      <c r="J467" s="16">
        <f t="shared" si="75"/>
        <v>0</v>
      </c>
      <c r="K467" s="16">
        <f t="shared" si="76"/>
        <v>0</v>
      </c>
      <c r="L467" s="16">
        <f t="shared" si="76"/>
        <v>0</v>
      </c>
      <c r="M467" s="16">
        <f t="shared" si="76"/>
        <v>0</v>
      </c>
      <c r="N467" s="16">
        <f t="shared" si="76"/>
        <v>0</v>
      </c>
      <c r="O467" s="16">
        <f t="shared" si="76"/>
        <v>0</v>
      </c>
      <c r="P467" s="16">
        <f t="shared" si="76"/>
        <v>0</v>
      </c>
      <c r="Q467" s="16">
        <f t="shared" si="76"/>
        <v>0</v>
      </c>
      <c r="R467" s="16">
        <f t="shared" si="76"/>
        <v>0</v>
      </c>
      <c r="S467" s="16">
        <f t="shared" si="76"/>
        <v>0</v>
      </c>
      <c r="T467" s="16">
        <f t="shared" si="76"/>
        <v>0</v>
      </c>
      <c r="U467" s="16">
        <f t="shared" si="76"/>
        <v>0</v>
      </c>
      <c r="V467" s="16">
        <f t="shared" si="76"/>
        <v>0</v>
      </c>
      <c r="W467" s="16">
        <f t="shared" si="76"/>
        <v>0</v>
      </c>
      <c r="X467" s="16">
        <f t="shared" si="76"/>
        <v>0</v>
      </c>
      <c r="Y467" s="16">
        <f t="shared" si="76"/>
        <v>0</v>
      </c>
      <c r="Z467" s="16">
        <f t="shared" si="76"/>
        <v>0</v>
      </c>
      <c r="AA467" s="16">
        <f t="shared" si="76"/>
        <v>0</v>
      </c>
      <c r="AB467" s="16">
        <f t="shared" si="76"/>
        <v>0</v>
      </c>
      <c r="AC467" s="16">
        <f t="shared" si="72"/>
        <v>0</v>
      </c>
      <c r="AD467" s="16">
        <f t="shared" si="73"/>
        <v>0</v>
      </c>
      <c r="AE467" s="36">
        <f t="shared" si="74"/>
        <v>0</v>
      </c>
    </row>
    <row r="468" spans="2:31" x14ac:dyDescent="0.25">
      <c r="B468" t="s">
        <v>77</v>
      </c>
      <c r="C468" t="s">
        <v>294</v>
      </c>
      <c r="D468">
        <v>5000001</v>
      </c>
      <c r="E468">
        <v>1142</v>
      </c>
      <c r="G468" s="14">
        <v>0.06</v>
      </c>
      <c r="H468" s="14"/>
      <c r="I468" s="16">
        <f t="shared" si="70"/>
        <v>1142</v>
      </c>
      <c r="J468" s="16">
        <f t="shared" si="75"/>
        <v>1187.68</v>
      </c>
      <c r="K468" s="16">
        <f t="shared" si="76"/>
        <v>1235.1872000000001</v>
      </c>
      <c r="L468" s="16">
        <f t="shared" si="76"/>
        <v>1284.5946880000001</v>
      </c>
      <c r="M468" s="16">
        <f t="shared" si="76"/>
        <v>1335.9784755200001</v>
      </c>
      <c r="N468" s="16">
        <f t="shared" si="76"/>
        <v>1389.4176145408001</v>
      </c>
      <c r="O468" s="16">
        <f t="shared" si="76"/>
        <v>1444.9943191224322</v>
      </c>
      <c r="P468" s="16">
        <f t="shared" si="76"/>
        <v>1502.7940918873296</v>
      </c>
      <c r="Q468" s="16">
        <f t="shared" si="76"/>
        <v>1562.9058555628228</v>
      </c>
      <c r="R468" s="16">
        <f t="shared" si="76"/>
        <v>1625.4220897853359</v>
      </c>
      <c r="S468" s="16">
        <f t="shared" si="76"/>
        <v>1690.4389733767493</v>
      </c>
      <c r="T468" s="16">
        <f t="shared" si="76"/>
        <v>1758.0565323118194</v>
      </c>
      <c r="U468" s="16">
        <f t="shared" si="76"/>
        <v>1828.3787936042922</v>
      </c>
      <c r="V468" s="16">
        <f t="shared" si="76"/>
        <v>1901.5139453484639</v>
      </c>
      <c r="W468" s="16">
        <f t="shared" si="76"/>
        <v>1977.5745031624026</v>
      </c>
      <c r="X468" s="16">
        <f t="shared" si="76"/>
        <v>2056.6774832888987</v>
      </c>
      <c r="Y468" s="16">
        <f t="shared" si="76"/>
        <v>2138.9445826204546</v>
      </c>
      <c r="Z468" s="16">
        <f t="shared" si="76"/>
        <v>2224.5023659252729</v>
      </c>
      <c r="AA468" s="16">
        <f t="shared" si="76"/>
        <v>2313.4824605622839</v>
      </c>
      <c r="AB468" s="16">
        <f t="shared" si="76"/>
        <v>2406.0217589847753</v>
      </c>
      <c r="AC468" s="16">
        <f t="shared" si="72"/>
        <v>1633.3526487301751</v>
      </c>
      <c r="AD468" s="16">
        <f t="shared" si="73"/>
        <v>1789.8192491370598</v>
      </c>
      <c r="AE468" s="36">
        <f t="shared" si="74"/>
        <v>1790</v>
      </c>
    </row>
    <row r="469" spans="2:31" x14ac:dyDescent="0.25">
      <c r="B469" t="s">
        <v>294</v>
      </c>
      <c r="C469" t="s">
        <v>198</v>
      </c>
      <c r="D469">
        <v>174948</v>
      </c>
      <c r="E469">
        <v>0</v>
      </c>
      <c r="I469" s="16">
        <f t="shared" si="70"/>
        <v>0</v>
      </c>
      <c r="J469" s="16">
        <f t="shared" si="75"/>
        <v>0</v>
      </c>
      <c r="K469" s="16">
        <f t="shared" si="76"/>
        <v>0</v>
      </c>
      <c r="L469" s="16">
        <f t="shared" si="76"/>
        <v>0</v>
      </c>
      <c r="M469" s="16">
        <f t="shared" si="76"/>
        <v>0</v>
      </c>
      <c r="N469" s="16">
        <f t="shared" si="76"/>
        <v>0</v>
      </c>
      <c r="O469" s="16">
        <f t="shared" si="76"/>
        <v>0</v>
      </c>
      <c r="P469" s="16">
        <f t="shared" si="76"/>
        <v>0</v>
      </c>
      <c r="Q469" s="16">
        <f t="shared" si="76"/>
        <v>0</v>
      </c>
      <c r="R469" s="16">
        <f t="shared" si="76"/>
        <v>0</v>
      </c>
      <c r="S469" s="16">
        <f t="shared" si="76"/>
        <v>0</v>
      </c>
      <c r="T469" s="16">
        <f t="shared" si="76"/>
        <v>0</v>
      </c>
      <c r="U469" s="16">
        <f t="shared" si="76"/>
        <v>0</v>
      </c>
      <c r="V469" s="16">
        <f t="shared" si="76"/>
        <v>0</v>
      </c>
      <c r="W469" s="16">
        <f t="shared" si="76"/>
        <v>0</v>
      </c>
      <c r="X469" s="16">
        <f t="shared" si="76"/>
        <v>0</v>
      </c>
      <c r="Y469" s="16">
        <f t="shared" si="76"/>
        <v>0</v>
      </c>
      <c r="Z469" s="16">
        <f t="shared" si="76"/>
        <v>0</v>
      </c>
      <c r="AA469" s="16">
        <f t="shared" si="76"/>
        <v>0</v>
      </c>
      <c r="AB469" s="16">
        <f t="shared" si="76"/>
        <v>0</v>
      </c>
      <c r="AC469" s="16">
        <f t="shared" si="72"/>
        <v>0</v>
      </c>
      <c r="AD469" s="16">
        <f t="shared" si="73"/>
        <v>0</v>
      </c>
      <c r="AE469" s="36">
        <f t="shared" si="74"/>
        <v>0</v>
      </c>
    </row>
    <row r="470" spans="2:31" x14ac:dyDescent="0.25">
      <c r="B470" t="s">
        <v>285</v>
      </c>
      <c r="C470" t="s">
        <v>204</v>
      </c>
      <c r="D470">
        <v>285624</v>
      </c>
      <c r="E470">
        <v>0</v>
      </c>
      <c r="I470" s="16">
        <f t="shared" si="70"/>
        <v>0</v>
      </c>
      <c r="J470" s="16">
        <f t="shared" si="75"/>
        <v>0</v>
      </c>
      <c r="K470" s="16">
        <f t="shared" si="76"/>
        <v>0</v>
      </c>
      <c r="L470" s="16">
        <f t="shared" si="76"/>
        <v>0</v>
      </c>
      <c r="M470" s="16">
        <f t="shared" si="76"/>
        <v>0</v>
      </c>
      <c r="N470" s="16">
        <f t="shared" si="76"/>
        <v>0</v>
      </c>
      <c r="O470" s="16">
        <f t="shared" si="76"/>
        <v>0</v>
      </c>
      <c r="P470" s="16">
        <f t="shared" si="76"/>
        <v>0</v>
      </c>
      <c r="Q470" s="16">
        <f t="shared" si="76"/>
        <v>0</v>
      </c>
      <c r="R470" s="16">
        <f t="shared" si="76"/>
        <v>0</v>
      </c>
      <c r="S470" s="16">
        <f t="shared" si="76"/>
        <v>0</v>
      </c>
      <c r="T470" s="16">
        <f t="shared" si="76"/>
        <v>0</v>
      </c>
      <c r="U470" s="16">
        <f t="shared" si="76"/>
        <v>0</v>
      </c>
      <c r="V470" s="16">
        <f t="shared" si="76"/>
        <v>0</v>
      </c>
      <c r="W470" s="16">
        <f t="shared" si="76"/>
        <v>0</v>
      </c>
      <c r="X470" s="16">
        <f t="shared" si="76"/>
        <v>0</v>
      </c>
      <c r="Y470" s="16">
        <f t="shared" si="76"/>
        <v>0</v>
      </c>
      <c r="Z470" s="16">
        <f t="shared" si="76"/>
        <v>0</v>
      </c>
      <c r="AA470" s="16">
        <f t="shared" si="76"/>
        <v>0</v>
      </c>
      <c r="AB470" s="16">
        <f t="shared" si="76"/>
        <v>0</v>
      </c>
      <c r="AC470" s="16">
        <f t="shared" si="72"/>
        <v>0</v>
      </c>
      <c r="AD470" s="16">
        <f t="shared" si="73"/>
        <v>0</v>
      </c>
      <c r="AE470" s="36">
        <f t="shared" si="74"/>
        <v>0</v>
      </c>
    </row>
    <row r="471" spans="2:31" x14ac:dyDescent="0.25">
      <c r="B471" t="s">
        <v>142</v>
      </c>
      <c r="C471" t="s">
        <v>205</v>
      </c>
      <c r="D471">
        <v>14280</v>
      </c>
      <c r="E471">
        <v>1142</v>
      </c>
      <c r="G471" s="14">
        <v>0.06</v>
      </c>
      <c r="H471" s="14"/>
      <c r="I471" s="16">
        <f t="shared" si="70"/>
        <v>1142</v>
      </c>
      <c r="J471" s="16">
        <f t="shared" si="75"/>
        <v>1187.68</v>
      </c>
      <c r="K471" s="16">
        <f t="shared" si="76"/>
        <v>1235.1872000000001</v>
      </c>
      <c r="L471" s="16">
        <f t="shared" si="76"/>
        <v>1284.5946880000001</v>
      </c>
      <c r="M471" s="16">
        <f t="shared" si="76"/>
        <v>1335.9784755200001</v>
      </c>
      <c r="N471" s="16">
        <f t="shared" si="76"/>
        <v>1389.4176145408001</v>
      </c>
      <c r="O471" s="16">
        <f t="shared" si="76"/>
        <v>1444.9943191224322</v>
      </c>
      <c r="P471" s="16">
        <f t="shared" si="76"/>
        <v>1502.7940918873296</v>
      </c>
      <c r="Q471" s="16">
        <f t="shared" si="76"/>
        <v>1562.9058555628228</v>
      </c>
      <c r="R471" s="16">
        <f t="shared" si="76"/>
        <v>1625.4220897853359</v>
      </c>
      <c r="S471" s="16">
        <f t="shared" si="76"/>
        <v>1690.4389733767493</v>
      </c>
      <c r="T471" s="16">
        <f t="shared" si="76"/>
        <v>1758.0565323118194</v>
      </c>
      <c r="U471" s="16">
        <f t="shared" si="76"/>
        <v>1828.3787936042922</v>
      </c>
      <c r="V471" s="16">
        <f t="shared" si="76"/>
        <v>1901.5139453484639</v>
      </c>
      <c r="W471" s="16">
        <f t="shared" si="76"/>
        <v>1977.5745031624026</v>
      </c>
      <c r="X471" s="16">
        <f t="shared" si="76"/>
        <v>2056.6774832888987</v>
      </c>
      <c r="Y471" s="16">
        <f t="shared" si="76"/>
        <v>2138.9445826204546</v>
      </c>
      <c r="Z471" s="16">
        <f t="shared" si="76"/>
        <v>2224.5023659252729</v>
      </c>
      <c r="AA471" s="16">
        <f t="shared" si="76"/>
        <v>2313.4824605622839</v>
      </c>
      <c r="AB471" s="16">
        <f t="shared" si="76"/>
        <v>2406.0217589847753</v>
      </c>
      <c r="AC471" s="16">
        <f t="shared" si="72"/>
        <v>1633.3526487301751</v>
      </c>
      <c r="AD471" s="16">
        <f t="shared" si="73"/>
        <v>1789.8192491370598</v>
      </c>
      <c r="AE471" s="36">
        <f t="shared" si="74"/>
        <v>1790</v>
      </c>
    </row>
    <row r="472" spans="2:31" x14ac:dyDescent="0.25">
      <c r="B472" t="s">
        <v>295</v>
      </c>
      <c r="C472" t="s">
        <v>205</v>
      </c>
      <c r="D472">
        <v>14280</v>
      </c>
      <c r="E472">
        <v>0</v>
      </c>
      <c r="I472" s="16">
        <f t="shared" si="70"/>
        <v>0</v>
      </c>
      <c r="J472" s="16">
        <f t="shared" si="75"/>
        <v>0</v>
      </c>
      <c r="K472" s="16">
        <f t="shared" si="76"/>
        <v>0</v>
      </c>
      <c r="L472" s="16">
        <f t="shared" si="76"/>
        <v>0</v>
      </c>
      <c r="M472" s="16">
        <f t="shared" si="76"/>
        <v>0</v>
      </c>
      <c r="N472" s="16">
        <f t="shared" si="76"/>
        <v>0</v>
      </c>
      <c r="O472" s="16">
        <f t="shared" si="76"/>
        <v>0</v>
      </c>
      <c r="P472" s="16">
        <f t="shared" si="76"/>
        <v>0</v>
      </c>
      <c r="Q472" s="16">
        <f t="shared" si="76"/>
        <v>0</v>
      </c>
      <c r="R472" s="16">
        <f t="shared" si="76"/>
        <v>0</v>
      </c>
      <c r="S472" s="16">
        <f t="shared" si="76"/>
        <v>0</v>
      </c>
      <c r="T472" s="16">
        <f t="shared" si="76"/>
        <v>0</v>
      </c>
      <c r="U472" s="16">
        <f t="shared" si="76"/>
        <v>0</v>
      </c>
      <c r="V472" s="16">
        <f t="shared" si="76"/>
        <v>0</v>
      </c>
      <c r="W472" s="16">
        <f t="shared" si="76"/>
        <v>0</v>
      </c>
      <c r="X472" s="16">
        <f t="shared" si="76"/>
        <v>0</v>
      </c>
      <c r="Y472" s="16">
        <f t="shared" si="76"/>
        <v>0</v>
      </c>
      <c r="Z472" s="16">
        <f t="shared" si="76"/>
        <v>0</v>
      </c>
      <c r="AA472" s="16">
        <f t="shared" si="76"/>
        <v>0</v>
      </c>
      <c r="AB472" s="16">
        <f t="shared" si="76"/>
        <v>0</v>
      </c>
      <c r="AC472" s="16">
        <f t="shared" si="72"/>
        <v>0</v>
      </c>
      <c r="AD472" s="16">
        <f t="shared" si="73"/>
        <v>0</v>
      </c>
      <c r="AE472" s="36">
        <f t="shared" si="74"/>
        <v>0</v>
      </c>
    </row>
    <row r="473" spans="2:31" x14ac:dyDescent="0.25">
      <c r="B473" t="s">
        <v>295</v>
      </c>
      <c r="C473" t="s">
        <v>294</v>
      </c>
      <c r="D473">
        <v>5000001</v>
      </c>
      <c r="E473">
        <v>0</v>
      </c>
      <c r="I473" s="16">
        <f t="shared" si="70"/>
        <v>0</v>
      </c>
      <c r="J473" s="16">
        <f t="shared" si="75"/>
        <v>0</v>
      </c>
      <c r="K473" s="16">
        <f t="shared" si="76"/>
        <v>0</v>
      </c>
      <c r="L473" s="16">
        <f t="shared" si="76"/>
        <v>0</v>
      </c>
      <c r="M473" s="16">
        <f t="shared" si="76"/>
        <v>0</v>
      </c>
      <c r="N473" s="16">
        <f t="shared" si="76"/>
        <v>0</v>
      </c>
      <c r="O473" s="16">
        <f t="shared" si="76"/>
        <v>0</v>
      </c>
      <c r="P473" s="16">
        <f t="shared" si="76"/>
        <v>0</v>
      </c>
      <c r="Q473" s="16">
        <f t="shared" si="76"/>
        <v>0</v>
      </c>
      <c r="R473" s="16">
        <f t="shared" si="76"/>
        <v>0</v>
      </c>
      <c r="S473" s="16">
        <f t="shared" si="76"/>
        <v>0</v>
      </c>
      <c r="T473" s="16">
        <f t="shared" si="76"/>
        <v>0</v>
      </c>
      <c r="U473" s="16">
        <f t="shared" si="76"/>
        <v>0</v>
      </c>
      <c r="V473" s="16">
        <f t="shared" si="76"/>
        <v>0</v>
      </c>
      <c r="W473" s="16">
        <f t="shared" si="76"/>
        <v>0</v>
      </c>
      <c r="X473" s="16">
        <f t="shared" si="76"/>
        <v>0</v>
      </c>
      <c r="Y473" s="16">
        <f t="shared" si="76"/>
        <v>0</v>
      </c>
      <c r="Z473" s="16">
        <f t="shared" si="76"/>
        <v>0</v>
      </c>
      <c r="AA473" s="16">
        <f t="shared" si="76"/>
        <v>0</v>
      </c>
      <c r="AB473" s="16">
        <f t="shared" si="76"/>
        <v>0</v>
      </c>
      <c r="AC473" s="16">
        <f t="shared" si="72"/>
        <v>0</v>
      </c>
      <c r="AD473" s="16">
        <f t="shared" si="73"/>
        <v>0</v>
      </c>
      <c r="AE473" s="36">
        <f t="shared" si="74"/>
        <v>0</v>
      </c>
    </row>
    <row r="474" spans="2:31" x14ac:dyDescent="0.25">
      <c r="B474" t="s">
        <v>205</v>
      </c>
      <c r="C474" t="s">
        <v>285</v>
      </c>
      <c r="D474">
        <v>5000001</v>
      </c>
      <c r="E474">
        <v>0</v>
      </c>
      <c r="I474" s="16">
        <f t="shared" si="70"/>
        <v>0</v>
      </c>
      <c r="J474" s="16">
        <f t="shared" si="75"/>
        <v>0</v>
      </c>
      <c r="K474" s="16">
        <f t="shared" si="76"/>
        <v>0</v>
      </c>
      <c r="L474" s="16">
        <f t="shared" si="76"/>
        <v>0</v>
      </c>
      <c r="M474" s="16">
        <f t="shared" si="76"/>
        <v>0</v>
      </c>
      <c r="N474" s="16">
        <f t="shared" si="76"/>
        <v>0</v>
      </c>
      <c r="O474" s="16">
        <f t="shared" si="76"/>
        <v>0</v>
      </c>
      <c r="P474" s="16">
        <f t="shared" si="76"/>
        <v>0</v>
      </c>
      <c r="Q474" s="16">
        <f t="shared" si="76"/>
        <v>0</v>
      </c>
      <c r="R474" s="16">
        <f t="shared" si="76"/>
        <v>0</v>
      </c>
      <c r="S474" s="16">
        <f t="shared" si="76"/>
        <v>0</v>
      </c>
      <c r="T474" s="16">
        <f t="shared" si="76"/>
        <v>0</v>
      </c>
      <c r="U474" s="16">
        <f t="shared" si="76"/>
        <v>0</v>
      </c>
      <c r="V474" s="16">
        <f t="shared" si="76"/>
        <v>0</v>
      </c>
      <c r="W474" s="16">
        <f t="shared" si="76"/>
        <v>0</v>
      </c>
      <c r="X474" s="16">
        <f t="shared" si="76"/>
        <v>0</v>
      </c>
      <c r="Y474" s="16">
        <f t="shared" si="76"/>
        <v>0</v>
      </c>
      <c r="Z474" s="16">
        <f t="shared" si="76"/>
        <v>0</v>
      </c>
      <c r="AA474" s="16">
        <f t="shared" si="76"/>
        <v>0</v>
      </c>
      <c r="AB474" s="16">
        <f t="shared" si="76"/>
        <v>0</v>
      </c>
      <c r="AC474" s="16">
        <f t="shared" si="72"/>
        <v>0</v>
      </c>
      <c r="AD474" s="16">
        <f t="shared" si="73"/>
        <v>0</v>
      </c>
      <c r="AE474" s="36">
        <f t="shared" si="74"/>
        <v>0</v>
      </c>
    </row>
    <row r="475" spans="2:31" x14ac:dyDescent="0.25">
      <c r="B475" t="s">
        <v>77</v>
      </c>
      <c r="C475" t="s">
        <v>206</v>
      </c>
      <c r="D475">
        <v>10716</v>
      </c>
      <c r="E475">
        <v>1142</v>
      </c>
      <c r="G475" s="14">
        <v>0.06</v>
      </c>
      <c r="H475" s="14"/>
      <c r="I475" s="16">
        <f t="shared" si="70"/>
        <v>1142</v>
      </c>
      <c r="J475" s="16">
        <f t="shared" si="75"/>
        <v>1187.68</v>
      </c>
      <c r="K475" s="16">
        <f t="shared" si="76"/>
        <v>1235.1872000000001</v>
      </c>
      <c r="L475" s="16">
        <f t="shared" si="76"/>
        <v>1284.5946880000001</v>
      </c>
      <c r="M475" s="16">
        <f t="shared" si="76"/>
        <v>1335.9784755200001</v>
      </c>
      <c r="N475" s="16">
        <f t="shared" si="76"/>
        <v>1389.4176145408001</v>
      </c>
      <c r="O475" s="16">
        <f t="shared" si="76"/>
        <v>1444.9943191224322</v>
      </c>
      <c r="P475" s="16">
        <f t="shared" si="76"/>
        <v>1502.7940918873296</v>
      </c>
      <c r="Q475" s="16">
        <f t="shared" si="76"/>
        <v>1562.9058555628228</v>
      </c>
      <c r="R475" s="16">
        <f t="shared" si="76"/>
        <v>1625.4220897853359</v>
      </c>
      <c r="S475" s="16">
        <f t="shared" si="76"/>
        <v>1690.4389733767493</v>
      </c>
      <c r="T475" s="16">
        <f t="shared" si="76"/>
        <v>1758.0565323118194</v>
      </c>
      <c r="U475" s="16">
        <f t="shared" si="76"/>
        <v>1828.3787936042922</v>
      </c>
      <c r="V475" s="16">
        <f t="shared" si="76"/>
        <v>1901.5139453484639</v>
      </c>
      <c r="W475" s="16">
        <f t="shared" si="76"/>
        <v>1977.5745031624026</v>
      </c>
      <c r="X475" s="16">
        <f t="shared" si="76"/>
        <v>2056.6774832888987</v>
      </c>
      <c r="Y475" s="16">
        <f t="shared" si="76"/>
        <v>2138.9445826204546</v>
      </c>
      <c r="Z475" s="16">
        <f t="shared" si="76"/>
        <v>2224.5023659252729</v>
      </c>
      <c r="AA475" s="16">
        <f t="shared" si="76"/>
        <v>2313.4824605622839</v>
      </c>
      <c r="AB475" s="16">
        <f t="shared" si="76"/>
        <v>2406.0217589847753</v>
      </c>
      <c r="AC475" s="16">
        <f t="shared" si="72"/>
        <v>1633.3526487301751</v>
      </c>
      <c r="AD475" s="16">
        <f t="shared" si="73"/>
        <v>1789.8192491370598</v>
      </c>
      <c r="AE475" s="36">
        <f t="shared" si="74"/>
        <v>1790</v>
      </c>
    </row>
    <row r="476" spans="2:31" x14ac:dyDescent="0.25">
      <c r="B476" t="s">
        <v>296</v>
      </c>
      <c r="C476" t="s">
        <v>297</v>
      </c>
      <c r="D476">
        <v>5000001</v>
      </c>
      <c r="E476">
        <v>0</v>
      </c>
      <c r="I476" s="16">
        <f t="shared" si="70"/>
        <v>0</v>
      </c>
      <c r="J476" s="16">
        <f t="shared" si="75"/>
        <v>0</v>
      </c>
      <c r="K476" s="16">
        <f t="shared" si="76"/>
        <v>0</v>
      </c>
      <c r="L476" s="16">
        <f t="shared" si="76"/>
        <v>0</v>
      </c>
      <c r="M476" s="16">
        <f t="shared" si="76"/>
        <v>0</v>
      </c>
      <c r="N476" s="16">
        <f t="shared" si="76"/>
        <v>0</v>
      </c>
      <c r="O476" s="16">
        <f t="shared" si="76"/>
        <v>0</v>
      </c>
      <c r="P476" s="16">
        <f t="shared" si="76"/>
        <v>0</v>
      </c>
      <c r="Q476" s="16">
        <f t="shared" si="76"/>
        <v>0</v>
      </c>
      <c r="R476" s="16">
        <f t="shared" si="76"/>
        <v>0</v>
      </c>
      <c r="S476" s="16">
        <f t="shared" si="76"/>
        <v>0</v>
      </c>
      <c r="T476" s="16">
        <f t="shared" si="76"/>
        <v>0</v>
      </c>
      <c r="U476" s="16">
        <f t="shared" si="76"/>
        <v>0</v>
      </c>
      <c r="V476" s="16">
        <f t="shared" si="76"/>
        <v>0</v>
      </c>
      <c r="W476" s="16">
        <f t="shared" si="76"/>
        <v>0</v>
      </c>
      <c r="X476" s="16">
        <f t="shared" si="76"/>
        <v>0</v>
      </c>
      <c r="Y476" s="16">
        <f t="shared" si="76"/>
        <v>0</v>
      </c>
      <c r="Z476" s="16">
        <f t="shared" si="76"/>
        <v>0</v>
      </c>
      <c r="AA476" s="16">
        <f t="shared" si="76"/>
        <v>0</v>
      </c>
      <c r="AB476" s="16">
        <f t="shared" si="76"/>
        <v>0</v>
      </c>
      <c r="AC476" s="16">
        <f t="shared" si="72"/>
        <v>0</v>
      </c>
      <c r="AD476" s="16">
        <f t="shared" si="73"/>
        <v>0</v>
      </c>
      <c r="AE476" s="36">
        <f t="shared" si="74"/>
        <v>0</v>
      </c>
    </row>
    <row r="477" spans="2:31" x14ac:dyDescent="0.25">
      <c r="B477" t="s">
        <v>297</v>
      </c>
      <c r="C477" t="s">
        <v>206</v>
      </c>
      <c r="D477">
        <v>10716</v>
      </c>
      <c r="E477">
        <v>0</v>
      </c>
      <c r="I477" s="16">
        <f t="shared" si="70"/>
        <v>0</v>
      </c>
      <c r="J477" s="16">
        <f t="shared" si="75"/>
        <v>0</v>
      </c>
      <c r="K477" s="16">
        <f t="shared" si="76"/>
        <v>0</v>
      </c>
      <c r="L477" s="16">
        <f t="shared" si="76"/>
        <v>0</v>
      </c>
      <c r="M477" s="16">
        <f t="shared" si="76"/>
        <v>0</v>
      </c>
      <c r="N477" s="16">
        <f t="shared" ref="K477:AB491" si="77">M477*(1+$G477-$H$3)</f>
        <v>0</v>
      </c>
      <c r="O477" s="16">
        <f t="shared" si="77"/>
        <v>0</v>
      </c>
      <c r="P477" s="16">
        <f t="shared" si="77"/>
        <v>0</v>
      </c>
      <c r="Q477" s="16">
        <f t="shared" si="77"/>
        <v>0</v>
      </c>
      <c r="R477" s="16">
        <f t="shared" si="77"/>
        <v>0</v>
      </c>
      <c r="S477" s="16">
        <f t="shared" si="77"/>
        <v>0</v>
      </c>
      <c r="T477" s="16">
        <f t="shared" si="77"/>
        <v>0</v>
      </c>
      <c r="U477" s="16">
        <f t="shared" si="77"/>
        <v>0</v>
      </c>
      <c r="V477" s="16">
        <f t="shared" si="77"/>
        <v>0</v>
      </c>
      <c r="W477" s="16">
        <f t="shared" si="77"/>
        <v>0</v>
      </c>
      <c r="X477" s="16">
        <f t="shared" si="77"/>
        <v>0</v>
      </c>
      <c r="Y477" s="16">
        <f t="shared" si="77"/>
        <v>0</v>
      </c>
      <c r="Z477" s="16">
        <f t="shared" si="77"/>
        <v>0</v>
      </c>
      <c r="AA477" s="16">
        <f t="shared" si="77"/>
        <v>0</v>
      </c>
      <c r="AB477" s="16">
        <f t="shared" si="77"/>
        <v>0</v>
      </c>
      <c r="AC477" s="16">
        <f t="shared" si="72"/>
        <v>0</v>
      </c>
      <c r="AD477" s="16">
        <f t="shared" si="73"/>
        <v>0</v>
      </c>
      <c r="AE477" s="36">
        <f t="shared" si="74"/>
        <v>0</v>
      </c>
    </row>
    <row r="478" spans="2:31" x14ac:dyDescent="0.25">
      <c r="B478" t="s">
        <v>291</v>
      </c>
      <c r="C478" t="s">
        <v>298</v>
      </c>
      <c r="D478">
        <v>5000001</v>
      </c>
      <c r="E478">
        <v>0</v>
      </c>
      <c r="I478" s="16">
        <f t="shared" si="70"/>
        <v>0</v>
      </c>
      <c r="J478" s="16">
        <f t="shared" si="75"/>
        <v>0</v>
      </c>
      <c r="K478" s="16">
        <f t="shared" si="77"/>
        <v>0</v>
      </c>
      <c r="L478" s="16">
        <f t="shared" si="77"/>
        <v>0</v>
      </c>
      <c r="M478" s="16">
        <f t="shared" si="77"/>
        <v>0</v>
      </c>
      <c r="N478" s="16">
        <f t="shared" si="77"/>
        <v>0</v>
      </c>
      <c r="O478" s="16">
        <f t="shared" si="77"/>
        <v>0</v>
      </c>
      <c r="P478" s="16">
        <f t="shared" si="77"/>
        <v>0</v>
      </c>
      <c r="Q478" s="16">
        <f t="shared" si="77"/>
        <v>0</v>
      </c>
      <c r="R478" s="16">
        <f t="shared" si="77"/>
        <v>0</v>
      </c>
      <c r="S478" s="16">
        <f t="shared" si="77"/>
        <v>0</v>
      </c>
      <c r="T478" s="16">
        <f t="shared" si="77"/>
        <v>0</v>
      </c>
      <c r="U478" s="16">
        <f t="shared" si="77"/>
        <v>0</v>
      </c>
      <c r="V478" s="16">
        <f t="shared" si="77"/>
        <v>0</v>
      </c>
      <c r="W478" s="16">
        <f t="shared" si="77"/>
        <v>0</v>
      </c>
      <c r="X478" s="16">
        <f t="shared" si="77"/>
        <v>0</v>
      </c>
      <c r="Y478" s="16">
        <f t="shared" si="77"/>
        <v>0</v>
      </c>
      <c r="Z478" s="16">
        <f t="shared" si="77"/>
        <v>0</v>
      </c>
      <c r="AA478" s="16">
        <f t="shared" si="77"/>
        <v>0</v>
      </c>
      <c r="AB478" s="16">
        <f t="shared" si="77"/>
        <v>0</v>
      </c>
      <c r="AC478" s="16">
        <f t="shared" si="72"/>
        <v>0</v>
      </c>
      <c r="AD478" s="16">
        <f t="shared" si="73"/>
        <v>0</v>
      </c>
      <c r="AE478" s="36">
        <f t="shared" si="74"/>
        <v>0</v>
      </c>
    </row>
    <row r="479" spans="2:31" x14ac:dyDescent="0.25">
      <c r="B479" t="s">
        <v>298</v>
      </c>
      <c r="C479" t="s">
        <v>299</v>
      </c>
      <c r="D479">
        <v>5000001</v>
      </c>
      <c r="E479">
        <v>0</v>
      </c>
      <c r="I479" s="16">
        <f t="shared" si="70"/>
        <v>0</v>
      </c>
      <c r="J479" s="16">
        <f t="shared" si="75"/>
        <v>0</v>
      </c>
      <c r="K479" s="16">
        <f t="shared" si="77"/>
        <v>0</v>
      </c>
      <c r="L479" s="16">
        <f t="shared" si="77"/>
        <v>0</v>
      </c>
      <c r="M479" s="16">
        <f t="shared" si="77"/>
        <v>0</v>
      </c>
      <c r="N479" s="16">
        <f t="shared" si="77"/>
        <v>0</v>
      </c>
      <c r="O479" s="16">
        <f t="shared" si="77"/>
        <v>0</v>
      </c>
      <c r="P479" s="16">
        <f t="shared" si="77"/>
        <v>0</v>
      </c>
      <c r="Q479" s="16">
        <f t="shared" si="77"/>
        <v>0</v>
      </c>
      <c r="R479" s="16">
        <f t="shared" si="77"/>
        <v>0</v>
      </c>
      <c r="S479" s="16">
        <f t="shared" si="77"/>
        <v>0</v>
      </c>
      <c r="T479" s="16">
        <f t="shared" si="77"/>
        <v>0</v>
      </c>
      <c r="U479" s="16">
        <f t="shared" si="77"/>
        <v>0</v>
      </c>
      <c r="V479" s="16">
        <f t="shared" si="77"/>
        <v>0</v>
      </c>
      <c r="W479" s="16">
        <f t="shared" si="77"/>
        <v>0</v>
      </c>
      <c r="X479" s="16">
        <f t="shared" si="77"/>
        <v>0</v>
      </c>
      <c r="Y479" s="16">
        <f t="shared" si="77"/>
        <v>0</v>
      </c>
      <c r="Z479" s="16">
        <f t="shared" si="77"/>
        <v>0</v>
      </c>
      <c r="AA479" s="16">
        <f t="shared" si="77"/>
        <v>0</v>
      </c>
      <c r="AB479" s="16">
        <f t="shared" si="77"/>
        <v>0</v>
      </c>
      <c r="AC479" s="16">
        <f t="shared" si="72"/>
        <v>0</v>
      </c>
      <c r="AD479" s="16">
        <f t="shared" si="73"/>
        <v>0</v>
      </c>
      <c r="AE479" s="36">
        <f t="shared" si="74"/>
        <v>0</v>
      </c>
    </row>
    <row r="480" spans="2:31" x14ac:dyDescent="0.25">
      <c r="B480" t="s">
        <v>297</v>
      </c>
      <c r="C480" t="s">
        <v>299</v>
      </c>
      <c r="D480">
        <v>100001</v>
      </c>
      <c r="E480">
        <v>0</v>
      </c>
      <c r="I480" s="16">
        <f t="shared" si="70"/>
        <v>0</v>
      </c>
      <c r="J480" s="16">
        <f t="shared" si="75"/>
        <v>0</v>
      </c>
      <c r="K480" s="16">
        <f t="shared" si="77"/>
        <v>0</v>
      </c>
      <c r="L480" s="16">
        <f t="shared" si="77"/>
        <v>0</v>
      </c>
      <c r="M480" s="16">
        <f t="shared" si="77"/>
        <v>0</v>
      </c>
      <c r="N480" s="16">
        <f t="shared" si="77"/>
        <v>0</v>
      </c>
      <c r="O480" s="16">
        <f t="shared" si="77"/>
        <v>0</v>
      </c>
      <c r="P480" s="16">
        <f t="shared" si="77"/>
        <v>0</v>
      </c>
      <c r="Q480" s="16">
        <f t="shared" si="77"/>
        <v>0</v>
      </c>
      <c r="R480" s="16">
        <f t="shared" si="77"/>
        <v>0</v>
      </c>
      <c r="S480" s="16">
        <f t="shared" si="77"/>
        <v>0</v>
      </c>
      <c r="T480" s="16">
        <f t="shared" si="77"/>
        <v>0</v>
      </c>
      <c r="U480" s="16">
        <f t="shared" si="77"/>
        <v>0</v>
      </c>
      <c r="V480" s="16">
        <f t="shared" si="77"/>
        <v>0</v>
      </c>
      <c r="W480" s="16">
        <f t="shared" si="77"/>
        <v>0</v>
      </c>
      <c r="X480" s="16">
        <f t="shared" si="77"/>
        <v>0</v>
      </c>
      <c r="Y480" s="16">
        <f t="shared" si="77"/>
        <v>0</v>
      </c>
      <c r="Z480" s="16">
        <f t="shared" si="77"/>
        <v>0</v>
      </c>
      <c r="AA480" s="16">
        <f t="shared" si="77"/>
        <v>0</v>
      </c>
      <c r="AB480" s="16">
        <f t="shared" si="77"/>
        <v>0</v>
      </c>
      <c r="AC480" s="16">
        <f t="shared" si="72"/>
        <v>0</v>
      </c>
      <c r="AD480" s="16">
        <f t="shared" si="73"/>
        <v>0</v>
      </c>
      <c r="AE480" s="36">
        <f t="shared" si="74"/>
        <v>0</v>
      </c>
    </row>
    <row r="481" spans="2:31" x14ac:dyDescent="0.25">
      <c r="B481" t="s">
        <v>299</v>
      </c>
      <c r="C481" t="s">
        <v>281</v>
      </c>
      <c r="D481">
        <v>100001</v>
      </c>
      <c r="E481">
        <v>0</v>
      </c>
      <c r="I481" s="16">
        <f t="shared" si="70"/>
        <v>0</v>
      </c>
      <c r="J481" s="16">
        <f t="shared" si="75"/>
        <v>0</v>
      </c>
      <c r="K481" s="16">
        <f t="shared" si="77"/>
        <v>0</v>
      </c>
      <c r="L481" s="16">
        <f t="shared" si="77"/>
        <v>0</v>
      </c>
      <c r="M481" s="16">
        <f t="shared" si="77"/>
        <v>0</v>
      </c>
      <c r="N481" s="16">
        <f t="shared" si="77"/>
        <v>0</v>
      </c>
      <c r="O481" s="16">
        <f t="shared" si="77"/>
        <v>0</v>
      </c>
      <c r="P481" s="16">
        <f t="shared" si="77"/>
        <v>0</v>
      </c>
      <c r="Q481" s="16">
        <f t="shared" si="77"/>
        <v>0</v>
      </c>
      <c r="R481" s="16">
        <f t="shared" si="77"/>
        <v>0</v>
      </c>
      <c r="S481" s="16">
        <f t="shared" si="77"/>
        <v>0</v>
      </c>
      <c r="T481" s="16">
        <f t="shared" si="77"/>
        <v>0</v>
      </c>
      <c r="U481" s="16">
        <f t="shared" si="77"/>
        <v>0</v>
      </c>
      <c r="V481" s="16">
        <f t="shared" si="77"/>
        <v>0</v>
      </c>
      <c r="W481" s="16">
        <f t="shared" si="77"/>
        <v>0</v>
      </c>
      <c r="X481" s="16">
        <f t="shared" si="77"/>
        <v>0</v>
      </c>
      <c r="Y481" s="16">
        <f t="shared" si="77"/>
        <v>0</v>
      </c>
      <c r="Z481" s="16">
        <f t="shared" si="77"/>
        <v>0</v>
      </c>
      <c r="AA481" s="16">
        <f t="shared" si="77"/>
        <v>0</v>
      </c>
      <c r="AB481" s="16">
        <f t="shared" si="77"/>
        <v>0</v>
      </c>
      <c r="AC481" s="16">
        <f t="shared" si="72"/>
        <v>0</v>
      </c>
      <c r="AD481" s="16">
        <f t="shared" si="73"/>
        <v>0</v>
      </c>
      <c r="AE481" s="36">
        <f t="shared" si="74"/>
        <v>0</v>
      </c>
    </row>
    <row r="482" spans="2:31" x14ac:dyDescent="0.25">
      <c r="B482" t="s">
        <v>277</v>
      </c>
      <c r="C482" t="s">
        <v>300</v>
      </c>
      <c r="D482">
        <v>5000001</v>
      </c>
      <c r="E482">
        <v>0</v>
      </c>
      <c r="I482" s="16">
        <f t="shared" si="70"/>
        <v>0</v>
      </c>
      <c r="J482" s="16">
        <f t="shared" si="75"/>
        <v>0</v>
      </c>
      <c r="K482" s="16">
        <f t="shared" si="77"/>
        <v>0</v>
      </c>
      <c r="L482" s="16">
        <f t="shared" si="77"/>
        <v>0</v>
      </c>
      <c r="M482" s="16">
        <f t="shared" si="77"/>
        <v>0</v>
      </c>
      <c r="N482" s="16">
        <f t="shared" si="77"/>
        <v>0</v>
      </c>
      <c r="O482" s="16">
        <f t="shared" si="77"/>
        <v>0</v>
      </c>
      <c r="P482" s="16">
        <f t="shared" si="77"/>
        <v>0</v>
      </c>
      <c r="Q482" s="16">
        <f t="shared" si="77"/>
        <v>0</v>
      </c>
      <c r="R482" s="16">
        <f t="shared" si="77"/>
        <v>0</v>
      </c>
      <c r="S482" s="16">
        <f t="shared" si="77"/>
        <v>0</v>
      </c>
      <c r="T482" s="16">
        <f t="shared" si="77"/>
        <v>0</v>
      </c>
      <c r="U482" s="16">
        <f t="shared" si="77"/>
        <v>0</v>
      </c>
      <c r="V482" s="16">
        <f t="shared" si="77"/>
        <v>0</v>
      </c>
      <c r="W482" s="16">
        <f t="shared" si="77"/>
        <v>0</v>
      </c>
      <c r="X482" s="16">
        <f t="shared" si="77"/>
        <v>0</v>
      </c>
      <c r="Y482" s="16">
        <f t="shared" si="77"/>
        <v>0</v>
      </c>
      <c r="Z482" s="16">
        <f t="shared" si="77"/>
        <v>0</v>
      </c>
      <c r="AA482" s="16">
        <f t="shared" si="77"/>
        <v>0</v>
      </c>
      <c r="AB482" s="16">
        <f t="shared" si="77"/>
        <v>0</v>
      </c>
      <c r="AC482" s="16">
        <f t="shared" si="72"/>
        <v>0</v>
      </c>
      <c r="AD482" s="16">
        <f t="shared" si="73"/>
        <v>0</v>
      </c>
      <c r="AE482" s="36">
        <f t="shared" si="74"/>
        <v>0</v>
      </c>
    </row>
    <row r="483" spans="2:31" x14ac:dyDescent="0.25">
      <c r="B483" t="s">
        <v>301</v>
      </c>
      <c r="C483" t="s">
        <v>268</v>
      </c>
      <c r="D483">
        <v>5000001</v>
      </c>
      <c r="E483">
        <v>0</v>
      </c>
      <c r="I483" s="16">
        <f t="shared" si="70"/>
        <v>0</v>
      </c>
      <c r="J483" s="16">
        <f t="shared" si="75"/>
        <v>0</v>
      </c>
      <c r="K483" s="16">
        <f t="shared" si="77"/>
        <v>0</v>
      </c>
      <c r="L483" s="16">
        <f t="shared" si="77"/>
        <v>0</v>
      </c>
      <c r="M483" s="16">
        <f t="shared" si="77"/>
        <v>0</v>
      </c>
      <c r="N483" s="16">
        <f t="shared" si="77"/>
        <v>0</v>
      </c>
      <c r="O483" s="16">
        <f t="shared" si="77"/>
        <v>0</v>
      </c>
      <c r="P483" s="16">
        <f t="shared" si="77"/>
        <v>0</v>
      </c>
      <c r="Q483" s="16">
        <f t="shared" si="77"/>
        <v>0</v>
      </c>
      <c r="R483" s="16">
        <f t="shared" si="77"/>
        <v>0</v>
      </c>
      <c r="S483" s="16">
        <f t="shared" si="77"/>
        <v>0</v>
      </c>
      <c r="T483" s="16">
        <f t="shared" si="77"/>
        <v>0</v>
      </c>
      <c r="U483" s="16">
        <f t="shared" si="77"/>
        <v>0</v>
      </c>
      <c r="V483" s="16">
        <f t="shared" si="77"/>
        <v>0</v>
      </c>
      <c r="W483" s="16">
        <f t="shared" si="77"/>
        <v>0</v>
      </c>
      <c r="X483" s="16">
        <f t="shared" si="77"/>
        <v>0</v>
      </c>
      <c r="Y483" s="16">
        <f t="shared" si="77"/>
        <v>0</v>
      </c>
      <c r="Z483" s="16">
        <f t="shared" si="77"/>
        <v>0</v>
      </c>
      <c r="AA483" s="16">
        <f t="shared" si="77"/>
        <v>0</v>
      </c>
      <c r="AB483" s="16">
        <f t="shared" si="77"/>
        <v>0</v>
      </c>
      <c r="AC483" s="16">
        <f t="shared" si="72"/>
        <v>0</v>
      </c>
      <c r="AD483" s="16">
        <f t="shared" si="73"/>
        <v>0</v>
      </c>
      <c r="AE483" s="36">
        <f t="shared" si="74"/>
        <v>0</v>
      </c>
    </row>
    <row r="484" spans="2:31" x14ac:dyDescent="0.25">
      <c r="B484" t="s">
        <v>268</v>
      </c>
      <c r="C484" t="s">
        <v>215</v>
      </c>
      <c r="D484">
        <v>428424</v>
      </c>
      <c r="E484">
        <v>0</v>
      </c>
      <c r="I484" s="16">
        <f t="shared" si="70"/>
        <v>0</v>
      </c>
      <c r="J484" s="16">
        <f t="shared" si="75"/>
        <v>0</v>
      </c>
      <c r="K484" s="16">
        <f t="shared" si="77"/>
        <v>0</v>
      </c>
      <c r="L484" s="16">
        <f t="shared" si="77"/>
        <v>0</v>
      </c>
      <c r="M484" s="16">
        <f t="shared" si="77"/>
        <v>0</v>
      </c>
      <c r="N484" s="16">
        <f t="shared" si="77"/>
        <v>0</v>
      </c>
      <c r="O484" s="16">
        <f t="shared" si="77"/>
        <v>0</v>
      </c>
      <c r="P484" s="16">
        <f t="shared" si="77"/>
        <v>0</v>
      </c>
      <c r="Q484" s="16">
        <f t="shared" si="77"/>
        <v>0</v>
      </c>
      <c r="R484" s="16">
        <f t="shared" si="77"/>
        <v>0</v>
      </c>
      <c r="S484" s="16">
        <f t="shared" si="77"/>
        <v>0</v>
      </c>
      <c r="T484" s="16">
        <f t="shared" si="77"/>
        <v>0</v>
      </c>
      <c r="U484" s="16">
        <f t="shared" si="77"/>
        <v>0</v>
      </c>
      <c r="V484" s="16">
        <f t="shared" si="77"/>
        <v>0</v>
      </c>
      <c r="W484" s="16">
        <f t="shared" si="77"/>
        <v>0</v>
      </c>
      <c r="X484" s="16">
        <f t="shared" si="77"/>
        <v>0</v>
      </c>
      <c r="Y484" s="16">
        <f t="shared" si="77"/>
        <v>0</v>
      </c>
      <c r="Z484" s="16">
        <f t="shared" si="77"/>
        <v>0</v>
      </c>
      <c r="AA484" s="16">
        <f t="shared" si="77"/>
        <v>0</v>
      </c>
      <c r="AB484" s="16">
        <f t="shared" si="77"/>
        <v>0</v>
      </c>
      <c r="AC484" s="16">
        <f t="shared" si="72"/>
        <v>0</v>
      </c>
      <c r="AD484" s="16">
        <f t="shared" si="73"/>
        <v>0</v>
      </c>
      <c r="AE484" s="36">
        <f t="shared" si="74"/>
        <v>0</v>
      </c>
    </row>
    <row r="485" spans="2:31" x14ac:dyDescent="0.25">
      <c r="B485" t="s">
        <v>77</v>
      </c>
      <c r="C485" t="s">
        <v>268</v>
      </c>
      <c r="D485">
        <v>5000001</v>
      </c>
      <c r="E485">
        <v>1142</v>
      </c>
      <c r="G485" s="14">
        <v>0.06</v>
      </c>
      <c r="H485" s="14"/>
      <c r="I485" s="16">
        <f t="shared" si="70"/>
        <v>1142</v>
      </c>
      <c r="J485" s="16">
        <f t="shared" si="75"/>
        <v>1187.68</v>
      </c>
      <c r="K485" s="16">
        <f t="shared" si="77"/>
        <v>1235.1872000000001</v>
      </c>
      <c r="L485" s="16">
        <f t="shared" si="77"/>
        <v>1284.5946880000001</v>
      </c>
      <c r="M485" s="16">
        <f t="shared" si="77"/>
        <v>1335.9784755200001</v>
      </c>
      <c r="N485" s="16">
        <f t="shared" si="77"/>
        <v>1389.4176145408001</v>
      </c>
      <c r="O485" s="16">
        <f t="shared" si="77"/>
        <v>1444.9943191224322</v>
      </c>
      <c r="P485" s="16">
        <f t="shared" si="77"/>
        <v>1502.7940918873296</v>
      </c>
      <c r="Q485" s="16">
        <f t="shared" si="77"/>
        <v>1562.9058555628228</v>
      </c>
      <c r="R485" s="16">
        <f t="shared" si="77"/>
        <v>1625.4220897853359</v>
      </c>
      <c r="S485" s="16">
        <f t="shared" si="77"/>
        <v>1690.4389733767493</v>
      </c>
      <c r="T485" s="16">
        <f t="shared" si="77"/>
        <v>1758.0565323118194</v>
      </c>
      <c r="U485" s="16">
        <f t="shared" si="77"/>
        <v>1828.3787936042922</v>
      </c>
      <c r="V485" s="16">
        <f t="shared" si="77"/>
        <v>1901.5139453484639</v>
      </c>
      <c r="W485" s="16">
        <f t="shared" si="77"/>
        <v>1977.5745031624026</v>
      </c>
      <c r="X485" s="16">
        <f t="shared" si="77"/>
        <v>2056.6774832888987</v>
      </c>
      <c r="Y485" s="16">
        <f t="shared" si="77"/>
        <v>2138.9445826204546</v>
      </c>
      <c r="Z485" s="16">
        <f t="shared" si="77"/>
        <v>2224.5023659252729</v>
      </c>
      <c r="AA485" s="16">
        <f t="shared" si="77"/>
        <v>2313.4824605622839</v>
      </c>
      <c r="AB485" s="16">
        <f t="shared" si="77"/>
        <v>2406.0217589847753</v>
      </c>
      <c r="AC485" s="16">
        <f t="shared" si="72"/>
        <v>1633.3526487301751</v>
      </c>
      <c r="AD485" s="16">
        <f t="shared" si="73"/>
        <v>1789.8192491370598</v>
      </c>
      <c r="AE485" s="36">
        <f t="shared" si="74"/>
        <v>1790</v>
      </c>
    </row>
    <row r="486" spans="2:31" x14ac:dyDescent="0.25">
      <c r="B486" t="s">
        <v>302</v>
      </c>
      <c r="C486" t="s">
        <v>268</v>
      </c>
      <c r="D486">
        <v>5000001</v>
      </c>
      <c r="E486">
        <v>0</v>
      </c>
      <c r="I486" s="16">
        <f t="shared" si="70"/>
        <v>0</v>
      </c>
      <c r="J486" s="16">
        <f t="shared" si="75"/>
        <v>0</v>
      </c>
      <c r="K486" s="16">
        <f t="shared" si="77"/>
        <v>0</v>
      </c>
      <c r="L486" s="16">
        <f t="shared" si="77"/>
        <v>0</v>
      </c>
      <c r="M486" s="16">
        <f t="shared" si="77"/>
        <v>0</v>
      </c>
      <c r="N486" s="16">
        <f t="shared" si="77"/>
        <v>0</v>
      </c>
      <c r="O486" s="16">
        <f t="shared" si="77"/>
        <v>0</v>
      </c>
      <c r="P486" s="16">
        <f t="shared" si="77"/>
        <v>0</v>
      </c>
      <c r="Q486" s="16">
        <f t="shared" si="77"/>
        <v>0</v>
      </c>
      <c r="R486" s="16">
        <f t="shared" si="77"/>
        <v>0</v>
      </c>
      <c r="S486" s="16">
        <f t="shared" si="77"/>
        <v>0</v>
      </c>
      <c r="T486" s="16">
        <f t="shared" si="77"/>
        <v>0</v>
      </c>
      <c r="U486" s="16">
        <f t="shared" si="77"/>
        <v>0</v>
      </c>
      <c r="V486" s="16">
        <f t="shared" si="77"/>
        <v>0</v>
      </c>
      <c r="W486" s="16">
        <f t="shared" si="77"/>
        <v>0</v>
      </c>
      <c r="X486" s="16">
        <f t="shared" si="77"/>
        <v>0</v>
      </c>
      <c r="Y486" s="16">
        <f t="shared" si="77"/>
        <v>0</v>
      </c>
      <c r="Z486" s="16">
        <f t="shared" si="77"/>
        <v>0</v>
      </c>
      <c r="AA486" s="16">
        <f t="shared" si="77"/>
        <v>0</v>
      </c>
      <c r="AB486" s="16">
        <f t="shared" si="77"/>
        <v>0</v>
      </c>
      <c r="AC486" s="16">
        <f t="shared" si="72"/>
        <v>0</v>
      </c>
      <c r="AD486" s="16">
        <f t="shared" si="73"/>
        <v>0</v>
      </c>
      <c r="AE486" s="36">
        <f t="shared" si="74"/>
        <v>0</v>
      </c>
    </row>
    <row r="487" spans="2:31" x14ac:dyDescent="0.25">
      <c r="B487" t="s">
        <v>268</v>
      </c>
      <c r="C487" t="s">
        <v>213</v>
      </c>
      <c r="D487">
        <v>107112</v>
      </c>
      <c r="E487">
        <v>0</v>
      </c>
      <c r="I487" s="16">
        <f t="shared" si="70"/>
        <v>0</v>
      </c>
      <c r="J487" s="16">
        <f t="shared" si="75"/>
        <v>0</v>
      </c>
      <c r="K487" s="16">
        <f t="shared" si="77"/>
        <v>0</v>
      </c>
      <c r="L487" s="16">
        <f t="shared" si="77"/>
        <v>0</v>
      </c>
      <c r="M487" s="16">
        <f t="shared" si="77"/>
        <v>0</v>
      </c>
      <c r="N487" s="16">
        <f t="shared" si="77"/>
        <v>0</v>
      </c>
      <c r="O487" s="16">
        <f t="shared" si="77"/>
        <v>0</v>
      </c>
      <c r="P487" s="16">
        <f t="shared" si="77"/>
        <v>0</v>
      </c>
      <c r="Q487" s="16">
        <f t="shared" si="77"/>
        <v>0</v>
      </c>
      <c r="R487" s="16">
        <f t="shared" si="77"/>
        <v>0</v>
      </c>
      <c r="S487" s="16">
        <f t="shared" si="77"/>
        <v>0</v>
      </c>
      <c r="T487" s="16">
        <f t="shared" si="77"/>
        <v>0</v>
      </c>
      <c r="U487" s="16">
        <f t="shared" si="77"/>
        <v>0</v>
      </c>
      <c r="V487" s="16">
        <f t="shared" si="77"/>
        <v>0</v>
      </c>
      <c r="W487" s="16">
        <f t="shared" si="77"/>
        <v>0</v>
      </c>
      <c r="X487" s="16">
        <f t="shared" si="77"/>
        <v>0</v>
      </c>
      <c r="Y487" s="16">
        <f t="shared" si="77"/>
        <v>0</v>
      </c>
      <c r="Z487" s="16">
        <f t="shared" si="77"/>
        <v>0</v>
      </c>
      <c r="AA487" s="16">
        <f t="shared" si="77"/>
        <v>0</v>
      </c>
      <c r="AB487" s="16">
        <f t="shared" si="77"/>
        <v>0</v>
      </c>
      <c r="AC487" s="16">
        <f t="shared" si="72"/>
        <v>0</v>
      </c>
      <c r="AD487" s="16">
        <f t="shared" si="73"/>
        <v>0</v>
      </c>
      <c r="AE487" s="36">
        <f t="shared" si="74"/>
        <v>0</v>
      </c>
    </row>
    <row r="488" spans="2:31" x14ac:dyDescent="0.25">
      <c r="B488" t="s">
        <v>77</v>
      </c>
      <c r="C488" t="s">
        <v>212</v>
      </c>
      <c r="D488">
        <v>107112</v>
      </c>
      <c r="E488">
        <v>0</v>
      </c>
      <c r="I488" s="16">
        <f t="shared" si="70"/>
        <v>0</v>
      </c>
      <c r="J488" s="16">
        <f t="shared" si="75"/>
        <v>0</v>
      </c>
      <c r="K488" s="16">
        <f t="shared" si="77"/>
        <v>0</v>
      </c>
      <c r="L488" s="16">
        <f t="shared" si="77"/>
        <v>0</v>
      </c>
      <c r="M488" s="16">
        <f t="shared" si="77"/>
        <v>0</v>
      </c>
      <c r="N488" s="16">
        <f t="shared" si="77"/>
        <v>0</v>
      </c>
      <c r="O488" s="16">
        <f t="shared" si="77"/>
        <v>0</v>
      </c>
      <c r="P488" s="16">
        <f t="shared" si="77"/>
        <v>0</v>
      </c>
      <c r="Q488" s="16">
        <f t="shared" si="77"/>
        <v>0</v>
      </c>
      <c r="R488" s="16">
        <f t="shared" si="77"/>
        <v>0</v>
      </c>
      <c r="S488" s="16">
        <f t="shared" si="77"/>
        <v>0</v>
      </c>
      <c r="T488" s="16">
        <f t="shared" si="77"/>
        <v>0</v>
      </c>
      <c r="U488" s="16">
        <f t="shared" si="77"/>
        <v>0</v>
      </c>
      <c r="V488" s="16">
        <f t="shared" si="77"/>
        <v>0</v>
      </c>
      <c r="W488" s="16">
        <f t="shared" si="77"/>
        <v>0</v>
      </c>
      <c r="X488" s="16">
        <f t="shared" si="77"/>
        <v>0</v>
      </c>
      <c r="Y488" s="16">
        <f t="shared" si="77"/>
        <v>0</v>
      </c>
      <c r="Z488" s="16">
        <f t="shared" si="77"/>
        <v>0</v>
      </c>
      <c r="AA488" s="16">
        <f t="shared" si="77"/>
        <v>0</v>
      </c>
      <c r="AB488" s="16">
        <f t="shared" si="77"/>
        <v>0</v>
      </c>
      <c r="AC488" s="16">
        <f t="shared" si="72"/>
        <v>0</v>
      </c>
      <c r="AD488" s="16">
        <f t="shared" si="73"/>
        <v>0</v>
      </c>
      <c r="AE488" s="36">
        <f t="shared" si="74"/>
        <v>0</v>
      </c>
    </row>
    <row r="489" spans="2:31" x14ac:dyDescent="0.25">
      <c r="B489" t="s">
        <v>141</v>
      </c>
      <c r="C489" t="s">
        <v>268</v>
      </c>
      <c r="D489">
        <v>5000001</v>
      </c>
      <c r="E489">
        <v>1142</v>
      </c>
      <c r="G489" s="14">
        <v>0.06</v>
      </c>
      <c r="H489" s="14"/>
      <c r="I489" s="16">
        <f t="shared" si="70"/>
        <v>1142</v>
      </c>
      <c r="J489" s="16">
        <f t="shared" si="75"/>
        <v>1187.68</v>
      </c>
      <c r="K489" s="16">
        <f t="shared" si="77"/>
        <v>1235.1872000000001</v>
      </c>
      <c r="L489" s="16">
        <f t="shared" si="77"/>
        <v>1284.5946880000001</v>
      </c>
      <c r="M489" s="16">
        <f t="shared" si="77"/>
        <v>1335.9784755200001</v>
      </c>
      <c r="N489" s="16">
        <f t="shared" si="77"/>
        <v>1389.4176145408001</v>
      </c>
      <c r="O489" s="16">
        <f t="shared" si="77"/>
        <v>1444.9943191224322</v>
      </c>
      <c r="P489" s="16">
        <f t="shared" si="77"/>
        <v>1502.7940918873296</v>
      </c>
      <c r="Q489" s="16">
        <f t="shared" si="77"/>
        <v>1562.9058555628228</v>
      </c>
      <c r="R489" s="16">
        <f t="shared" si="77"/>
        <v>1625.4220897853359</v>
      </c>
      <c r="S489" s="16">
        <f t="shared" si="77"/>
        <v>1690.4389733767493</v>
      </c>
      <c r="T489" s="16">
        <f t="shared" si="77"/>
        <v>1758.0565323118194</v>
      </c>
      <c r="U489" s="16">
        <f t="shared" si="77"/>
        <v>1828.3787936042922</v>
      </c>
      <c r="V489" s="16">
        <f t="shared" si="77"/>
        <v>1901.5139453484639</v>
      </c>
      <c r="W489" s="16">
        <f t="shared" si="77"/>
        <v>1977.5745031624026</v>
      </c>
      <c r="X489" s="16">
        <f t="shared" si="77"/>
        <v>2056.6774832888987</v>
      </c>
      <c r="Y489" s="16">
        <f t="shared" si="77"/>
        <v>2138.9445826204546</v>
      </c>
      <c r="Z489" s="16">
        <f t="shared" si="77"/>
        <v>2224.5023659252729</v>
      </c>
      <c r="AA489" s="16">
        <f t="shared" si="77"/>
        <v>2313.4824605622839</v>
      </c>
      <c r="AB489" s="16">
        <f t="shared" si="77"/>
        <v>2406.0217589847753</v>
      </c>
      <c r="AC489" s="16">
        <f t="shared" si="72"/>
        <v>1633.3526487301751</v>
      </c>
      <c r="AD489" s="16">
        <f t="shared" si="73"/>
        <v>1789.8192491370598</v>
      </c>
      <c r="AE489" s="36">
        <f t="shared" si="74"/>
        <v>1790</v>
      </c>
    </row>
    <row r="490" spans="2:31" x14ac:dyDescent="0.25">
      <c r="B490" t="s">
        <v>303</v>
      </c>
      <c r="C490" t="s">
        <v>197</v>
      </c>
      <c r="D490">
        <v>10532</v>
      </c>
      <c r="E490">
        <v>0</v>
      </c>
      <c r="I490" s="16">
        <f t="shared" si="70"/>
        <v>0</v>
      </c>
      <c r="J490" s="16">
        <f t="shared" si="75"/>
        <v>0</v>
      </c>
      <c r="K490" s="16">
        <f t="shared" si="77"/>
        <v>0</v>
      </c>
      <c r="L490" s="16">
        <f t="shared" si="77"/>
        <v>0</v>
      </c>
      <c r="M490" s="16">
        <f t="shared" si="77"/>
        <v>0</v>
      </c>
      <c r="N490" s="16">
        <f t="shared" si="77"/>
        <v>0</v>
      </c>
      <c r="O490" s="16">
        <f t="shared" si="77"/>
        <v>0</v>
      </c>
      <c r="P490" s="16">
        <f t="shared" si="77"/>
        <v>0</v>
      </c>
      <c r="Q490" s="16">
        <f t="shared" si="77"/>
        <v>0</v>
      </c>
      <c r="R490" s="16">
        <f t="shared" si="77"/>
        <v>0</v>
      </c>
      <c r="S490" s="16">
        <f t="shared" si="77"/>
        <v>0</v>
      </c>
      <c r="T490" s="16">
        <f t="shared" si="77"/>
        <v>0</v>
      </c>
      <c r="U490" s="16">
        <f t="shared" si="77"/>
        <v>0</v>
      </c>
      <c r="V490" s="16">
        <f t="shared" si="77"/>
        <v>0</v>
      </c>
      <c r="W490" s="16">
        <f t="shared" si="77"/>
        <v>0</v>
      </c>
      <c r="X490" s="16">
        <f t="shared" si="77"/>
        <v>0</v>
      </c>
      <c r="Y490" s="16">
        <f t="shared" si="77"/>
        <v>0</v>
      </c>
      <c r="Z490" s="16">
        <f t="shared" si="77"/>
        <v>0</v>
      </c>
      <c r="AA490" s="16">
        <f t="shared" si="77"/>
        <v>0</v>
      </c>
      <c r="AB490" s="16">
        <f t="shared" si="77"/>
        <v>0</v>
      </c>
      <c r="AC490" s="16">
        <f t="shared" si="72"/>
        <v>0</v>
      </c>
      <c r="AD490" s="16">
        <f t="shared" si="73"/>
        <v>0</v>
      </c>
      <c r="AE490" s="36">
        <f t="shared" si="74"/>
        <v>0</v>
      </c>
    </row>
    <row r="491" spans="2:31" x14ac:dyDescent="0.25">
      <c r="B491" t="s">
        <v>277</v>
      </c>
      <c r="C491" t="s">
        <v>197</v>
      </c>
      <c r="D491">
        <v>10532</v>
      </c>
      <c r="E491">
        <v>0</v>
      </c>
      <c r="I491" s="16">
        <f t="shared" si="70"/>
        <v>0</v>
      </c>
      <c r="J491" s="16">
        <f t="shared" si="75"/>
        <v>0</v>
      </c>
      <c r="K491" s="16">
        <f t="shared" si="77"/>
        <v>0</v>
      </c>
      <c r="L491" s="16">
        <f t="shared" si="77"/>
        <v>0</v>
      </c>
      <c r="M491" s="16">
        <f t="shared" si="77"/>
        <v>0</v>
      </c>
      <c r="N491" s="16">
        <f t="shared" si="77"/>
        <v>0</v>
      </c>
      <c r="O491" s="16">
        <f t="shared" si="77"/>
        <v>0</v>
      </c>
      <c r="P491" s="16">
        <f t="shared" si="77"/>
        <v>0</v>
      </c>
      <c r="Q491" s="16">
        <f t="shared" ref="K491:AB505" si="78">P491*(1+$G491-$H$3)</f>
        <v>0</v>
      </c>
      <c r="R491" s="16">
        <f t="shared" si="78"/>
        <v>0</v>
      </c>
      <c r="S491" s="16">
        <f t="shared" si="78"/>
        <v>0</v>
      </c>
      <c r="T491" s="16">
        <f t="shared" si="78"/>
        <v>0</v>
      </c>
      <c r="U491" s="16">
        <f t="shared" si="78"/>
        <v>0</v>
      </c>
      <c r="V491" s="16">
        <f t="shared" si="78"/>
        <v>0</v>
      </c>
      <c r="W491" s="16">
        <f t="shared" si="78"/>
        <v>0</v>
      </c>
      <c r="X491" s="16">
        <f t="shared" si="78"/>
        <v>0</v>
      </c>
      <c r="Y491" s="16">
        <f t="shared" si="78"/>
        <v>0</v>
      </c>
      <c r="Z491" s="16">
        <f t="shared" si="78"/>
        <v>0</v>
      </c>
      <c r="AA491" s="16">
        <f t="shared" si="78"/>
        <v>0</v>
      </c>
      <c r="AB491" s="16">
        <f t="shared" si="78"/>
        <v>0</v>
      </c>
      <c r="AC491" s="16">
        <f t="shared" si="72"/>
        <v>0</v>
      </c>
      <c r="AD491" s="16">
        <f t="shared" si="73"/>
        <v>0</v>
      </c>
      <c r="AE491" s="36">
        <f t="shared" si="74"/>
        <v>0</v>
      </c>
    </row>
    <row r="492" spans="2:31" x14ac:dyDescent="0.25">
      <c r="B492" t="s">
        <v>304</v>
      </c>
      <c r="C492" t="s">
        <v>305</v>
      </c>
      <c r="D492">
        <v>5000001</v>
      </c>
      <c r="E492">
        <v>0</v>
      </c>
      <c r="I492" s="16">
        <f t="shared" si="70"/>
        <v>0</v>
      </c>
      <c r="J492" s="16">
        <f t="shared" si="75"/>
        <v>0</v>
      </c>
      <c r="K492" s="16">
        <f t="shared" si="78"/>
        <v>0</v>
      </c>
      <c r="L492" s="16">
        <f t="shared" si="78"/>
        <v>0</v>
      </c>
      <c r="M492" s="16">
        <f t="shared" si="78"/>
        <v>0</v>
      </c>
      <c r="N492" s="16">
        <f t="shared" si="78"/>
        <v>0</v>
      </c>
      <c r="O492" s="16">
        <f t="shared" si="78"/>
        <v>0</v>
      </c>
      <c r="P492" s="16">
        <f t="shared" si="78"/>
        <v>0</v>
      </c>
      <c r="Q492" s="16">
        <f t="shared" si="78"/>
        <v>0</v>
      </c>
      <c r="R492" s="16">
        <f t="shared" si="78"/>
        <v>0</v>
      </c>
      <c r="S492" s="16">
        <f t="shared" si="78"/>
        <v>0</v>
      </c>
      <c r="T492" s="16">
        <f t="shared" si="78"/>
        <v>0</v>
      </c>
      <c r="U492" s="16">
        <f t="shared" si="78"/>
        <v>0</v>
      </c>
      <c r="V492" s="16">
        <f t="shared" si="78"/>
        <v>0</v>
      </c>
      <c r="W492" s="16">
        <f t="shared" si="78"/>
        <v>0</v>
      </c>
      <c r="X492" s="16">
        <f t="shared" si="78"/>
        <v>0</v>
      </c>
      <c r="Y492" s="16">
        <f t="shared" si="78"/>
        <v>0</v>
      </c>
      <c r="Z492" s="16">
        <f t="shared" si="78"/>
        <v>0</v>
      </c>
      <c r="AA492" s="16">
        <f t="shared" si="78"/>
        <v>0</v>
      </c>
      <c r="AB492" s="16">
        <f t="shared" si="78"/>
        <v>0</v>
      </c>
      <c r="AC492" s="16">
        <f t="shared" si="72"/>
        <v>0</v>
      </c>
      <c r="AD492" s="16">
        <f t="shared" si="73"/>
        <v>0</v>
      </c>
      <c r="AE492" s="36">
        <f t="shared" si="74"/>
        <v>0</v>
      </c>
    </row>
    <row r="493" spans="2:31" x14ac:dyDescent="0.25">
      <c r="B493" t="s">
        <v>305</v>
      </c>
      <c r="C493" t="s">
        <v>194</v>
      </c>
      <c r="D493">
        <v>23802</v>
      </c>
      <c r="E493">
        <v>0</v>
      </c>
      <c r="I493" s="16">
        <f t="shared" si="70"/>
        <v>0</v>
      </c>
      <c r="J493" s="16">
        <f t="shared" si="75"/>
        <v>0</v>
      </c>
      <c r="K493" s="16">
        <f t="shared" si="78"/>
        <v>0</v>
      </c>
      <c r="L493" s="16">
        <f t="shared" si="78"/>
        <v>0</v>
      </c>
      <c r="M493" s="16">
        <f t="shared" si="78"/>
        <v>0</v>
      </c>
      <c r="N493" s="16">
        <f t="shared" si="78"/>
        <v>0</v>
      </c>
      <c r="O493" s="16">
        <f t="shared" si="78"/>
        <v>0</v>
      </c>
      <c r="P493" s="16">
        <f t="shared" si="78"/>
        <v>0</v>
      </c>
      <c r="Q493" s="16">
        <f t="shared" si="78"/>
        <v>0</v>
      </c>
      <c r="R493" s="16">
        <f t="shared" si="78"/>
        <v>0</v>
      </c>
      <c r="S493" s="16">
        <f t="shared" si="78"/>
        <v>0</v>
      </c>
      <c r="T493" s="16">
        <f t="shared" si="78"/>
        <v>0</v>
      </c>
      <c r="U493" s="16">
        <f t="shared" si="78"/>
        <v>0</v>
      </c>
      <c r="V493" s="16">
        <f t="shared" si="78"/>
        <v>0</v>
      </c>
      <c r="W493" s="16">
        <f t="shared" si="78"/>
        <v>0</v>
      </c>
      <c r="X493" s="16">
        <f t="shared" si="78"/>
        <v>0</v>
      </c>
      <c r="Y493" s="16">
        <f t="shared" si="78"/>
        <v>0</v>
      </c>
      <c r="Z493" s="16">
        <f t="shared" si="78"/>
        <v>0</v>
      </c>
      <c r="AA493" s="16">
        <f t="shared" si="78"/>
        <v>0</v>
      </c>
      <c r="AB493" s="16">
        <f t="shared" si="78"/>
        <v>0</v>
      </c>
      <c r="AC493" s="16">
        <f t="shared" si="72"/>
        <v>0</v>
      </c>
      <c r="AD493" s="16">
        <f t="shared" si="73"/>
        <v>0</v>
      </c>
      <c r="AE493" s="36">
        <f t="shared" si="74"/>
        <v>0</v>
      </c>
    </row>
    <row r="494" spans="2:31" x14ac:dyDescent="0.25">
      <c r="B494" t="s">
        <v>305</v>
      </c>
      <c r="C494" t="s">
        <v>294</v>
      </c>
      <c r="D494">
        <v>5000001</v>
      </c>
      <c r="E494">
        <v>0</v>
      </c>
      <c r="I494" s="16">
        <f t="shared" si="70"/>
        <v>0</v>
      </c>
      <c r="J494" s="16">
        <f t="shared" si="75"/>
        <v>0</v>
      </c>
      <c r="K494" s="16">
        <f t="shared" si="78"/>
        <v>0</v>
      </c>
      <c r="L494" s="16">
        <f t="shared" si="78"/>
        <v>0</v>
      </c>
      <c r="M494" s="16">
        <f t="shared" si="78"/>
        <v>0</v>
      </c>
      <c r="N494" s="16">
        <f t="shared" si="78"/>
        <v>0</v>
      </c>
      <c r="O494" s="16">
        <f t="shared" si="78"/>
        <v>0</v>
      </c>
      <c r="P494" s="16">
        <f t="shared" si="78"/>
        <v>0</v>
      </c>
      <c r="Q494" s="16">
        <f t="shared" si="78"/>
        <v>0</v>
      </c>
      <c r="R494" s="16">
        <f t="shared" si="78"/>
        <v>0</v>
      </c>
      <c r="S494" s="16">
        <f t="shared" si="78"/>
        <v>0</v>
      </c>
      <c r="T494" s="16">
        <f t="shared" si="78"/>
        <v>0</v>
      </c>
      <c r="U494" s="16">
        <f t="shared" si="78"/>
        <v>0</v>
      </c>
      <c r="V494" s="16">
        <f t="shared" si="78"/>
        <v>0</v>
      </c>
      <c r="W494" s="16">
        <f t="shared" si="78"/>
        <v>0</v>
      </c>
      <c r="X494" s="16">
        <f t="shared" si="78"/>
        <v>0</v>
      </c>
      <c r="Y494" s="16">
        <f t="shared" si="78"/>
        <v>0</v>
      </c>
      <c r="Z494" s="16">
        <f t="shared" si="78"/>
        <v>0</v>
      </c>
      <c r="AA494" s="16">
        <f t="shared" si="78"/>
        <v>0</v>
      </c>
      <c r="AB494" s="16">
        <f t="shared" si="78"/>
        <v>0</v>
      </c>
      <c r="AC494" s="16">
        <f t="shared" si="72"/>
        <v>0</v>
      </c>
      <c r="AD494" s="16">
        <f t="shared" si="73"/>
        <v>0</v>
      </c>
      <c r="AE494" s="36">
        <f t="shared" si="74"/>
        <v>0</v>
      </c>
    </row>
    <row r="495" spans="2:31" x14ac:dyDescent="0.25">
      <c r="B495" t="s">
        <v>306</v>
      </c>
      <c r="C495" t="s">
        <v>307</v>
      </c>
      <c r="D495">
        <v>5000001</v>
      </c>
      <c r="E495">
        <v>0</v>
      </c>
      <c r="I495" s="16">
        <f t="shared" si="70"/>
        <v>0</v>
      </c>
      <c r="J495" s="16">
        <f t="shared" si="75"/>
        <v>0</v>
      </c>
      <c r="K495" s="16">
        <f t="shared" si="78"/>
        <v>0</v>
      </c>
      <c r="L495" s="16">
        <f t="shared" si="78"/>
        <v>0</v>
      </c>
      <c r="M495" s="16">
        <f t="shared" si="78"/>
        <v>0</v>
      </c>
      <c r="N495" s="16">
        <f t="shared" si="78"/>
        <v>0</v>
      </c>
      <c r="O495" s="16">
        <f t="shared" si="78"/>
        <v>0</v>
      </c>
      <c r="P495" s="16">
        <f t="shared" si="78"/>
        <v>0</v>
      </c>
      <c r="Q495" s="16">
        <f t="shared" si="78"/>
        <v>0</v>
      </c>
      <c r="R495" s="16">
        <f t="shared" si="78"/>
        <v>0</v>
      </c>
      <c r="S495" s="16">
        <f t="shared" si="78"/>
        <v>0</v>
      </c>
      <c r="T495" s="16">
        <f t="shared" si="78"/>
        <v>0</v>
      </c>
      <c r="U495" s="16">
        <f t="shared" si="78"/>
        <v>0</v>
      </c>
      <c r="V495" s="16">
        <f t="shared" si="78"/>
        <v>0</v>
      </c>
      <c r="W495" s="16">
        <f t="shared" si="78"/>
        <v>0</v>
      </c>
      <c r="X495" s="16">
        <f t="shared" si="78"/>
        <v>0</v>
      </c>
      <c r="Y495" s="16">
        <f t="shared" si="78"/>
        <v>0</v>
      </c>
      <c r="Z495" s="16">
        <f t="shared" si="78"/>
        <v>0</v>
      </c>
      <c r="AA495" s="16">
        <f t="shared" si="78"/>
        <v>0</v>
      </c>
      <c r="AB495" s="16">
        <f t="shared" si="78"/>
        <v>0</v>
      </c>
      <c r="AC495" s="16">
        <f t="shared" si="72"/>
        <v>0</v>
      </c>
      <c r="AD495" s="16">
        <f t="shared" si="73"/>
        <v>0</v>
      </c>
      <c r="AE495" s="36">
        <f t="shared" si="74"/>
        <v>0</v>
      </c>
    </row>
    <row r="496" spans="2:31" x14ac:dyDescent="0.25">
      <c r="B496" t="s">
        <v>307</v>
      </c>
      <c r="C496" t="s">
        <v>308</v>
      </c>
      <c r="D496">
        <v>80000</v>
      </c>
      <c r="E496">
        <v>0</v>
      </c>
      <c r="I496" s="16">
        <f t="shared" si="70"/>
        <v>0</v>
      </c>
      <c r="J496" s="16">
        <f t="shared" si="75"/>
        <v>0</v>
      </c>
      <c r="K496" s="16">
        <f t="shared" si="78"/>
        <v>0</v>
      </c>
      <c r="L496" s="16">
        <f t="shared" si="78"/>
        <v>0</v>
      </c>
      <c r="M496" s="16">
        <f t="shared" si="78"/>
        <v>0</v>
      </c>
      <c r="N496" s="16">
        <f t="shared" si="78"/>
        <v>0</v>
      </c>
      <c r="O496" s="16">
        <f t="shared" si="78"/>
        <v>0</v>
      </c>
      <c r="P496" s="16">
        <f t="shared" si="78"/>
        <v>0</v>
      </c>
      <c r="Q496" s="16">
        <f t="shared" si="78"/>
        <v>0</v>
      </c>
      <c r="R496" s="16">
        <f t="shared" si="78"/>
        <v>0</v>
      </c>
      <c r="S496" s="16">
        <f t="shared" si="78"/>
        <v>0</v>
      </c>
      <c r="T496" s="16">
        <f t="shared" si="78"/>
        <v>0</v>
      </c>
      <c r="U496" s="16">
        <f t="shared" si="78"/>
        <v>0</v>
      </c>
      <c r="V496" s="16">
        <f t="shared" si="78"/>
        <v>0</v>
      </c>
      <c r="W496" s="16">
        <f t="shared" si="78"/>
        <v>0</v>
      </c>
      <c r="X496" s="16">
        <f t="shared" si="78"/>
        <v>0</v>
      </c>
      <c r="Y496" s="16">
        <f t="shared" si="78"/>
        <v>0</v>
      </c>
      <c r="Z496" s="16">
        <f t="shared" si="78"/>
        <v>0</v>
      </c>
      <c r="AA496" s="16">
        <f t="shared" si="78"/>
        <v>0</v>
      </c>
      <c r="AB496" s="16">
        <f t="shared" si="78"/>
        <v>0</v>
      </c>
      <c r="AC496" s="16">
        <f t="shared" si="72"/>
        <v>0</v>
      </c>
      <c r="AD496" s="16">
        <f t="shared" si="73"/>
        <v>0</v>
      </c>
      <c r="AE496" s="36">
        <f t="shared" si="74"/>
        <v>0</v>
      </c>
    </row>
    <row r="497" spans="2:31" x14ac:dyDescent="0.25">
      <c r="B497" t="s">
        <v>308</v>
      </c>
      <c r="C497" t="s">
        <v>309</v>
      </c>
      <c r="D497">
        <v>5000001</v>
      </c>
      <c r="E497">
        <v>0</v>
      </c>
      <c r="I497" s="16">
        <f t="shared" si="70"/>
        <v>0</v>
      </c>
      <c r="J497" s="16">
        <f t="shared" si="75"/>
        <v>0</v>
      </c>
      <c r="K497" s="16">
        <f t="shared" si="78"/>
        <v>0</v>
      </c>
      <c r="L497" s="16">
        <f t="shared" si="78"/>
        <v>0</v>
      </c>
      <c r="M497" s="16">
        <f t="shared" si="78"/>
        <v>0</v>
      </c>
      <c r="N497" s="16">
        <f t="shared" si="78"/>
        <v>0</v>
      </c>
      <c r="O497" s="16">
        <f t="shared" si="78"/>
        <v>0</v>
      </c>
      <c r="P497" s="16">
        <f t="shared" si="78"/>
        <v>0</v>
      </c>
      <c r="Q497" s="16">
        <f t="shared" si="78"/>
        <v>0</v>
      </c>
      <c r="R497" s="16">
        <f t="shared" si="78"/>
        <v>0</v>
      </c>
      <c r="S497" s="16">
        <f t="shared" si="78"/>
        <v>0</v>
      </c>
      <c r="T497" s="16">
        <f t="shared" si="78"/>
        <v>0</v>
      </c>
      <c r="U497" s="16">
        <f t="shared" si="78"/>
        <v>0</v>
      </c>
      <c r="V497" s="16">
        <f t="shared" si="78"/>
        <v>0</v>
      </c>
      <c r="W497" s="16">
        <f t="shared" si="78"/>
        <v>0</v>
      </c>
      <c r="X497" s="16">
        <f t="shared" si="78"/>
        <v>0</v>
      </c>
      <c r="Y497" s="16">
        <f t="shared" si="78"/>
        <v>0</v>
      </c>
      <c r="Z497" s="16">
        <f t="shared" si="78"/>
        <v>0</v>
      </c>
      <c r="AA497" s="16">
        <f t="shared" si="78"/>
        <v>0</v>
      </c>
      <c r="AB497" s="16">
        <f t="shared" si="78"/>
        <v>0</v>
      </c>
      <c r="AC497" s="16">
        <f t="shared" si="72"/>
        <v>0</v>
      </c>
      <c r="AD497" s="16">
        <f t="shared" si="73"/>
        <v>0</v>
      </c>
      <c r="AE497" s="36">
        <f t="shared" si="74"/>
        <v>0</v>
      </c>
    </row>
    <row r="498" spans="2:31" x14ac:dyDescent="0.25">
      <c r="B498" t="s">
        <v>307</v>
      </c>
      <c r="C498" t="s">
        <v>304</v>
      </c>
      <c r="D498">
        <v>80000</v>
      </c>
      <c r="E498">
        <v>0</v>
      </c>
      <c r="I498" s="16">
        <f t="shared" si="70"/>
        <v>0</v>
      </c>
      <c r="J498" s="16">
        <f t="shared" si="75"/>
        <v>0</v>
      </c>
      <c r="K498" s="16">
        <f t="shared" si="78"/>
        <v>0</v>
      </c>
      <c r="L498" s="16">
        <f t="shared" si="78"/>
        <v>0</v>
      </c>
      <c r="M498" s="16">
        <f t="shared" si="78"/>
        <v>0</v>
      </c>
      <c r="N498" s="16">
        <f t="shared" si="78"/>
        <v>0</v>
      </c>
      <c r="O498" s="16">
        <f t="shared" si="78"/>
        <v>0</v>
      </c>
      <c r="P498" s="16">
        <f t="shared" si="78"/>
        <v>0</v>
      </c>
      <c r="Q498" s="16">
        <f t="shared" si="78"/>
        <v>0</v>
      </c>
      <c r="R498" s="16">
        <f t="shared" si="78"/>
        <v>0</v>
      </c>
      <c r="S498" s="16">
        <f t="shared" si="78"/>
        <v>0</v>
      </c>
      <c r="T498" s="16">
        <f t="shared" si="78"/>
        <v>0</v>
      </c>
      <c r="U498" s="16">
        <f t="shared" si="78"/>
        <v>0</v>
      </c>
      <c r="V498" s="16">
        <f t="shared" si="78"/>
        <v>0</v>
      </c>
      <c r="W498" s="16">
        <f t="shared" si="78"/>
        <v>0</v>
      </c>
      <c r="X498" s="16">
        <f t="shared" si="78"/>
        <v>0</v>
      </c>
      <c r="Y498" s="16">
        <f t="shared" si="78"/>
        <v>0</v>
      </c>
      <c r="Z498" s="16">
        <f t="shared" si="78"/>
        <v>0</v>
      </c>
      <c r="AA498" s="16">
        <f t="shared" si="78"/>
        <v>0</v>
      </c>
      <c r="AB498" s="16">
        <f t="shared" si="78"/>
        <v>0</v>
      </c>
      <c r="AC498" s="16">
        <f t="shared" si="72"/>
        <v>0</v>
      </c>
      <c r="AD498" s="16">
        <f t="shared" si="73"/>
        <v>0</v>
      </c>
      <c r="AE498" s="36">
        <f t="shared" si="74"/>
        <v>0</v>
      </c>
    </row>
    <row r="499" spans="2:31" x14ac:dyDescent="0.25">
      <c r="B499" t="s">
        <v>309</v>
      </c>
      <c r="C499" t="s">
        <v>268</v>
      </c>
      <c r="D499">
        <v>80000</v>
      </c>
      <c r="E499">
        <v>0</v>
      </c>
      <c r="I499" s="16">
        <f t="shared" si="70"/>
        <v>0</v>
      </c>
      <c r="J499" s="16">
        <f t="shared" si="75"/>
        <v>0</v>
      </c>
      <c r="K499" s="16">
        <f t="shared" si="78"/>
        <v>0</v>
      </c>
      <c r="L499" s="16">
        <f t="shared" si="78"/>
        <v>0</v>
      </c>
      <c r="M499" s="16">
        <f t="shared" si="78"/>
        <v>0</v>
      </c>
      <c r="N499" s="16">
        <f t="shared" si="78"/>
        <v>0</v>
      </c>
      <c r="O499" s="16">
        <f t="shared" si="78"/>
        <v>0</v>
      </c>
      <c r="P499" s="16">
        <f t="shared" si="78"/>
        <v>0</v>
      </c>
      <c r="Q499" s="16">
        <f t="shared" si="78"/>
        <v>0</v>
      </c>
      <c r="R499" s="16">
        <f t="shared" si="78"/>
        <v>0</v>
      </c>
      <c r="S499" s="16">
        <f t="shared" si="78"/>
        <v>0</v>
      </c>
      <c r="T499" s="16">
        <f t="shared" si="78"/>
        <v>0</v>
      </c>
      <c r="U499" s="16">
        <f t="shared" si="78"/>
        <v>0</v>
      </c>
      <c r="V499" s="16">
        <f t="shared" si="78"/>
        <v>0</v>
      </c>
      <c r="W499" s="16">
        <f t="shared" si="78"/>
        <v>0</v>
      </c>
      <c r="X499" s="16">
        <f t="shared" si="78"/>
        <v>0</v>
      </c>
      <c r="Y499" s="16">
        <f t="shared" si="78"/>
        <v>0</v>
      </c>
      <c r="Z499" s="16">
        <f t="shared" si="78"/>
        <v>0</v>
      </c>
      <c r="AA499" s="16">
        <f t="shared" si="78"/>
        <v>0</v>
      </c>
      <c r="AB499" s="16">
        <f t="shared" si="78"/>
        <v>0</v>
      </c>
      <c r="AC499" s="16">
        <f t="shared" si="72"/>
        <v>0</v>
      </c>
      <c r="AD499" s="16">
        <f t="shared" si="73"/>
        <v>0</v>
      </c>
      <c r="AE499" s="36">
        <f t="shared" si="74"/>
        <v>0</v>
      </c>
    </row>
    <row r="500" spans="2:31" x14ac:dyDescent="0.25">
      <c r="B500" t="s">
        <v>310</v>
      </c>
      <c r="C500" t="s">
        <v>311</v>
      </c>
      <c r="D500">
        <v>5000001</v>
      </c>
      <c r="E500">
        <v>0</v>
      </c>
      <c r="I500" s="16">
        <f t="shared" si="70"/>
        <v>0</v>
      </c>
      <c r="J500" s="16">
        <f t="shared" si="75"/>
        <v>0</v>
      </c>
      <c r="K500" s="16">
        <f t="shared" si="78"/>
        <v>0</v>
      </c>
      <c r="L500" s="16">
        <f t="shared" si="78"/>
        <v>0</v>
      </c>
      <c r="M500" s="16">
        <f t="shared" si="78"/>
        <v>0</v>
      </c>
      <c r="N500" s="16">
        <f t="shared" si="78"/>
        <v>0</v>
      </c>
      <c r="O500" s="16">
        <f t="shared" si="78"/>
        <v>0</v>
      </c>
      <c r="P500" s="16">
        <f t="shared" si="78"/>
        <v>0</v>
      </c>
      <c r="Q500" s="16">
        <f t="shared" si="78"/>
        <v>0</v>
      </c>
      <c r="R500" s="16">
        <f t="shared" si="78"/>
        <v>0</v>
      </c>
      <c r="S500" s="16">
        <f t="shared" si="78"/>
        <v>0</v>
      </c>
      <c r="T500" s="16">
        <f t="shared" si="78"/>
        <v>0</v>
      </c>
      <c r="U500" s="16">
        <f t="shared" si="78"/>
        <v>0</v>
      </c>
      <c r="V500" s="16">
        <f t="shared" si="78"/>
        <v>0</v>
      </c>
      <c r="W500" s="16">
        <f t="shared" si="78"/>
        <v>0</v>
      </c>
      <c r="X500" s="16">
        <f t="shared" si="78"/>
        <v>0</v>
      </c>
      <c r="Y500" s="16">
        <f t="shared" si="78"/>
        <v>0</v>
      </c>
      <c r="Z500" s="16">
        <f t="shared" si="78"/>
        <v>0</v>
      </c>
      <c r="AA500" s="16">
        <f t="shared" si="78"/>
        <v>0</v>
      </c>
      <c r="AB500" s="16">
        <f t="shared" si="78"/>
        <v>0</v>
      </c>
      <c r="AC500" s="16">
        <f t="shared" si="72"/>
        <v>0</v>
      </c>
      <c r="AD500" s="16">
        <f t="shared" si="73"/>
        <v>0</v>
      </c>
      <c r="AE500" s="36">
        <f t="shared" si="74"/>
        <v>0</v>
      </c>
    </row>
    <row r="501" spans="2:31" x14ac:dyDescent="0.25">
      <c r="B501" t="s">
        <v>284</v>
      </c>
      <c r="C501" t="s">
        <v>310</v>
      </c>
      <c r="D501">
        <v>5000001</v>
      </c>
      <c r="E501">
        <v>0</v>
      </c>
      <c r="I501" s="16">
        <f t="shared" si="70"/>
        <v>0</v>
      </c>
      <c r="J501" s="16">
        <f t="shared" si="75"/>
        <v>0</v>
      </c>
      <c r="K501" s="16">
        <f t="shared" si="78"/>
        <v>0</v>
      </c>
      <c r="L501" s="16">
        <f t="shared" si="78"/>
        <v>0</v>
      </c>
      <c r="M501" s="16">
        <f t="shared" si="78"/>
        <v>0</v>
      </c>
      <c r="N501" s="16">
        <f t="shared" si="78"/>
        <v>0</v>
      </c>
      <c r="O501" s="16">
        <f t="shared" si="78"/>
        <v>0</v>
      </c>
      <c r="P501" s="16">
        <f t="shared" si="78"/>
        <v>0</v>
      </c>
      <c r="Q501" s="16">
        <f t="shared" si="78"/>
        <v>0</v>
      </c>
      <c r="R501" s="16">
        <f t="shared" si="78"/>
        <v>0</v>
      </c>
      <c r="S501" s="16">
        <f t="shared" si="78"/>
        <v>0</v>
      </c>
      <c r="T501" s="16">
        <f t="shared" si="78"/>
        <v>0</v>
      </c>
      <c r="U501" s="16">
        <f t="shared" si="78"/>
        <v>0</v>
      </c>
      <c r="V501" s="16">
        <f t="shared" si="78"/>
        <v>0</v>
      </c>
      <c r="W501" s="16">
        <f t="shared" si="78"/>
        <v>0</v>
      </c>
      <c r="X501" s="16">
        <f t="shared" si="78"/>
        <v>0</v>
      </c>
      <c r="Y501" s="16">
        <f t="shared" si="78"/>
        <v>0</v>
      </c>
      <c r="Z501" s="16">
        <f t="shared" si="78"/>
        <v>0</v>
      </c>
      <c r="AA501" s="16">
        <f t="shared" si="78"/>
        <v>0</v>
      </c>
      <c r="AB501" s="16">
        <f t="shared" si="78"/>
        <v>0</v>
      </c>
      <c r="AC501" s="16">
        <f t="shared" si="72"/>
        <v>0</v>
      </c>
      <c r="AD501" s="16">
        <f t="shared" si="73"/>
        <v>0</v>
      </c>
      <c r="AE501" s="36">
        <f t="shared" si="74"/>
        <v>0</v>
      </c>
    </row>
    <row r="502" spans="2:31" x14ac:dyDescent="0.25">
      <c r="B502" t="s">
        <v>284</v>
      </c>
      <c r="C502" t="s">
        <v>210</v>
      </c>
      <c r="D502">
        <v>116033</v>
      </c>
      <c r="E502">
        <v>0</v>
      </c>
      <c r="I502" s="16">
        <f t="shared" si="70"/>
        <v>0</v>
      </c>
      <c r="J502" s="16">
        <f t="shared" si="75"/>
        <v>0</v>
      </c>
      <c r="K502" s="16">
        <f t="shared" si="78"/>
        <v>0</v>
      </c>
      <c r="L502" s="16">
        <f t="shared" si="78"/>
        <v>0</v>
      </c>
      <c r="M502" s="16">
        <f t="shared" si="78"/>
        <v>0</v>
      </c>
      <c r="N502" s="16">
        <f t="shared" si="78"/>
        <v>0</v>
      </c>
      <c r="O502" s="16">
        <f t="shared" si="78"/>
        <v>0</v>
      </c>
      <c r="P502" s="16">
        <f t="shared" si="78"/>
        <v>0</v>
      </c>
      <c r="Q502" s="16">
        <f t="shared" si="78"/>
        <v>0</v>
      </c>
      <c r="R502" s="16">
        <f t="shared" si="78"/>
        <v>0</v>
      </c>
      <c r="S502" s="16">
        <f t="shared" si="78"/>
        <v>0</v>
      </c>
      <c r="T502" s="16">
        <f t="shared" si="78"/>
        <v>0</v>
      </c>
      <c r="U502" s="16">
        <f t="shared" si="78"/>
        <v>0</v>
      </c>
      <c r="V502" s="16">
        <f t="shared" si="78"/>
        <v>0</v>
      </c>
      <c r="W502" s="16">
        <f t="shared" si="78"/>
        <v>0</v>
      </c>
      <c r="X502" s="16">
        <f t="shared" si="78"/>
        <v>0</v>
      </c>
      <c r="Y502" s="16">
        <f t="shared" si="78"/>
        <v>0</v>
      </c>
      <c r="Z502" s="16">
        <f t="shared" si="78"/>
        <v>0</v>
      </c>
      <c r="AA502" s="16">
        <f t="shared" si="78"/>
        <v>0</v>
      </c>
      <c r="AB502" s="16">
        <f t="shared" si="78"/>
        <v>0</v>
      </c>
      <c r="AC502" s="16">
        <f t="shared" si="72"/>
        <v>0</v>
      </c>
      <c r="AD502" s="16">
        <f t="shared" si="73"/>
        <v>0</v>
      </c>
      <c r="AE502" s="36">
        <f t="shared" si="74"/>
        <v>0</v>
      </c>
    </row>
    <row r="503" spans="2:31" x14ac:dyDescent="0.25">
      <c r="B503" t="s">
        <v>312</v>
      </c>
      <c r="C503" t="s">
        <v>310</v>
      </c>
      <c r="D503">
        <v>5000001</v>
      </c>
      <c r="E503">
        <v>0</v>
      </c>
      <c r="I503" s="16">
        <f t="shared" si="70"/>
        <v>0</v>
      </c>
      <c r="J503" s="16">
        <f t="shared" si="75"/>
        <v>0</v>
      </c>
      <c r="K503" s="16">
        <f t="shared" si="78"/>
        <v>0</v>
      </c>
      <c r="L503" s="16">
        <f t="shared" si="78"/>
        <v>0</v>
      </c>
      <c r="M503" s="16">
        <f t="shared" si="78"/>
        <v>0</v>
      </c>
      <c r="N503" s="16">
        <f t="shared" si="78"/>
        <v>0</v>
      </c>
      <c r="O503" s="16">
        <f t="shared" si="78"/>
        <v>0</v>
      </c>
      <c r="P503" s="16">
        <f t="shared" si="78"/>
        <v>0</v>
      </c>
      <c r="Q503" s="16">
        <f t="shared" si="78"/>
        <v>0</v>
      </c>
      <c r="R503" s="16">
        <f t="shared" si="78"/>
        <v>0</v>
      </c>
      <c r="S503" s="16">
        <f t="shared" si="78"/>
        <v>0</v>
      </c>
      <c r="T503" s="16">
        <f t="shared" si="78"/>
        <v>0</v>
      </c>
      <c r="U503" s="16">
        <f t="shared" si="78"/>
        <v>0</v>
      </c>
      <c r="V503" s="16">
        <f t="shared" si="78"/>
        <v>0</v>
      </c>
      <c r="W503" s="16">
        <f t="shared" si="78"/>
        <v>0</v>
      </c>
      <c r="X503" s="16">
        <f t="shared" si="78"/>
        <v>0</v>
      </c>
      <c r="Y503" s="16">
        <f t="shared" si="78"/>
        <v>0</v>
      </c>
      <c r="Z503" s="16">
        <f t="shared" si="78"/>
        <v>0</v>
      </c>
      <c r="AA503" s="16">
        <f t="shared" si="78"/>
        <v>0</v>
      </c>
      <c r="AB503" s="16">
        <f t="shared" si="78"/>
        <v>0</v>
      </c>
      <c r="AC503" s="16">
        <f t="shared" si="72"/>
        <v>0</v>
      </c>
      <c r="AD503" s="16">
        <f t="shared" si="73"/>
        <v>0</v>
      </c>
      <c r="AE503" s="36">
        <f t="shared" si="74"/>
        <v>0</v>
      </c>
    </row>
    <row r="504" spans="2:31" x14ac:dyDescent="0.25">
      <c r="B504" t="s">
        <v>313</v>
      </c>
      <c r="C504" t="s">
        <v>284</v>
      </c>
      <c r="D504">
        <v>5000001</v>
      </c>
      <c r="E504">
        <v>0</v>
      </c>
      <c r="I504" s="16">
        <f t="shared" si="70"/>
        <v>0</v>
      </c>
      <c r="J504" s="16">
        <f t="shared" si="75"/>
        <v>0</v>
      </c>
      <c r="K504" s="16">
        <f t="shared" si="78"/>
        <v>0</v>
      </c>
      <c r="L504" s="16">
        <f t="shared" si="78"/>
        <v>0</v>
      </c>
      <c r="M504" s="16">
        <f t="shared" si="78"/>
        <v>0</v>
      </c>
      <c r="N504" s="16">
        <f t="shared" si="78"/>
        <v>0</v>
      </c>
      <c r="O504" s="16">
        <f t="shared" si="78"/>
        <v>0</v>
      </c>
      <c r="P504" s="16">
        <f t="shared" si="78"/>
        <v>0</v>
      </c>
      <c r="Q504" s="16">
        <f t="shared" si="78"/>
        <v>0</v>
      </c>
      <c r="R504" s="16">
        <f t="shared" si="78"/>
        <v>0</v>
      </c>
      <c r="S504" s="16">
        <f t="shared" si="78"/>
        <v>0</v>
      </c>
      <c r="T504" s="16">
        <f t="shared" si="78"/>
        <v>0</v>
      </c>
      <c r="U504" s="16">
        <f t="shared" si="78"/>
        <v>0</v>
      </c>
      <c r="V504" s="16">
        <f t="shared" si="78"/>
        <v>0</v>
      </c>
      <c r="W504" s="16">
        <f t="shared" si="78"/>
        <v>0</v>
      </c>
      <c r="X504" s="16">
        <f t="shared" si="78"/>
        <v>0</v>
      </c>
      <c r="Y504" s="16">
        <f t="shared" si="78"/>
        <v>0</v>
      </c>
      <c r="Z504" s="16">
        <f t="shared" si="78"/>
        <v>0</v>
      </c>
      <c r="AA504" s="16">
        <f t="shared" si="78"/>
        <v>0</v>
      </c>
      <c r="AB504" s="16">
        <f t="shared" si="78"/>
        <v>0</v>
      </c>
      <c r="AC504" s="16">
        <f t="shared" si="72"/>
        <v>0</v>
      </c>
      <c r="AD504" s="16">
        <f t="shared" si="73"/>
        <v>0</v>
      </c>
      <c r="AE504" s="36">
        <f t="shared" si="74"/>
        <v>0</v>
      </c>
    </row>
    <row r="505" spans="2:31" x14ac:dyDescent="0.25">
      <c r="B505" t="s">
        <v>314</v>
      </c>
      <c r="C505" t="s">
        <v>315</v>
      </c>
      <c r="D505">
        <v>5000001</v>
      </c>
      <c r="E505">
        <v>0</v>
      </c>
      <c r="I505" s="16">
        <f t="shared" si="70"/>
        <v>0</v>
      </c>
      <c r="J505" s="16">
        <f t="shared" si="75"/>
        <v>0</v>
      </c>
      <c r="K505" s="16">
        <f t="shared" si="78"/>
        <v>0</v>
      </c>
      <c r="L505" s="16">
        <f t="shared" si="78"/>
        <v>0</v>
      </c>
      <c r="M505" s="16">
        <f t="shared" si="78"/>
        <v>0</v>
      </c>
      <c r="N505" s="16">
        <f t="shared" si="78"/>
        <v>0</v>
      </c>
      <c r="O505" s="16">
        <f t="shared" si="78"/>
        <v>0</v>
      </c>
      <c r="P505" s="16">
        <f t="shared" si="78"/>
        <v>0</v>
      </c>
      <c r="Q505" s="16">
        <f t="shared" si="78"/>
        <v>0</v>
      </c>
      <c r="R505" s="16">
        <f t="shared" si="78"/>
        <v>0</v>
      </c>
      <c r="S505" s="16">
        <f t="shared" si="78"/>
        <v>0</v>
      </c>
      <c r="T505" s="16">
        <f t="shared" ref="K505:AB520" si="79">S505*(1+$G505-$H$3)</f>
        <v>0</v>
      </c>
      <c r="U505" s="16">
        <f t="shared" si="79"/>
        <v>0</v>
      </c>
      <c r="V505" s="16">
        <f t="shared" si="79"/>
        <v>0</v>
      </c>
      <c r="W505" s="16">
        <f t="shared" si="79"/>
        <v>0</v>
      </c>
      <c r="X505" s="16">
        <f t="shared" si="79"/>
        <v>0</v>
      </c>
      <c r="Y505" s="16">
        <f t="shared" si="79"/>
        <v>0</v>
      </c>
      <c r="Z505" s="16">
        <f t="shared" si="79"/>
        <v>0</v>
      </c>
      <c r="AA505" s="16">
        <f t="shared" si="79"/>
        <v>0</v>
      </c>
      <c r="AB505" s="16">
        <f t="shared" si="79"/>
        <v>0</v>
      </c>
      <c r="AC505" s="16">
        <f t="shared" si="72"/>
        <v>0</v>
      </c>
      <c r="AD505" s="16">
        <f t="shared" si="73"/>
        <v>0</v>
      </c>
      <c r="AE505" s="36">
        <f t="shared" si="74"/>
        <v>0</v>
      </c>
    </row>
    <row r="506" spans="2:31" x14ac:dyDescent="0.25">
      <c r="B506" t="s">
        <v>315</v>
      </c>
      <c r="C506" t="s">
        <v>316</v>
      </c>
      <c r="D506">
        <v>5000001</v>
      </c>
      <c r="E506">
        <v>0</v>
      </c>
      <c r="I506" s="16">
        <f t="shared" si="70"/>
        <v>0</v>
      </c>
      <c r="J506" s="16">
        <f t="shared" si="75"/>
        <v>0</v>
      </c>
      <c r="K506" s="16">
        <f t="shared" si="79"/>
        <v>0</v>
      </c>
      <c r="L506" s="16">
        <f t="shared" si="79"/>
        <v>0</v>
      </c>
      <c r="M506" s="16">
        <f t="shared" si="79"/>
        <v>0</v>
      </c>
      <c r="N506" s="16">
        <f t="shared" si="79"/>
        <v>0</v>
      </c>
      <c r="O506" s="16">
        <f t="shared" si="79"/>
        <v>0</v>
      </c>
      <c r="P506" s="16">
        <f t="shared" si="79"/>
        <v>0</v>
      </c>
      <c r="Q506" s="16">
        <f t="shared" si="79"/>
        <v>0</v>
      </c>
      <c r="R506" s="16">
        <f t="shared" si="79"/>
        <v>0</v>
      </c>
      <c r="S506" s="16">
        <f t="shared" si="79"/>
        <v>0</v>
      </c>
      <c r="T506" s="16">
        <f t="shared" si="79"/>
        <v>0</v>
      </c>
      <c r="U506" s="16">
        <f t="shared" si="79"/>
        <v>0</v>
      </c>
      <c r="V506" s="16">
        <f t="shared" si="79"/>
        <v>0</v>
      </c>
      <c r="W506" s="16">
        <f t="shared" si="79"/>
        <v>0</v>
      </c>
      <c r="X506" s="16">
        <f t="shared" si="79"/>
        <v>0</v>
      </c>
      <c r="Y506" s="16">
        <f t="shared" si="79"/>
        <v>0</v>
      </c>
      <c r="Z506" s="16">
        <f t="shared" si="79"/>
        <v>0</v>
      </c>
      <c r="AA506" s="16">
        <f t="shared" si="79"/>
        <v>0</v>
      </c>
      <c r="AB506" s="16">
        <f t="shared" si="79"/>
        <v>0</v>
      </c>
      <c r="AC506" s="16">
        <f t="shared" si="72"/>
        <v>0</v>
      </c>
      <c r="AD506" s="16">
        <f t="shared" si="73"/>
        <v>0</v>
      </c>
      <c r="AE506" s="36">
        <f t="shared" si="74"/>
        <v>0</v>
      </c>
    </row>
    <row r="507" spans="2:31" x14ac:dyDescent="0.25">
      <c r="B507" t="s">
        <v>314</v>
      </c>
      <c r="C507" t="s">
        <v>201</v>
      </c>
      <c r="D507">
        <v>142812</v>
      </c>
      <c r="E507">
        <v>0</v>
      </c>
      <c r="I507" s="16">
        <f t="shared" si="70"/>
        <v>0</v>
      </c>
      <c r="J507" s="16">
        <f t="shared" si="75"/>
        <v>0</v>
      </c>
      <c r="K507" s="16">
        <f t="shared" si="79"/>
        <v>0</v>
      </c>
      <c r="L507" s="16">
        <f t="shared" si="79"/>
        <v>0</v>
      </c>
      <c r="M507" s="16">
        <f t="shared" si="79"/>
        <v>0</v>
      </c>
      <c r="N507" s="16">
        <f t="shared" si="79"/>
        <v>0</v>
      </c>
      <c r="O507" s="16">
        <f t="shared" si="79"/>
        <v>0</v>
      </c>
      <c r="P507" s="16">
        <f t="shared" si="79"/>
        <v>0</v>
      </c>
      <c r="Q507" s="16">
        <f t="shared" si="79"/>
        <v>0</v>
      </c>
      <c r="R507" s="16">
        <f t="shared" si="79"/>
        <v>0</v>
      </c>
      <c r="S507" s="16">
        <f t="shared" si="79"/>
        <v>0</v>
      </c>
      <c r="T507" s="16">
        <f t="shared" si="79"/>
        <v>0</v>
      </c>
      <c r="U507" s="16">
        <f t="shared" si="79"/>
        <v>0</v>
      </c>
      <c r="V507" s="16">
        <f t="shared" si="79"/>
        <v>0</v>
      </c>
      <c r="W507" s="16">
        <f t="shared" si="79"/>
        <v>0</v>
      </c>
      <c r="X507" s="16">
        <f t="shared" si="79"/>
        <v>0</v>
      </c>
      <c r="Y507" s="16">
        <f t="shared" si="79"/>
        <v>0</v>
      </c>
      <c r="Z507" s="16">
        <f t="shared" si="79"/>
        <v>0</v>
      </c>
      <c r="AA507" s="16">
        <f t="shared" si="79"/>
        <v>0</v>
      </c>
      <c r="AB507" s="16">
        <f t="shared" si="79"/>
        <v>0</v>
      </c>
      <c r="AC507" s="16">
        <f t="shared" si="72"/>
        <v>0</v>
      </c>
      <c r="AD507" s="16">
        <f t="shared" si="73"/>
        <v>0</v>
      </c>
      <c r="AE507" s="36">
        <f t="shared" si="74"/>
        <v>0</v>
      </c>
    </row>
    <row r="508" spans="2:31" x14ac:dyDescent="0.25">
      <c r="B508" t="s">
        <v>315</v>
      </c>
      <c r="C508" t="s">
        <v>200</v>
      </c>
      <c r="D508">
        <v>285624</v>
      </c>
      <c r="E508">
        <v>0</v>
      </c>
      <c r="I508" s="16">
        <f t="shared" si="70"/>
        <v>0</v>
      </c>
      <c r="J508" s="16">
        <f t="shared" si="75"/>
        <v>0</v>
      </c>
      <c r="K508" s="16">
        <f t="shared" si="79"/>
        <v>0</v>
      </c>
      <c r="L508" s="16">
        <f t="shared" si="79"/>
        <v>0</v>
      </c>
      <c r="M508" s="16">
        <f t="shared" si="79"/>
        <v>0</v>
      </c>
      <c r="N508" s="16">
        <f t="shared" si="79"/>
        <v>0</v>
      </c>
      <c r="O508" s="16">
        <f t="shared" si="79"/>
        <v>0</v>
      </c>
      <c r="P508" s="16">
        <f t="shared" si="79"/>
        <v>0</v>
      </c>
      <c r="Q508" s="16">
        <f t="shared" si="79"/>
        <v>0</v>
      </c>
      <c r="R508" s="16">
        <f t="shared" si="79"/>
        <v>0</v>
      </c>
      <c r="S508" s="16">
        <f t="shared" si="79"/>
        <v>0</v>
      </c>
      <c r="T508" s="16">
        <f t="shared" si="79"/>
        <v>0</v>
      </c>
      <c r="U508" s="16">
        <f t="shared" si="79"/>
        <v>0</v>
      </c>
      <c r="V508" s="16">
        <f t="shared" si="79"/>
        <v>0</v>
      </c>
      <c r="W508" s="16">
        <f t="shared" si="79"/>
        <v>0</v>
      </c>
      <c r="X508" s="16">
        <f t="shared" si="79"/>
        <v>0</v>
      </c>
      <c r="Y508" s="16">
        <f t="shared" si="79"/>
        <v>0</v>
      </c>
      <c r="Z508" s="16">
        <f t="shared" si="79"/>
        <v>0</v>
      </c>
      <c r="AA508" s="16">
        <f t="shared" si="79"/>
        <v>0</v>
      </c>
      <c r="AB508" s="16">
        <f t="shared" si="79"/>
        <v>0</v>
      </c>
      <c r="AC508" s="16">
        <f t="shared" si="72"/>
        <v>0</v>
      </c>
      <c r="AD508" s="16">
        <f t="shared" si="73"/>
        <v>0</v>
      </c>
      <c r="AE508" s="36">
        <f t="shared" si="74"/>
        <v>0</v>
      </c>
    </row>
    <row r="509" spans="2:31" x14ac:dyDescent="0.25">
      <c r="B509" t="s">
        <v>316</v>
      </c>
      <c r="C509" t="s">
        <v>317</v>
      </c>
      <c r="D509">
        <v>5000001</v>
      </c>
      <c r="E509">
        <v>0</v>
      </c>
      <c r="I509" s="16">
        <f t="shared" si="70"/>
        <v>0</v>
      </c>
      <c r="J509" s="16">
        <f t="shared" si="75"/>
        <v>0</v>
      </c>
      <c r="K509" s="16">
        <f t="shared" si="79"/>
        <v>0</v>
      </c>
      <c r="L509" s="16">
        <f t="shared" si="79"/>
        <v>0</v>
      </c>
      <c r="M509" s="16">
        <f t="shared" si="79"/>
        <v>0</v>
      </c>
      <c r="N509" s="16">
        <f t="shared" si="79"/>
        <v>0</v>
      </c>
      <c r="O509" s="16">
        <f t="shared" si="79"/>
        <v>0</v>
      </c>
      <c r="P509" s="16">
        <f t="shared" si="79"/>
        <v>0</v>
      </c>
      <c r="Q509" s="16">
        <f t="shared" si="79"/>
        <v>0</v>
      </c>
      <c r="R509" s="16">
        <f t="shared" si="79"/>
        <v>0</v>
      </c>
      <c r="S509" s="16">
        <f t="shared" si="79"/>
        <v>0</v>
      </c>
      <c r="T509" s="16">
        <f t="shared" si="79"/>
        <v>0</v>
      </c>
      <c r="U509" s="16">
        <f t="shared" si="79"/>
        <v>0</v>
      </c>
      <c r="V509" s="16">
        <f t="shared" si="79"/>
        <v>0</v>
      </c>
      <c r="W509" s="16">
        <f t="shared" si="79"/>
        <v>0</v>
      </c>
      <c r="X509" s="16">
        <f t="shared" si="79"/>
        <v>0</v>
      </c>
      <c r="Y509" s="16">
        <f t="shared" si="79"/>
        <v>0</v>
      </c>
      <c r="Z509" s="16">
        <f t="shared" si="79"/>
        <v>0</v>
      </c>
      <c r="AA509" s="16">
        <f t="shared" si="79"/>
        <v>0</v>
      </c>
      <c r="AB509" s="16">
        <f t="shared" si="79"/>
        <v>0</v>
      </c>
      <c r="AC509" s="16">
        <f t="shared" si="72"/>
        <v>0</v>
      </c>
      <c r="AD509" s="16">
        <f t="shared" si="73"/>
        <v>0</v>
      </c>
      <c r="AE509" s="36">
        <f t="shared" si="74"/>
        <v>0</v>
      </c>
    </row>
    <row r="510" spans="2:31" x14ac:dyDescent="0.25">
      <c r="B510" t="s">
        <v>209</v>
      </c>
      <c r="C510" t="s">
        <v>318</v>
      </c>
      <c r="D510">
        <v>5000001</v>
      </c>
      <c r="E510">
        <v>0</v>
      </c>
      <c r="I510" s="16">
        <f t="shared" si="70"/>
        <v>0</v>
      </c>
      <c r="J510" s="16">
        <f t="shared" si="75"/>
        <v>0</v>
      </c>
      <c r="K510" s="16">
        <f t="shared" si="79"/>
        <v>0</v>
      </c>
      <c r="L510" s="16">
        <f t="shared" si="79"/>
        <v>0</v>
      </c>
      <c r="M510" s="16">
        <f t="shared" si="79"/>
        <v>0</v>
      </c>
      <c r="N510" s="16">
        <f t="shared" si="79"/>
        <v>0</v>
      </c>
      <c r="O510" s="16">
        <f t="shared" si="79"/>
        <v>0</v>
      </c>
      <c r="P510" s="16">
        <f t="shared" si="79"/>
        <v>0</v>
      </c>
      <c r="Q510" s="16">
        <f t="shared" si="79"/>
        <v>0</v>
      </c>
      <c r="R510" s="16">
        <f t="shared" si="79"/>
        <v>0</v>
      </c>
      <c r="S510" s="16">
        <f t="shared" si="79"/>
        <v>0</v>
      </c>
      <c r="T510" s="16">
        <f t="shared" si="79"/>
        <v>0</v>
      </c>
      <c r="U510" s="16">
        <f t="shared" si="79"/>
        <v>0</v>
      </c>
      <c r="V510" s="16">
        <f t="shared" si="79"/>
        <v>0</v>
      </c>
      <c r="W510" s="16">
        <f t="shared" si="79"/>
        <v>0</v>
      </c>
      <c r="X510" s="16">
        <f t="shared" si="79"/>
        <v>0</v>
      </c>
      <c r="Y510" s="16">
        <f t="shared" si="79"/>
        <v>0</v>
      </c>
      <c r="Z510" s="16">
        <f t="shared" si="79"/>
        <v>0</v>
      </c>
      <c r="AA510" s="16">
        <f t="shared" si="79"/>
        <v>0</v>
      </c>
      <c r="AB510" s="16">
        <f t="shared" si="79"/>
        <v>0</v>
      </c>
      <c r="AC510" s="16">
        <f t="shared" si="72"/>
        <v>0</v>
      </c>
      <c r="AD510" s="16">
        <f t="shared" si="73"/>
        <v>0</v>
      </c>
      <c r="AE510" s="36">
        <f t="shared" si="74"/>
        <v>0</v>
      </c>
    </row>
    <row r="511" spans="2:31" x14ac:dyDescent="0.25">
      <c r="B511" t="s">
        <v>318</v>
      </c>
      <c r="C511" t="s">
        <v>317</v>
      </c>
      <c r="D511">
        <v>5000001</v>
      </c>
      <c r="E511">
        <v>0</v>
      </c>
      <c r="I511" s="16">
        <f t="shared" si="70"/>
        <v>0</v>
      </c>
      <c r="J511" s="16">
        <f t="shared" si="75"/>
        <v>0</v>
      </c>
      <c r="K511" s="16">
        <f t="shared" si="79"/>
        <v>0</v>
      </c>
      <c r="L511" s="16">
        <f t="shared" si="79"/>
        <v>0</v>
      </c>
      <c r="M511" s="16">
        <f t="shared" si="79"/>
        <v>0</v>
      </c>
      <c r="N511" s="16">
        <f t="shared" si="79"/>
        <v>0</v>
      </c>
      <c r="O511" s="16">
        <f t="shared" si="79"/>
        <v>0</v>
      </c>
      <c r="P511" s="16">
        <f t="shared" si="79"/>
        <v>0</v>
      </c>
      <c r="Q511" s="16">
        <f t="shared" si="79"/>
        <v>0</v>
      </c>
      <c r="R511" s="16">
        <f t="shared" si="79"/>
        <v>0</v>
      </c>
      <c r="S511" s="16">
        <f t="shared" si="79"/>
        <v>0</v>
      </c>
      <c r="T511" s="16">
        <f t="shared" si="79"/>
        <v>0</v>
      </c>
      <c r="U511" s="16">
        <f t="shared" si="79"/>
        <v>0</v>
      </c>
      <c r="V511" s="16">
        <f t="shared" si="79"/>
        <v>0</v>
      </c>
      <c r="W511" s="16">
        <f t="shared" si="79"/>
        <v>0</v>
      </c>
      <c r="X511" s="16">
        <f t="shared" si="79"/>
        <v>0</v>
      </c>
      <c r="Y511" s="16">
        <f t="shared" si="79"/>
        <v>0</v>
      </c>
      <c r="Z511" s="16">
        <f t="shared" si="79"/>
        <v>0</v>
      </c>
      <c r="AA511" s="16">
        <f t="shared" si="79"/>
        <v>0</v>
      </c>
      <c r="AB511" s="16">
        <f t="shared" si="79"/>
        <v>0</v>
      </c>
      <c r="AC511" s="16">
        <f t="shared" si="72"/>
        <v>0</v>
      </c>
      <c r="AD511" s="16">
        <f t="shared" si="73"/>
        <v>0</v>
      </c>
      <c r="AE511" s="36">
        <f t="shared" si="74"/>
        <v>0</v>
      </c>
    </row>
    <row r="512" spans="2:31" x14ac:dyDescent="0.25">
      <c r="B512" t="s">
        <v>317</v>
      </c>
      <c r="C512" t="s">
        <v>313</v>
      </c>
      <c r="D512">
        <v>5000001</v>
      </c>
      <c r="E512">
        <v>0</v>
      </c>
      <c r="I512" s="16">
        <f t="shared" si="70"/>
        <v>0</v>
      </c>
      <c r="J512" s="16">
        <f t="shared" si="75"/>
        <v>0</v>
      </c>
      <c r="K512" s="16">
        <f t="shared" si="79"/>
        <v>0</v>
      </c>
      <c r="L512" s="16">
        <f t="shared" si="79"/>
        <v>0</v>
      </c>
      <c r="M512" s="16">
        <f t="shared" si="79"/>
        <v>0</v>
      </c>
      <c r="N512" s="16">
        <f t="shared" si="79"/>
        <v>0</v>
      </c>
      <c r="O512" s="16">
        <f t="shared" si="79"/>
        <v>0</v>
      </c>
      <c r="P512" s="16">
        <f t="shared" si="79"/>
        <v>0</v>
      </c>
      <c r="Q512" s="16">
        <f t="shared" si="79"/>
        <v>0</v>
      </c>
      <c r="R512" s="16">
        <f t="shared" si="79"/>
        <v>0</v>
      </c>
      <c r="S512" s="16">
        <f t="shared" si="79"/>
        <v>0</v>
      </c>
      <c r="T512" s="16">
        <f t="shared" si="79"/>
        <v>0</v>
      </c>
      <c r="U512" s="16">
        <f t="shared" si="79"/>
        <v>0</v>
      </c>
      <c r="V512" s="16">
        <f t="shared" si="79"/>
        <v>0</v>
      </c>
      <c r="W512" s="16">
        <f t="shared" si="79"/>
        <v>0</v>
      </c>
      <c r="X512" s="16">
        <f t="shared" si="79"/>
        <v>0</v>
      </c>
      <c r="Y512" s="16">
        <f t="shared" si="79"/>
        <v>0</v>
      </c>
      <c r="Z512" s="16">
        <f t="shared" si="79"/>
        <v>0</v>
      </c>
      <c r="AA512" s="16">
        <f t="shared" si="79"/>
        <v>0</v>
      </c>
      <c r="AB512" s="16">
        <f t="shared" si="79"/>
        <v>0</v>
      </c>
      <c r="AC512" s="16">
        <f t="shared" si="72"/>
        <v>0</v>
      </c>
      <c r="AD512" s="16">
        <f t="shared" si="73"/>
        <v>0</v>
      </c>
      <c r="AE512" s="36">
        <f t="shared" si="74"/>
        <v>0</v>
      </c>
    </row>
    <row r="513" spans="2:31" x14ac:dyDescent="0.25">
      <c r="B513" t="s">
        <v>319</v>
      </c>
      <c r="C513" t="s">
        <v>209</v>
      </c>
      <c r="D513">
        <v>21492888</v>
      </c>
      <c r="E513">
        <v>0</v>
      </c>
      <c r="I513" s="16">
        <f t="shared" si="70"/>
        <v>0</v>
      </c>
      <c r="J513" s="16">
        <f t="shared" si="75"/>
        <v>0</v>
      </c>
      <c r="K513" s="16">
        <f t="shared" si="79"/>
        <v>0</v>
      </c>
      <c r="L513" s="16">
        <f t="shared" si="79"/>
        <v>0</v>
      </c>
      <c r="M513" s="16">
        <f t="shared" si="79"/>
        <v>0</v>
      </c>
      <c r="N513" s="16">
        <f t="shared" si="79"/>
        <v>0</v>
      </c>
      <c r="O513" s="16">
        <f t="shared" si="79"/>
        <v>0</v>
      </c>
      <c r="P513" s="16">
        <f t="shared" si="79"/>
        <v>0</v>
      </c>
      <c r="Q513" s="16">
        <f t="shared" si="79"/>
        <v>0</v>
      </c>
      <c r="R513" s="16">
        <f t="shared" si="79"/>
        <v>0</v>
      </c>
      <c r="S513" s="16">
        <f t="shared" si="79"/>
        <v>0</v>
      </c>
      <c r="T513" s="16">
        <f t="shared" si="79"/>
        <v>0</v>
      </c>
      <c r="U513" s="16">
        <f t="shared" si="79"/>
        <v>0</v>
      </c>
      <c r="V513" s="16">
        <f t="shared" si="79"/>
        <v>0</v>
      </c>
      <c r="W513" s="16">
        <f t="shared" si="79"/>
        <v>0</v>
      </c>
      <c r="X513" s="16">
        <f t="shared" si="79"/>
        <v>0</v>
      </c>
      <c r="Y513" s="16">
        <f t="shared" si="79"/>
        <v>0</v>
      </c>
      <c r="Z513" s="16">
        <f t="shared" si="79"/>
        <v>0</v>
      </c>
      <c r="AA513" s="16">
        <f t="shared" si="79"/>
        <v>0</v>
      </c>
      <c r="AB513" s="16">
        <f t="shared" si="79"/>
        <v>0</v>
      </c>
      <c r="AC513" s="16">
        <f t="shared" si="72"/>
        <v>0</v>
      </c>
      <c r="AD513" s="16">
        <f t="shared" si="73"/>
        <v>0</v>
      </c>
      <c r="AE513" s="36">
        <f t="shared" si="74"/>
        <v>0</v>
      </c>
    </row>
    <row r="514" spans="2:31" x14ac:dyDescent="0.25">
      <c r="B514" t="s">
        <v>320</v>
      </c>
      <c r="C514" t="s">
        <v>321</v>
      </c>
      <c r="D514">
        <v>21492888</v>
      </c>
      <c r="E514">
        <v>0</v>
      </c>
      <c r="I514" s="16">
        <f t="shared" si="70"/>
        <v>0</v>
      </c>
      <c r="J514" s="16">
        <f t="shared" si="75"/>
        <v>0</v>
      </c>
      <c r="K514" s="16">
        <f t="shared" si="79"/>
        <v>0</v>
      </c>
      <c r="L514" s="16">
        <f t="shared" si="79"/>
        <v>0</v>
      </c>
      <c r="M514" s="16">
        <f t="shared" si="79"/>
        <v>0</v>
      </c>
      <c r="N514" s="16">
        <f t="shared" si="79"/>
        <v>0</v>
      </c>
      <c r="O514" s="16">
        <f t="shared" si="79"/>
        <v>0</v>
      </c>
      <c r="P514" s="16">
        <f t="shared" si="79"/>
        <v>0</v>
      </c>
      <c r="Q514" s="16">
        <f t="shared" si="79"/>
        <v>0</v>
      </c>
      <c r="R514" s="16">
        <f t="shared" si="79"/>
        <v>0</v>
      </c>
      <c r="S514" s="16">
        <f t="shared" si="79"/>
        <v>0</v>
      </c>
      <c r="T514" s="16">
        <f t="shared" si="79"/>
        <v>0</v>
      </c>
      <c r="U514" s="16">
        <f t="shared" si="79"/>
        <v>0</v>
      </c>
      <c r="V514" s="16">
        <f t="shared" si="79"/>
        <v>0</v>
      </c>
      <c r="W514" s="16">
        <f t="shared" si="79"/>
        <v>0</v>
      </c>
      <c r="X514" s="16">
        <f t="shared" si="79"/>
        <v>0</v>
      </c>
      <c r="Y514" s="16">
        <f t="shared" si="79"/>
        <v>0</v>
      </c>
      <c r="Z514" s="16">
        <f t="shared" si="79"/>
        <v>0</v>
      </c>
      <c r="AA514" s="16">
        <f t="shared" si="79"/>
        <v>0</v>
      </c>
      <c r="AB514" s="16">
        <f t="shared" si="79"/>
        <v>0</v>
      </c>
      <c r="AC514" s="16">
        <f t="shared" si="72"/>
        <v>0</v>
      </c>
      <c r="AD514" s="16">
        <f t="shared" si="73"/>
        <v>0</v>
      </c>
      <c r="AE514" s="36">
        <f t="shared" si="74"/>
        <v>0</v>
      </c>
    </row>
    <row r="515" spans="2:31" x14ac:dyDescent="0.25">
      <c r="B515" t="s">
        <v>321</v>
      </c>
      <c r="C515" t="s">
        <v>265</v>
      </c>
      <c r="D515">
        <v>5000001</v>
      </c>
      <c r="E515">
        <v>0</v>
      </c>
      <c r="I515" s="16">
        <f t="shared" si="70"/>
        <v>0</v>
      </c>
      <c r="J515" s="16">
        <f t="shared" si="75"/>
        <v>0</v>
      </c>
      <c r="K515" s="16">
        <f t="shared" si="79"/>
        <v>0</v>
      </c>
      <c r="L515" s="16">
        <f t="shared" si="79"/>
        <v>0</v>
      </c>
      <c r="M515" s="16">
        <f t="shared" si="79"/>
        <v>0</v>
      </c>
      <c r="N515" s="16">
        <f t="shared" si="79"/>
        <v>0</v>
      </c>
      <c r="O515" s="16">
        <f t="shared" si="79"/>
        <v>0</v>
      </c>
      <c r="P515" s="16">
        <f t="shared" si="79"/>
        <v>0</v>
      </c>
      <c r="Q515" s="16">
        <f t="shared" si="79"/>
        <v>0</v>
      </c>
      <c r="R515" s="16">
        <f t="shared" si="79"/>
        <v>0</v>
      </c>
      <c r="S515" s="16">
        <f t="shared" si="79"/>
        <v>0</v>
      </c>
      <c r="T515" s="16">
        <f t="shared" si="79"/>
        <v>0</v>
      </c>
      <c r="U515" s="16">
        <f t="shared" si="79"/>
        <v>0</v>
      </c>
      <c r="V515" s="16">
        <f t="shared" si="79"/>
        <v>0</v>
      </c>
      <c r="W515" s="16">
        <f t="shared" si="79"/>
        <v>0</v>
      </c>
      <c r="X515" s="16">
        <f t="shared" si="79"/>
        <v>0</v>
      </c>
      <c r="Y515" s="16">
        <f t="shared" si="79"/>
        <v>0</v>
      </c>
      <c r="Z515" s="16">
        <f t="shared" si="79"/>
        <v>0</v>
      </c>
      <c r="AA515" s="16">
        <f t="shared" si="79"/>
        <v>0</v>
      </c>
      <c r="AB515" s="16">
        <f t="shared" si="79"/>
        <v>0</v>
      </c>
      <c r="AC515" s="16">
        <f t="shared" si="72"/>
        <v>0</v>
      </c>
      <c r="AD515" s="16">
        <f t="shared" si="73"/>
        <v>0</v>
      </c>
      <c r="AE515" s="36">
        <f t="shared" si="74"/>
        <v>0</v>
      </c>
    </row>
    <row r="516" spans="2:31" x14ac:dyDescent="0.25">
      <c r="B516" t="s">
        <v>265</v>
      </c>
      <c r="C516" t="s">
        <v>214</v>
      </c>
      <c r="D516">
        <v>1190</v>
      </c>
      <c r="E516">
        <v>0</v>
      </c>
      <c r="I516" s="16">
        <f t="shared" ref="I516:I579" si="80">E516</f>
        <v>0</v>
      </c>
      <c r="J516" s="16">
        <f t="shared" ref="J516:Y579" si="81">I516*(1+$G516-$H$3)</f>
        <v>0</v>
      </c>
      <c r="K516" s="16">
        <f t="shared" si="81"/>
        <v>0</v>
      </c>
      <c r="L516" s="16">
        <f t="shared" si="81"/>
        <v>0</v>
      </c>
      <c r="M516" s="16">
        <f t="shared" si="81"/>
        <v>0</v>
      </c>
      <c r="N516" s="16">
        <f t="shared" si="81"/>
        <v>0</v>
      </c>
      <c r="O516" s="16">
        <f t="shared" si="81"/>
        <v>0</v>
      </c>
      <c r="P516" s="16">
        <f t="shared" si="81"/>
        <v>0</v>
      </c>
      <c r="Q516" s="16">
        <f t="shared" si="81"/>
        <v>0</v>
      </c>
      <c r="R516" s="16">
        <f t="shared" si="81"/>
        <v>0</v>
      </c>
      <c r="S516" s="16">
        <f t="shared" si="81"/>
        <v>0</v>
      </c>
      <c r="T516" s="16">
        <f t="shared" si="81"/>
        <v>0</v>
      </c>
      <c r="U516" s="16">
        <f t="shared" si="81"/>
        <v>0</v>
      </c>
      <c r="V516" s="16">
        <f t="shared" si="81"/>
        <v>0</v>
      </c>
      <c r="W516" s="16">
        <f t="shared" si="81"/>
        <v>0</v>
      </c>
      <c r="X516" s="16">
        <f t="shared" si="81"/>
        <v>0</v>
      </c>
      <c r="Y516" s="16">
        <f t="shared" si="81"/>
        <v>0</v>
      </c>
      <c r="Z516" s="16">
        <f t="shared" si="79"/>
        <v>0</v>
      </c>
      <c r="AA516" s="16">
        <f t="shared" si="79"/>
        <v>0</v>
      </c>
      <c r="AB516" s="16">
        <f t="shared" si="79"/>
        <v>0</v>
      </c>
      <c r="AC516" s="16">
        <f t="shared" ref="AC516:AC579" si="82">SUM(I516:W516)*(1/($W$2-$I$2))</f>
        <v>0</v>
      </c>
      <c r="AD516" s="16">
        <f t="shared" ref="AD516:AD579" si="83">SUM(I516:AB516)*(1/($AB$2-$I$2))</f>
        <v>0</v>
      </c>
      <c r="AE516" s="36">
        <f t="shared" ref="AE516:AE579" si="84">ROUND(AD516,0)</f>
        <v>0</v>
      </c>
    </row>
    <row r="517" spans="2:31" x14ac:dyDescent="0.25">
      <c r="B517" t="s">
        <v>265</v>
      </c>
      <c r="C517" t="s">
        <v>217</v>
      </c>
      <c r="D517">
        <v>24000</v>
      </c>
      <c r="E517">
        <v>0</v>
      </c>
      <c r="I517" s="16">
        <f t="shared" si="80"/>
        <v>0</v>
      </c>
      <c r="J517" s="16">
        <f t="shared" si="81"/>
        <v>0</v>
      </c>
      <c r="K517" s="16">
        <f t="shared" si="79"/>
        <v>0</v>
      </c>
      <c r="L517" s="16">
        <f t="shared" si="79"/>
        <v>0</v>
      </c>
      <c r="M517" s="16">
        <f t="shared" si="79"/>
        <v>0</v>
      </c>
      <c r="N517" s="16">
        <f t="shared" si="79"/>
        <v>0</v>
      </c>
      <c r="O517" s="16">
        <f t="shared" si="79"/>
        <v>0</v>
      </c>
      <c r="P517" s="16">
        <f t="shared" si="79"/>
        <v>0</v>
      </c>
      <c r="Q517" s="16">
        <f t="shared" si="79"/>
        <v>0</v>
      </c>
      <c r="R517" s="16">
        <f t="shared" si="79"/>
        <v>0</v>
      </c>
      <c r="S517" s="16">
        <f t="shared" si="79"/>
        <v>0</v>
      </c>
      <c r="T517" s="16">
        <f t="shared" si="79"/>
        <v>0</v>
      </c>
      <c r="U517" s="16">
        <f t="shared" si="79"/>
        <v>0</v>
      </c>
      <c r="V517" s="16">
        <f t="shared" si="79"/>
        <v>0</v>
      </c>
      <c r="W517" s="16">
        <f t="shared" si="79"/>
        <v>0</v>
      </c>
      <c r="X517" s="16">
        <f t="shared" si="79"/>
        <v>0</v>
      </c>
      <c r="Y517" s="16">
        <f t="shared" si="79"/>
        <v>0</v>
      </c>
      <c r="Z517" s="16">
        <f t="shared" si="79"/>
        <v>0</v>
      </c>
      <c r="AA517" s="16">
        <f t="shared" si="79"/>
        <v>0</v>
      </c>
      <c r="AB517" s="16">
        <f t="shared" si="79"/>
        <v>0</v>
      </c>
      <c r="AC517" s="16">
        <f t="shared" si="82"/>
        <v>0</v>
      </c>
      <c r="AD517" s="16">
        <f t="shared" si="83"/>
        <v>0</v>
      </c>
      <c r="AE517" s="36">
        <f t="shared" si="84"/>
        <v>0</v>
      </c>
    </row>
    <row r="518" spans="2:31" x14ac:dyDescent="0.25">
      <c r="B518" t="s">
        <v>265</v>
      </c>
      <c r="C518" t="s">
        <v>319</v>
      </c>
      <c r="D518">
        <v>5000001</v>
      </c>
      <c r="E518">
        <v>0</v>
      </c>
      <c r="I518" s="16">
        <f t="shared" si="80"/>
        <v>0</v>
      </c>
      <c r="J518" s="16">
        <f t="shared" si="81"/>
        <v>0</v>
      </c>
      <c r="K518" s="16">
        <f t="shared" si="79"/>
        <v>0</v>
      </c>
      <c r="L518" s="16">
        <f t="shared" si="79"/>
        <v>0</v>
      </c>
      <c r="M518" s="16">
        <f t="shared" si="79"/>
        <v>0</v>
      </c>
      <c r="N518" s="16">
        <f t="shared" si="79"/>
        <v>0</v>
      </c>
      <c r="O518" s="16">
        <f t="shared" si="79"/>
        <v>0</v>
      </c>
      <c r="P518" s="16">
        <f t="shared" si="79"/>
        <v>0</v>
      </c>
      <c r="Q518" s="16">
        <f t="shared" si="79"/>
        <v>0</v>
      </c>
      <c r="R518" s="16">
        <f t="shared" si="79"/>
        <v>0</v>
      </c>
      <c r="S518" s="16">
        <f t="shared" si="79"/>
        <v>0</v>
      </c>
      <c r="T518" s="16">
        <f t="shared" si="79"/>
        <v>0</v>
      </c>
      <c r="U518" s="16">
        <f t="shared" si="79"/>
        <v>0</v>
      </c>
      <c r="V518" s="16">
        <f t="shared" si="79"/>
        <v>0</v>
      </c>
      <c r="W518" s="16">
        <f t="shared" si="79"/>
        <v>0</v>
      </c>
      <c r="X518" s="16">
        <f t="shared" si="79"/>
        <v>0</v>
      </c>
      <c r="Y518" s="16">
        <f t="shared" si="79"/>
        <v>0</v>
      </c>
      <c r="Z518" s="16">
        <f t="shared" si="79"/>
        <v>0</v>
      </c>
      <c r="AA518" s="16">
        <f t="shared" si="79"/>
        <v>0</v>
      </c>
      <c r="AB518" s="16">
        <f t="shared" si="79"/>
        <v>0</v>
      </c>
      <c r="AC518" s="16">
        <f t="shared" si="82"/>
        <v>0</v>
      </c>
      <c r="AD518" s="16">
        <f t="shared" si="83"/>
        <v>0</v>
      </c>
      <c r="AE518" s="36">
        <f t="shared" si="84"/>
        <v>0</v>
      </c>
    </row>
    <row r="519" spans="2:31" x14ac:dyDescent="0.25">
      <c r="B519" t="s">
        <v>322</v>
      </c>
      <c r="C519" t="s">
        <v>217</v>
      </c>
      <c r="D519">
        <v>24000</v>
      </c>
      <c r="E519">
        <v>0</v>
      </c>
      <c r="I519" s="16">
        <f t="shared" si="80"/>
        <v>0</v>
      </c>
      <c r="J519" s="16">
        <f t="shared" si="81"/>
        <v>0</v>
      </c>
      <c r="K519" s="16">
        <f t="shared" si="79"/>
        <v>0</v>
      </c>
      <c r="L519" s="16">
        <f t="shared" si="79"/>
        <v>0</v>
      </c>
      <c r="M519" s="16">
        <f t="shared" si="79"/>
        <v>0</v>
      </c>
      <c r="N519" s="16">
        <f t="shared" si="79"/>
        <v>0</v>
      </c>
      <c r="O519" s="16">
        <f t="shared" si="79"/>
        <v>0</v>
      </c>
      <c r="P519" s="16">
        <f t="shared" si="79"/>
        <v>0</v>
      </c>
      <c r="Q519" s="16">
        <f t="shared" si="79"/>
        <v>0</v>
      </c>
      <c r="R519" s="16">
        <f t="shared" si="79"/>
        <v>0</v>
      </c>
      <c r="S519" s="16">
        <f t="shared" si="79"/>
        <v>0</v>
      </c>
      <c r="T519" s="16">
        <f t="shared" si="79"/>
        <v>0</v>
      </c>
      <c r="U519" s="16">
        <f t="shared" si="79"/>
        <v>0</v>
      </c>
      <c r="V519" s="16">
        <f t="shared" si="79"/>
        <v>0</v>
      </c>
      <c r="W519" s="16">
        <f t="shared" si="79"/>
        <v>0</v>
      </c>
      <c r="X519" s="16">
        <f t="shared" si="79"/>
        <v>0</v>
      </c>
      <c r="Y519" s="16">
        <f t="shared" si="79"/>
        <v>0</v>
      </c>
      <c r="Z519" s="16">
        <f t="shared" si="79"/>
        <v>0</v>
      </c>
      <c r="AA519" s="16">
        <f t="shared" si="79"/>
        <v>0</v>
      </c>
      <c r="AB519" s="16">
        <f t="shared" si="79"/>
        <v>0</v>
      </c>
      <c r="AC519" s="16">
        <f t="shared" si="82"/>
        <v>0</v>
      </c>
      <c r="AD519" s="16">
        <f t="shared" si="83"/>
        <v>0</v>
      </c>
      <c r="AE519" s="36">
        <f t="shared" si="84"/>
        <v>0</v>
      </c>
    </row>
    <row r="520" spans="2:31" x14ac:dyDescent="0.25">
      <c r="B520" t="s">
        <v>322</v>
      </c>
      <c r="C520" t="s">
        <v>265</v>
      </c>
      <c r="D520">
        <v>5000001</v>
      </c>
      <c r="E520">
        <v>0</v>
      </c>
      <c r="I520" s="16">
        <f t="shared" si="80"/>
        <v>0</v>
      </c>
      <c r="J520" s="16">
        <f t="shared" si="81"/>
        <v>0</v>
      </c>
      <c r="K520" s="16">
        <f t="shared" si="79"/>
        <v>0</v>
      </c>
      <c r="L520" s="16">
        <f t="shared" si="79"/>
        <v>0</v>
      </c>
      <c r="M520" s="16">
        <f t="shared" si="79"/>
        <v>0</v>
      </c>
      <c r="N520" s="16">
        <f t="shared" si="79"/>
        <v>0</v>
      </c>
      <c r="O520" s="16">
        <f t="shared" si="79"/>
        <v>0</v>
      </c>
      <c r="P520" s="16">
        <f t="shared" si="79"/>
        <v>0</v>
      </c>
      <c r="Q520" s="16">
        <f t="shared" si="79"/>
        <v>0</v>
      </c>
      <c r="R520" s="16">
        <f t="shared" si="79"/>
        <v>0</v>
      </c>
      <c r="S520" s="16">
        <f t="shared" si="79"/>
        <v>0</v>
      </c>
      <c r="T520" s="16">
        <f t="shared" ref="K520:AB534" si="85">S520*(1+$G520-$H$3)</f>
        <v>0</v>
      </c>
      <c r="U520" s="16">
        <f t="shared" si="85"/>
        <v>0</v>
      </c>
      <c r="V520" s="16">
        <f t="shared" si="85"/>
        <v>0</v>
      </c>
      <c r="W520" s="16">
        <f t="shared" si="85"/>
        <v>0</v>
      </c>
      <c r="X520" s="16">
        <f t="shared" si="85"/>
        <v>0</v>
      </c>
      <c r="Y520" s="16">
        <f t="shared" si="85"/>
        <v>0</v>
      </c>
      <c r="Z520" s="16">
        <f t="shared" si="85"/>
        <v>0</v>
      </c>
      <c r="AA520" s="16">
        <f t="shared" si="85"/>
        <v>0</v>
      </c>
      <c r="AB520" s="16">
        <f t="shared" si="85"/>
        <v>0</v>
      </c>
      <c r="AC520" s="16">
        <f t="shared" si="82"/>
        <v>0</v>
      </c>
      <c r="AD520" s="16">
        <f t="shared" si="83"/>
        <v>0</v>
      </c>
      <c r="AE520" s="36">
        <f t="shared" si="84"/>
        <v>0</v>
      </c>
    </row>
    <row r="521" spans="2:31" x14ac:dyDescent="0.25">
      <c r="B521" t="s">
        <v>323</v>
      </c>
      <c r="C521" t="s">
        <v>238</v>
      </c>
      <c r="D521">
        <v>450001</v>
      </c>
      <c r="E521">
        <v>0</v>
      </c>
      <c r="I521" s="16">
        <f t="shared" si="80"/>
        <v>0</v>
      </c>
      <c r="J521" s="16">
        <f t="shared" si="81"/>
        <v>0</v>
      </c>
      <c r="K521" s="16">
        <f t="shared" si="85"/>
        <v>0</v>
      </c>
      <c r="L521" s="16">
        <f t="shared" si="85"/>
        <v>0</v>
      </c>
      <c r="M521" s="16">
        <f t="shared" si="85"/>
        <v>0</v>
      </c>
      <c r="N521" s="16">
        <f t="shared" si="85"/>
        <v>0</v>
      </c>
      <c r="O521" s="16">
        <f t="shared" si="85"/>
        <v>0</v>
      </c>
      <c r="P521" s="16">
        <f t="shared" si="85"/>
        <v>0</v>
      </c>
      <c r="Q521" s="16">
        <f t="shared" si="85"/>
        <v>0</v>
      </c>
      <c r="R521" s="16">
        <f t="shared" si="85"/>
        <v>0</v>
      </c>
      <c r="S521" s="16">
        <f t="shared" si="85"/>
        <v>0</v>
      </c>
      <c r="T521" s="16">
        <f t="shared" si="85"/>
        <v>0</v>
      </c>
      <c r="U521" s="16">
        <f t="shared" si="85"/>
        <v>0</v>
      </c>
      <c r="V521" s="16">
        <f t="shared" si="85"/>
        <v>0</v>
      </c>
      <c r="W521" s="16">
        <f t="shared" si="85"/>
        <v>0</v>
      </c>
      <c r="X521" s="16">
        <f t="shared" si="85"/>
        <v>0</v>
      </c>
      <c r="Y521" s="16">
        <f t="shared" si="85"/>
        <v>0</v>
      </c>
      <c r="Z521" s="16">
        <f t="shared" si="85"/>
        <v>0</v>
      </c>
      <c r="AA521" s="16">
        <f t="shared" si="85"/>
        <v>0</v>
      </c>
      <c r="AB521" s="16">
        <f t="shared" si="85"/>
        <v>0</v>
      </c>
      <c r="AC521" s="16">
        <f t="shared" si="82"/>
        <v>0</v>
      </c>
      <c r="AD521" s="16">
        <f t="shared" si="83"/>
        <v>0</v>
      </c>
      <c r="AE521" s="36">
        <f t="shared" si="84"/>
        <v>0</v>
      </c>
    </row>
    <row r="522" spans="2:31" x14ac:dyDescent="0.25">
      <c r="B522" t="s">
        <v>324</v>
      </c>
      <c r="C522" t="s">
        <v>323</v>
      </c>
      <c r="D522">
        <v>450001</v>
      </c>
      <c r="E522">
        <v>0</v>
      </c>
      <c r="I522" s="16">
        <f t="shared" si="80"/>
        <v>0</v>
      </c>
      <c r="J522" s="16">
        <f t="shared" si="81"/>
        <v>0</v>
      </c>
      <c r="K522" s="16">
        <f t="shared" si="85"/>
        <v>0</v>
      </c>
      <c r="L522" s="16">
        <f t="shared" si="85"/>
        <v>0</v>
      </c>
      <c r="M522" s="16">
        <f t="shared" si="85"/>
        <v>0</v>
      </c>
      <c r="N522" s="16">
        <f t="shared" si="85"/>
        <v>0</v>
      </c>
      <c r="O522" s="16">
        <f t="shared" si="85"/>
        <v>0</v>
      </c>
      <c r="P522" s="16">
        <f t="shared" si="85"/>
        <v>0</v>
      </c>
      <c r="Q522" s="16">
        <f t="shared" si="85"/>
        <v>0</v>
      </c>
      <c r="R522" s="16">
        <f t="shared" si="85"/>
        <v>0</v>
      </c>
      <c r="S522" s="16">
        <f t="shared" si="85"/>
        <v>0</v>
      </c>
      <c r="T522" s="16">
        <f t="shared" si="85"/>
        <v>0</v>
      </c>
      <c r="U522" s="16">
        <f t="shared" si="85"/>
        <v>0</v>
      </c>
      <c r="V522" s="16">
        <f t="shared" si="85"/>
        <v>0</v>
      </c>
      <c r="W522" s="16">
        <f t="shared" si="85"/>
        <v>0</v>
      </c>
      <c r="X522" s="16">
        <f t="shared" si="85"/>
        <v>0</v>
      </c>
      <c r="Y522" s="16">
        <f t="shared" si="85"/>
        <v>0</v>
      </c>
      <c r="Z522" s="16">
        <f t="shared" si="85"/>
        <v>0</v>
      </c>
      <c r="AA522" s="16">
        <f t="shared" si="85"/>
        <v>0</v>
      </c>
      <c r="AB522" s="16">
        <f t="shared" si="85"/>
        <v>0</v>
      </c>
      <c r="AC522" s="16">
        <f t="shared" si="82"/>
        <v>0</v>
      </c>
      <c r="AD522" s="16">
        <f t="shared" si="83"/>
        <v>0</v>
      </c>
      <c r="AE522" s="36">
        <f t="shared" si="84"/>
        <v>0</v>
      </c>
    </row>
    <row r="523" spans="2:31" x14ac:dyDescent="0.25">
      <c r="B523" t="s">
        <v>325</v>
      </c>
      <c r="C523" t="s">
        <v>324</v>
      </c>
      <c r="D523">
        <v>10000001</v>
      </c>
      <c r="E523">
        <v>0</v>
      </c>
      <c r="I523" s="16">
        <f t="shared" si="80"/>
        <v>0</v>
      </c>
      <c r="J523" s="16">
        <f t="shared" si="81"/>
        <v>0</v>
      </c>
      <c r="K523" s="16">
        <f t="shared" si="85"/>
        <v>0</v>
      </c>
      <c r="L523" s="16">
        <f t="shared" si="85"/>
        <v>0</v>
      </c>
      <c r="M523" s="16">
        <f t="shared" si="85"/>
        <v>0</v>
      </c>
      <c r="N523" s="16">
        <f t="shared" si="85"/>
        <v>0</v>
      </c>
      <c r="O523" s="16">
        <f t="shared" si="85"/>
        <v>0</v>
      </c>
      <c r="P523" s="16">
        <f t="shared" si="85"/>
        <v>0</v>
      </c>
      <c r="Q523" s="16">
        <f t="shared" si="85"/>
        <v>0</v>
      </c>
      <c r="R523" s="16">
        <f t="shared" si="85"/>
        <v>0</v>
      </c>
      <c r="S523" s="16">
        <f t="shared" si="85"/>
        <v>0</v>
      </c>
      <c r="T523" s="16">
        <f t="shared" si="85"/>
        <v>0</v>
      </c>
      <c r="U523" s="16">
        <f t="shared" si="85"/>
        <v>0</v>
      </c>
      <c r="V523" s="16">
        <f t="shared" si="85"/>
        <v>0</v>
      </c>
      <c r="W523" s="16">
        <f t="shared" si="85"/>
        <v>0</v>
      </c>
      <c r="X523" s="16">
        <f t="shared" si="85"/>
        <v>0</v>
      </c>
      <c r="Y523" s="16">
        <f t="shared" si="85"/>
        <v>0</v>
      </c>
      <c r="Z523" s="16">
        <f t="shared" si="85"/>
        <v>0</v>
      </c>
      <c r="AA523" s="16">
        <f t="shared" si="85"/>
        <v>0</v>
      </c>
      <c r="AB523" s="16">
        <f t="shared" si="85"/>
        <v>0</v>
      </c>
      <c r="AC523" s="16">
        <f t="shared" si="82"/>
        <v>0</v>
      </c>
      <c r="AD523" s="16">
        <f t="shared" si="83"/>
        <v>0</v>
      </c>
      <c r="AE523" s="36">
        <f t="shared" si="84"/>
        <v>0</v>
      </c>
    </row>
    <row r="524" spans="2:31" x14ac:dyDescent="0.25">
      <c r="B524" t="s">
        <v>311</v>
      </c>
      <c r="C524" t="s">
        <v>324</v>
      </c>
      <c r="D524">
        <v>5000001</v>
      </c>
      <c r="E524">
        <v>0</v>
      </c>
      <c r="I524" s="16">
        <f t="shared" si="80"/>
        <v>0</v>
      </c>
      <c r="J524" s="16">
        <f t="shared" si="81"/>
        <v>0</v>
      </c>
      <c r="K524" s="16">
        <f t="shared" si="85"/>
        <v>0</v>
      </c>
      <c r="L524" s="16">
        <f t="shared" si="85"/>
        <v>0</v>
      </c>
      <c r="M524" s="16">
        <f t="shared" si="85"/>
        <v>0</v>
      </c>
      <c r="N524" s="16">
        <f t="shared" si="85"/>
        <v>0</v>
      </c>
      <c r="O524" s="16">
        <f t="shared" si="85"/>
        <v>0</v>
      </c>
      <c r="P524" s="16">
        <f t="shared" si="85"/>
        <v>0</v>
      </c>
      <c r="Q524" s="16">
        <f t="shared" si="85"/>
        <v>0</v>
      </c>
      <c r="R524" s="16">
        <f t="shared" si="85"/>
        <v>0</v>
      </c>
      <c r="S524" s="16">
        <f t="shared" si="85"/>
        <v>0</v>
      </c>
      <c r="T524" s="16">
        <f t="shared" si="85"/>
        <v>0</v>
      </c>
      <c r="U524" s="16">
        <f t="shared" si="85"/>
        <v>0</v>
      </c>
      <c r="V524" s="16">
        <f t="shared" si="85"/>
        <v>0</v>
      </c>
      <c r="W524" s="16">
        <f t="shared" si="85"/>
        <v>0</v>
      </c>
      <c r="X524" s="16">
        <f t="shared" si="85"/>
        <v>0</v>
      </c>
      <c r="Y524" s="16">
        <f t="shared" si="85"/>
        <v>0</v>
      </c>
      <c r="Z524" s="16">
        <f t="shared" si="85"/>
        <v>0</v>
      </c>
      <c r="AA524" s="16">
        <f t="shared" si="85"/>
        <v>0</v>
      </c>
      <c r="AB524" s="16">
        <f t="shared" si="85"/>
        <v>0</v>
      </c>
      <c r="AC524" s="16">
        <f t="shared" si="82"/>
        <v>0</v>
      </c>
      <c r="AD524" s="16">
        <f t="shared" si="83"/>
        <v>0</v>
      </c>
      <c r="AE524" s="36">
        <f t="shared" si="84"/>
        <v>0</v>
      </c>
    </row>
    <row r="525" spans="2:31" x14ac:dyDescent="0.25">
      <c r="B525" t="s">
        <v>236</v>
      </c>
      <c r="C525" t="s">
        <v>326</v>
      </c>
      <c r="D525">
        <v>10000001</v>
      </c>
      <c r="E525">
        <v>0</v>
      </c>
      <c r="I525" s="16">
        <f t="shared" si="80"/>
        <v>0</v>
      </c>
      <c r="J525" s="16">
        <f t="shared" si="81"/>
        <v>0</v>
      </c>
      <c r="K525" s="16">
        <f t="shared" si="85"/>
        <v>0</v>
      </c>
      <c r="L525" s="16">
        <f t="shared" si="85"/>
        <v>0</v>
      </c>
      <c r="M525" s="16">
        <f t="shared" si="85"/>
        <v>0</v>
      </c>
      <c r="N525" s="16">
        <f t="shared" si="85"/>
        <v>0</v>
      </c>
      <c r="O525" s="16">
        <f t="shared" si="85"/>
        <v>0</v>
      </c>
      <c r="P525" s="16">
        <f t="shared" si="85"/>
        <v>0</v>
      </c>
      <c r="Q525" s="16">
        <f t="shared" si="85"/>
        <v>0</v>
      </c>
      <c r="R525" s="16">
        <f t="shared" si="85"/>
        <v>0</v>
      </c>
      <c r="S525" s="16">
        <f t="shared" si="85"/>
        <v>0</v>
      </c>
      <c r="T525" s="16">
        <f t="shared" si="85"/>
        <v>0</v>
      </c>
      <c r="U525" s="16">
        <f t="shared" si="85"/>
        <v>0</v>
      </c>
      <c r="V525" s="16">
        <f t="shared" si="85"/>
        <v>0</v>
      </c>
      <c r="W525" s="16">
        <f t="shared" si="85"/>
        <v>0</v>
      </c>
      <c r="X525" s="16">
        <f t="shared" si="85"/>
        <v>0</v>
      </c>
      <c r="Y525" s="16">
        <f t="shared" si="85"/>
        <v>0</v>
      </c>
      <c r="Z525" s="16">
        <f t="shared" si="85"/>
        <v>0</v>
      </c>
      <c r="AA525" s="16">
        <f t="shared" si="85"/>
        <v>0</v>
      </c>
      <c r="AB525" s="16">
        <f t="shared" si="85"/>
        <v>0</v>
      </c>
      <c r="AC525" s="16">
        <f t="shared" si="82"/>
        <v>0</v>
      </c>
      <c r="AD525" s="16">
        <f t="shared" si="83"/>
        <v>0</v>
      </c>
      <c r="AE525" s="36">
        <f t="shared" si="84"/>
        <v>0</v>
      </c>
    </row>
    <row r="526" spans="2:31" x14ac:dyDescent="0.25">
      <c r="B526" t="s">
        <v>260</v>
      </c>
      <c r="C526" t="s">
        <v>324</v>
      </c>
      <c r="D526">
        <v>10000001</v>
      </c>
      <c r="E526">
        <v>0</v>
      </c>
      <c r="I526" s="16">
        <f t="shared" si="80"/>
        <v>0</v>
      </c>
      <c r="J526" s="16">
        <f t="shared" si="81"/>
        <v>0</v>
      </c>
      <c r="K526" s="16">
        <f t="shared" si="85"/>
        <v>0</v>
      </c>
      <c r="L526" s="16">
        <f t="shared" si="85"/>
        <v>0</v>
      </c>
      <c r="M526" s="16">
        <f t="shared" si="85"/>
        <v>0</v>
      </c>
      <c r="N526" s="16">
        <f t="shared" si="85"/>
        <v>0</v>
      </c>
      <c r="O526" s="16">
        <f t="shared" si="85"/>
        <v>0</v>
      </c>
      <c r="P526" s="16">
        <f t="shared" si="85"/>
        <v>0</v>
      </c>
      <c r="Q526" s="16">
        <f t="shared" si="85"/>
        <v>0</v>
      </c>
      <c r="R526" s="16">
        <f t="shared" si="85"/>
        <v>0</v>
      </c>
      <c r="S526" s="16">
        <f t="shared" si="85"/>
        <v>0</v>
      </c>
      <c r="T526" s="16">
        <f t="shared" si="85"/>
        <v>0</v>
      </c>
      <c r="U526" s="16">
        <f t="shared" si="85"/>
        <v>0</v>
      </c>
      <c r="V526" s="16">
        <f t="shared" si="85"/>
        <v>0</v>
      </c>
      <c r="W526" s="16">
        <f t="shared" si="85"/>
        <v>0</v>
      </c>
      <c r="X526" s="16">
        <f t="shared" si="85"/>
        <v>0</v>
      </c>
      <c r="Y526" s="16">
        <f t="shared" si="85"/>
        <v>0</v>
      </c>
      <c r="Z526" s="16">
        <f t="shared" si="85"/>
        <v>0</v>
      </c>
      <c r="AA526" s="16">
        <f t="shared" si="85"/>
        <v>0</v>
      </c>
      <c r="AB526" s="16">
        <f t="shared" si="85"/>
        <v>0</v>
      </c>
      <c r="AC526" s="16">
        <f t="shared" si="82"/>
        <v>0</v>
      </c>
      <c r="AD526" s="16">
        <f t="shared" si="83"/>
        <v>0</v>
      </c>
      <c r="AE526" s="36">
        <f t="shared" si="84"/>
        <v>0</v>
      </c>
    </row>
    <row r="527" spans="2:31" x14ac:dyDescent="0.25">
      <c r="B527" t="s">
        <v>1</v>
      </c>
      <c r="C527" t="s">
        <v>236</v>
      </c>
      <c r="D527">
        <v>10000001</v>
      </c>
      <c r="E527">
        <v>600</v>
      </c>
      <c r="G527" s="14">
        <v>0.06</v>
      </c>
      <c r="H527" s="14"/>
      <c r="I527" s="16">
        <f t="shared" si="80"/>
        <v>600</v>
      </c>
      <c r="J527" s="16">
        <f t="shared" si="81"/>
        <v>624</v>
      </c>
      <c r="K527" s="16">
        <f t="shared" si="85"/>
        <v>648.96</v>
      </c>
      <c r="L527" s="16">
        <f t="shared" si="85"/>
        <v>674.91840000000002</v>
      </c>
      <c r="M527" s="16">
        <f t="shared" si="85"/>
        <v>701.91513600000008</v>
      </c>
      <c r="N527" s="16">
        <f t="shared" si="85"/>
        <v>729.99174144000006</v>
      </c>
      <c r="O527" s="16">
        <f t="shared" si="85"/>
        <v>759.19141109760005</v>
      </c>
      <c r="P527" s="16">
        <f t="shared" si="85"/>
        <v>789.55906754150408</v>
      </c>
      <c r="Q527" s="16">
        <f t="shared" si="85"/>
        <v>821.14143024316422</v>
      </c>
      <c r="R527" s="16">
        <f t="shared" si="85"/>
        <v>853.98708745289082</v>
      </c>
      <c r="S527" s="16">
        <f t="shared" si="85"/>
        <v>888.14657095100654</v>
      </c>
      <c r="T527" s="16">
        <f t="shared" si="85"/>
        <v>923.67243378904686</v>
      </c>
      <c r="U527" s="16">
        <f t="shared" si="85"/>
        <v>960.61933114060878</v>
      </c>
      <c r="V527" s="16">
        <f t="shared" si="85"/>
        <v>999.04410438623313</v>
      </c>
      <c r="W527" s="16">
        <f t="shared" si="85"/>
        <v>1039.0058685616825</v>
      </c>
      <c r="X527" s="16">
        <f t="shared" si="85"/>
        <v>1080.5661033041499</v>
      </c>
      <c r="Y527" s="16">
        <f t="shared" si="85"/>
        <v>1123.788747436316</v>
      </c>
      <c r="Z527" s="16">
        <f t="shared" si="85"/>
        <v>1168.7402973337687</v>
      </c>
      <c r="AA527" s="16">
        <f t="shared" si="85"/>
        <v>1215.4899092271196</v>
      </c>
      <c r="AB527" s="16">
        <f t="shared" si="85"/>
        <v>1264.1095055962044</v>
      </c>
      <c r="AC527" s="16">
        <f t="shared" si="82"/>
        <v>858.1537559002669</v>
      </c>
      <c r="AD527" s="16">
        <f t="shared" si="83"/>
        <v>940.36037607901551</v>
      </c>
      <c r="AE527" s="36">
        <f t="shared" si="84"/>
        <v>940</v>
      </c>
    </row>
    <row r="528" spans="2:31" x14ac:dyDescent="0.25">
      <c r="B528" t="s">
        <v>326</v>
      </c>
      <c r="C528" t="s">
        <v>324</v>
      </c>
      <c r="D528">
        <v>10000001</v>
      </c>
      <c r="E528">
        <v>0</v>
      </c>
      <c r="I528" s="16">
        <f t="shared" si="80"/>
        <v>0</v>
      </c>
      <c r="J528" s="16">
        <f t="shared" si="81"/>
        <v>0</v>
      </c>
      <c r="K528" s="16">
        <f t="shared" si="85"/>
        <v>0</v>
      </c>
      <c r="L528" s="16">
        <f t="shared" si="85"/>
        <v>0</v>
      </c>
      <c r="M528" s="16">
        <f t="shared" si="85"/>
        <v>0</v>
      </c>
      <c r="N528" s="16">
        <f t="shared" si="85"/>
        <v>0</v>
      </c>
      <c r="O528" s="16">
        <f t="shared" si="85"/>
        <v>0</v>
      </c>
      <c r="P528" s="16">
        <f t="shared" si="85"/>
        <v>0</v>
      </c>
      <c r="Q528" s="16">
        <f t="shared" si="85"/>
        <v>0</v>
      </c>
      <c r="R528" s="16">
        <f t="shared" si="85"/>
        <v>0</v>
      </c>
      <c r="S528" s="16">
        <f t="shared" si="85"/>
        <v>0</v>
      </c>
      <c r="T528" s="16">
        <f t="shared" si="85"/>
        <v>0</v>
      </c>
      <c r="U528" s="16">
        <f t="shared" si="85"/>
        <v>0</v>
      </c>
      <c r="V528" s="16">
        <f t="shared" si="85"/>
        <v>0</v>
      </c>
      <c r="W528" s="16">
        <f t="shared" si="85"/>
        <v>0</v>
      </c>
      <c r="X528" s="16">
        <f t="shared" si="85"/>
        <v>0</v>
      </c>
      <c r="Y528" s="16">
        <f t="shared" si="85"/>
        <v>0</v>
      </c>
      <c r="Z528" s="16">
        <f t="shared" si="85"/>
        <v>0</v>
      </c>
      <c r="AA528" s="16">
        <f t="shared" si="85"/>
        <v>0</v>
      </c>
      <c r="AB528" s="16">
        <f t="shared" si="85"/>
        <v>0</v>
      </c>
      <c r="AC528" s="16">
        <f t="shared" si="82"/>
        <v>0</v>
      </c>
      <c r="AD528" s="16">
        <f t="shared" si="83"/>
        <v>0</v>
      </c>
      <c r="AE528" s="36">
        <f t="shared" si="84"/>
        <v>0</v>
      </c>
    </row>
    <row r="529" spans="2:31" x14ac:dyDescent="0.25">
      <c r="B529" t="s">
        <v>327</v>
      </c>
      <c r="C529" t="s">
        <v>236</v>
      </c>
      <c r="D529">
        <v>10000001</v>
      </c>
      <c r="E529">
        <v>0</v>
      </c>
      <c r="I529" s="16">
        <f t="shared" si="80"/>
        <v>0</v>
      </c>
      <c r="J529" s="16">
        <f t="shared" si="81"/>
        <v>0</v>
      </c>
      <c r="K529" s="16">
        <f t="shared" si="85"/>
        <v>0</v>
      </c>
      <c r="L529" s="16">
        <f t="shared" si="85"/>
        <v>0</v>
      </c>
      <c r="M529" s="16">
        <f t="shared" si="85"/>
        <v>0</v>
      </c>
      <c r="N529" s="16">
        <f t="shared" si="85"/>
        <v>0</v>
      </c>
      <c r="O529" s="16">
        <f t="shared" si="85"/>
        <v>0</v>
      </c>
      <c r="P529" s="16">
        <f t="shared" si="85"/>
        <v>0</v>
      </c>
      <c r="Q529" s="16">
        <f t="shared" si="85"/>
        <v>0</v>
      </c>
      <c r="R529" s="16">
        <f t="shared" si="85"/>
        <v>0</v>
      </c>
      <c r="S529" s="16">
        <f t="shared" si="85"/>
        <v>0</v>
      </c>
      <c r="T529" s="16">
        <f t="shared" si="85"/>
        <v>0</v>
      </c>
      <c r="U529" s="16">
        <f t="shared" si="85"/>
        <v>0</v>
      </c>
      <c r="V529" s="16">
        <f t="shared" si="85"/>
        <v>0</v>
      </c>
      <c r="W529" s="16">
        <f t="shared" si="85"/>
        <v>0</v>
      </c>
      <c r="X529" s="16">
        <f t="shared" si="85"/>
        <v>0</v>
      </c>
      <c r="Y529" s="16">
        <f t="shared" si="85"/>
        <v>0</v>
      </c>
      <c r="Z529" s="16">
        <f t="shared" si="85"/>
        <v>0</v>
      </c>
      <c r="AA529" s="16">
        <f t="shared" si="85"/>
        <v>0</v>
      </c>
      <c r="AB529" s="16">
        <f t="shared" si="85"/>
        <v>0</v>
      </c>
      <c r="AC529" s="16">
        <f t="shared" si="82"/>
        <v>0</v>
      </c>
      <c r="AD529" s="16">
        <f t="shared" si="83"/>
        <v>0</v>
      </c>
      <c r="AE529" s="36">
        <f t="shared" si="84"/>
        <v>0</v>
      </c>
    </row>
    <row r="530" spans="2:31" x14ac:dyDescent="0.25">
      <c r="B530" t="s">
        <v>328</v>
      </c>
      <c r="C530" t="s">
        <v>236</v>
      </c>
      <c r="D530">
        <v>9948</v>
      </c>
      <c r="E530">
        <v>600</v>
      </c>
      <c r="G530" s="14">
        <v>0.06</v>
      </c>
      <c r="H530" s="14"/>
      <c r="I530" s="16">
        <f t="shared" si="80"/>
        <v>600</v>
      </c>
      <c r="J530" s="16">
        <f t="shared" si="81"/>
        <v>624</v>
      </c>
      <c r="K530" s="16">
        <f t="shared" si="85"/>
        <v>648.96</v>
      </c>
      <c r="L530" s="16">
        <f t="shared" si="85"/>
        <v>674.91840000000002</v>
      </c>
      <c r="M530" s="16">
        <f t="shared" si="85"/>
        <v>701.91513600000008</v>
      </c>
      <c r="N530" s="16">
        <f t="shared" si="85"/>
        <v>729.99174144000006</v>
      </c>
      <c r="O530" s="16">
        <f t="shared" si="85"/>
        <v>759.19141109760005</v>
      </c>
      <c r="P530" s="16">
        <f t="shared" si="85"/>
        <v>789.55906754150408</v>
      </c>
      <c r="Q530" s="16">
        <f t="shared" si="85"/>
        <v>821.14143024316422</v>
      </c>
      <c r="R530" s="16">
        <f t="shared" si="85"/>
        <v>853.98708745289082</v>
      </c>
      <c r="S530" s="16">
        <f t="shared" si="85"/>
        <v>888.14657095100654</v>
      </c>
      <c r="T530" s="16">
        <f t="shared" si="85"/>
        <v>923.67243378904686</v>
      </c>
      <c r="U530" s="16">
        <f t="shared" si="85"/>
        <v>960.61933114060878</v>
      </c>
      <c r="V530" s="16">
        <f t="shared" si="85"/>
        <v>999.04410438623313</v>
      </c>
      <c r="W530" s="16">
        <f t="shared" si="85"/>
        <v>1039.0058685616825</v>
      </c>
      <c r="X530" s="16">
        <f t="shared" si="85"/>
        <v>1080.5661033041499</v>
      </c>
      <c r="Y530" s="16">
        <f t="shared" si="85"/>
        <v>1123.788747436316</v>
      </c>
      <c r="Z530" s="16">
        <f t="shared" si="85"/>
        <v>1168.7402973337687</v>
      </c>
      <c r="AA530" s="16">
        <f t="shared" si="85"/>
        <v>1215.4899092271196</v>
      </c>
      <c r="AB530" s="16">
        <f t="shared" si="85"/>
        <v>1264.1095055962044</v>
      </c>
      <c r="AC530" s="16">
        <f t="shared" si="82"/>
        <v>858.1537559002669</v>
      </c>
      <c r="AD530" s="16">
        <f t="shared" si="83"/>
        <v>940.36037607901551</v>
      </c>
      <c r="AE530" s="36">
        <f t="shared" si="84"/>
        <v>940</v>
      </c>
    </row>
    <row r="531" spans="2:31" x14ac:dyDescent="0.25">
      <c r="B531" t="s">
        <v>329</v>
      </c>
      <c r="C531" t="s">
        <v>330</v>
      </c>
      <c r="D531">
        <v>5000001</v>
      </c>
      <c r="E531">
        <v>0</v>
      </c>
      <c r="I531" s="16">
        <f t="shared" si="80"/>
        <v>0</v>
      </c>
      <c r="J531" s="16">
        <f t="shared" si="81"/>
        <v>0</v>
      </c>
      <c r="K531" s="16">
        <f t="shared" si="85"/>
        <v>0</v>
      </c>
      <c r="L531" s="16">
        <f t="shared" si="85"/>
        <v>0</v>
      </c>
      <c r="M531" s="16">
        <f t="shared" si="85"/>
        <v>0</v>
      </c>
      <c r="N531" s="16">
        <f t="shared" si="85"/>
        <v>0</v>
      </c>
      <c r="O531" s="16">
        <f t="shared" si="85"/>
        <v>0</v>
      </c>
      <c r="P531" s="16">
        <f t="shared" si="85"/>
        <v>0</v>
      </c>
      <c r="Q531" s="16">
        <f t="shared" si="85"/>
        <v>0</v>
      </c>
      <c r="R531" s="16">
        <f t="shared" si="85"/>
        <v>0</v>
      </c>
      <c r="S531" s="16">
        <f t="shared" si="85"/>
        <v>0</v>
      </c>
      <c r="T531" s="16">
        <f t="shared" si="85"/>
        <v>0</v>
      </c>
      <c r="U531" s="16">
        <f t="shared" si="85"/>
        <v>0</v>
      </c>
      <c r="V531" s="16">
        <f t="shared" si="85"/>
        <v>0</v>
      </c>
      <c r="W531" s="16">
        <f t="shared" si="85"/>
        <v>0</v>
      </c>
      <c r="X531" s="16">
        <f t="shared" si="85"/>
        <v>0</v>
      </c>
      <c r="Y531" s="16">
        <f t="shared" si="85"/>
        <v>0</v>
      </c>
      <c r="Z531" s="16">
        <f t="shared" si="85"/>
        <v>0</v>
      </c>
      <c r="AA531" s="16">
        <f t="shared" si="85"/>
        <v>0</v>
      </c>
      <c r="AB531" s="16">
        <f t="shared" si="85"/>
        <v>0</v>
      </c>
      <c r="AC531" s="16">
        <f t="shared" si="82"/>
        <v>0</v>
      </c>
      <c r="AD531" s="16">
        <f t="shared" si="83"/>
        <v>0</v>
      </c>
      <c r="AE531" s="36">
        <f t="shared" si="84"/>
        <v>0</v>
      </c>
    </row>
    <row r="532" spans="2:31" x14ac:dyDescent="0.25">
      <c r="B532" t="s">
        <v>330</v>
      </c>
      <c r="C532" t="s">
        <v>331</v>
      </c>
      <c r="D532">
        <v>5000001</v>
      </c>
      <c r="E532">
        <v>0</v>
      </c>
      <c r="I532" s="16">
        <f t="shared" si="80"/>
        <v>0</v>
      </c>
      <c r="J532" s="16">
        <f t="shared" si="81"/>
        <v>0</v>
      </c>
      <c r="K532" s="16">
        <f t="shared" si="85"/>
        <v>0</v>
      </c>
      <c r="L532" s="16">
        <f t="shared" si="85"/>
        <v>0</v>
      </c>
      <c r="M532" s="16">
        <f t="shared" si="85"/>
        <v>0</v>
      </c>
      <c r="N532" s="16">
        <f t="shared" si="85"/>
        <v>0</v>
      </c>
      <c r="O532" s="16">
        <f t="shared" si="85"/>
        <v>0</v>
      </c>
      <c r="P532" s="16">
        <f t="shared" si="85"/>
        <v>0</v>
      </c>
      <c r="Q532" s="16">
        <f t="shared" si="85"/>
        <v>0</v>
      </c>
      <c r="R532" s="16">
        <f t="shared" si="85"/>
        <v>0</v>
      </c>
      <c r="S532" s="16">
        <f t="shared" si="85"/>
        <v>0</v>
      </c>
      <c r="T532" s="16">
        <f t="shared" si="85"/>
        <v>0</v>
      </c>
      <c r="U532" s="16">
        <f t="shared" si="85"/>
        <v>0</v>
      </c>
      <c r="V532" s="16">
        <f t="shared" si="85"/>
        <v>0</v>
      </c>
      <c r="W532" s="16">
        <f t="shared" si="85"/>
        <v>0</v>
      </c>
      <c r="X532" s="16">
        <f t="shared" si="85"/>
        <v>0</v>
      </c>
      <c r="Y532" s="16">
        <f t="shared" si="85"/>
        <v>0</v>
      </c>
      <c r="Z532" s="16">
        <f t="shared" si="85"/>
        <v>0</v>
      </c>
      <c r="AA532" s="16">
        <f t="shared" si="85"/>
        <v>0</v>
      </c>
      <c r="AB532" s="16">
        <f t="shared" si="85"/>
        <v>0</v>
      </c>
      <c r="AC532" s="16">
        <f t="shared" si="82"/>
        <v>0</v>
      </c>
      <c r="AD532" s="16">
        <f t="shared" si="83"/>
        <v>0</v>
      </c>
      <c r="AE532" s="36">
        <f t="shared" si="84"/>
        <v>0</v>
      </c>
    </row>
    <row r="533" spans="2:31" x14ac:dyDescent="0.25">
      <c r="B533" t="s">
        <v>15</v>
      </c>
      <c r="C533" t="s">
        <v>332</v>
      </c>
      <c r="D533">
        <v>88392</v>
      </c>
      <c r="E533">
        <v>600</v>
      </c>
      <c r="G533" s="14">
        <v>0.06</v>
      </c>
      <c r="H533" s="14"/>
      <c r="I533" s="16">
        <f t="shared" si="80"/>
        <v>600</v>
      </c>
      <c r="J533" s="16">
        <f t="shared" si="81"/>
        <v>624</v>
      </c>
      <c r="K533" s="16">
        <f t="shared" si="85"/>
        <v>648.96</v>
      </c>
      <c r="L533" s="16">
        <f t="shared" si="85"/>
        <v>674.91840000000002</v>
      </c>
      <c r="M533" s="16">
        <f t="shared" si="85"/>
        <v>701.91513600000008</v>
      </c>
      <c r="N533" s="16">
        <f t="shared" si="85"/>
        <v>729.99174144000006</v>
      </c>
      <c r="O533" s="16">
        <f t="shared" si="85"/>
        <v>759.19141109760005</v>
      </c>
      <c r="P533" s="16">
        <f t="shared" si="85"/>
        <v>789.55906754150408</v>
      </c>
      <c r="Q533" s="16">
        <f t="shared" si="85"/>
        <v>821.14143024316422</v>
      </c>
      <c r="R533" s="16">
        <f t="shared" si="85"/>
        <v>853.98708745289082</v>
      </c>
      <c r="S533" s="16">
        <f t="shared" si="85"/>
        <v>888.14657095100654</v>
      </c>
      <c r="T533" s="16">
        <f t="shared" si="85"/>
        <v>923.67243378904686</v>
      </c>
      <c r="U533" s="16">
        <f t="shared" si="85"/>
        <v>960.61933114060878</v>
      </c>
      <c r="V533" s="16">
        <f t="shared" si="85"/>
        <v>999.04410438623313</v>
      </c>
      <c r="W533" s="16">
        <f t="shared" si="85"/>
        <v>1039.0058685616825</v>
      </c>
      <c r="X533" s="16">
        <f t="shared" si="85"/>
        <v>1080.5661033041499</v>
      </c>
      <c r="Y533" s="16">
        <f t="shared" si="85"/>
        <v>1123.788747436316</v>
      </c>
      <c r="Z533" s="16">
        <f t="shared" si="85"/>
        <v>1168.7402973337687</v>
      </c>
      <c r="AA533" s="16">
        <f t="shared" si="85"/>
        <v>1215.4899092271196</v>
      </c>
      <c r="AB533" s="16">
        <f t="shared" si="85"/>
        <v>1264.1095055962044</v>
      </c>
      <c r="AC533" s="16">
        <f t="shared" si="82"/>
        <v>858.1537559002669</v>
      </c>
      <c r="AD533" s="16">
        <f t="shared" si="83"/>
        <v>940.36037607901551</v>
      </c>
      <c r="AE533" s="36">
        <f t="shared" si="84"/>
        <v>940</v>
      </c>
    </row>
    <row r="534" spans="2:31" x14ac:dyDescent="0.25">
      <c r="B534" t="s">
        <v>333</v>
      </c>
      <c r="C534" t="s">
        <v>332</v>
      </c>
      <c r="D534">
        <v>5000001</v>
      </c>
      <c r="E534">
        <v>0</v>
      </c>
      <c r="I534" s="16">
        <f t="shared" si="80"/>
        <v>0</v>
      </c>
      <c r="J534" s="16">
        <f t="shared" si="81"/>
        <v>0</v>
      </c>
      <c r="K534" s="16">
        <f t="shared" si="85"/>
        <v>0</v>
      </c>
      <c r="L534" s="16">
        <f t="shared" si="85"/>
        <v>0</v>
      </c>
      <c r="M534" s="16">
        <f t="shared" si="85"/>
        <v>0</v>
      </c>
      <c r="N534" s="16">
        <f t="shared" si="85"/>
        <v>0</v>
      </c>
      <c r="O534" s="16">
        <f t="shared" si="85"/>
        <v>0</v>
      </c>
      <c r="P534" s="16">
        <f t="shared" si="85"/>
        <v>0</v>
      </c>
      <c r="Q534" s="16">
        <f t="shared" si="85"/>
        <v>0</v>
      </c>
      <c r="R534" s="16">
        <f t="shared" si="85"/>
        <v>0</v>
      </c>
      <c r="S534" s="16">
        <f t="shared" si="85"/>
        <v>0</v>
      </c>
      <c r="T534" s="16">
        <f t="shared" si="85"/>
        <v>0</v>
      </c>
      <c r="U534" s="16">
        <f t="shared" si="85"/>
        <v>0</v>
      </c>
      <c r="V534" s="16">
        <f t="shared" si="85"/>
        <v>0</v>
      </c>
      <c r="W534" s="16">
        <f t="shared" ref="K534:AB548" si="86">V534*(1+$G534-$H$3)</f>
        <v>0</v>
      </c>
      <c r="X534" s="16">
        <f t="shared" si="86"/>
        <v>0</v>
      </c>
      <c r="Y534" s="16">
        <f t="shared" si="86"/>
        <v>0</v>
      </c>
      <c r="Z534" s="16">
        <f t="shared" si="86"/>
        <v>0</v>
      </c>
      <c r="AA534" s="16">
        <f t="shared" si="86"/>
        <v>0</v>
      </c>
      <c r="AB534" s="16">
        <f t="shared" si="86"/>
        <v>0</v>
      </c>
      <c r="AC534" s="16">
        <f t="shared" si="82"/>
        <v>0</v>
      </c>
      <c r="AD534" s="16">
        <f t="shared" si="83"/>
        <v>0</v>
      </c>
      <c r="AE534" s="36">
        <f t="shared" si="84"/>
        <v>0</v>
      </c>
    </row>
    <row r="535" spans="2:31" x14ac:dyDescent="0.25">
      <c r="B535" t="s">
        <v>333</v>
      </c>
      <c r="C535" t="s">
        <v>236</v>
      </c>
      <c r="D535">
        <v>5000001</v>
      </c>
      <c r="E535">
        <v>0</v>
      </c>
      <c r="I535" s="16">
        <f t="shared" si="80"/>
        <v>0</v>
      </c>
      <c r="J535" s="16">
        <f t="shared" si="81"/>
        <v>0</v>
      </c>
      <c r="K535" s="16">
        <f t="shared" si="86"/>
        <v>0</v>
      </c>
      <c r="L535" s="16">
        <f t="shared" si="86"/>
        <v>0</v>
      </c>
      <c r="M535" s="16">
        <f t="shared" si="86"/>
        <v>0</v>
      </c>
      <c r="N535" s="16">
        <f t="shared" si="86"/>
        <v>0</v>
      </c>
      <c r="O535" s="16">
        <f t="shared" si="86"/>
        <v>0</v>
      </c>
      <c r="P535" s="16">
        <f t="shared" si="86"/>
        <v>0</v>
      </c>
      <c r="Q535" s="16">
        <f t="shared" si="86"/>
        <v>0</v>
      </c>
      <c r="R535" s="16">
        <f t="shared" si="86"/>
        <v>0</v>
      </c>
      <c r="S535" s="16">
        <f t="shared" si="86"/>
        <v>0</v>
      </c>
      <c r="T535" s="16">
        <f t="shared" si="86"/>
        <v>0</v>
      </c>
      <c r="U535" s="16">
        <f t="shared" si="86"/>
        <v>0</v>
      </c>
      <c r="V535" s="16">
        <f t="shared" si="86"/>
        <v>0</v>
      </c>
      <c r="W535" s="16">
        <f t="shared" si="86"/>
        <v>0</v>
      </c>
      <c r="X535" s="16">
        <f t="shared" si="86"/>
        <v>0</v>
      </c>
      <c r="Y535" s="16">
        <f t="shared" si="86"/>
        <v>0</v>
      </c>
      <c r="Z535" s="16">
        <f t="shared" si="86"/>
        <v>0</v>
      </c>
      <c r="AA535" s="16">
        <f t="shared" si="86"/>
        <v>0</v>
      </c>
      <c r="AB535" s="16">
        <f t="shared" si="86"/>
        <v>0</v>
      </c>
      <c r="AC535" s="16">
        <f t="shared" si="82"/>
        <v>0</v>
      </c>
      <c r="AD535" s="16">
        <f t="shared" si="83"/>
        <v>0</v>
      </c>
      <c r="AE535" s="36">
        <f t="shared" si="84"/>
        <v>0</v>
      </c>
    </row>
    <row r="536" spans="2:31" x14ac:dyDescent="0.25">
      <c r="B536" t="s">
        <v>332</v>
      </c>
      <c r="C536" t="s">
        <v>236</v>
      </c>
      <c r="D536">
        <v>6426446</v>
      </c>
      <c r="E536">
        <v>0</v>
      </c>
      <c r="I536" s="16">
        <f t="shared" si="80"/>
        <v>0</v>
      </c>
      <c r="J536" s="16">
        <f t="shared" si="81"/>
        <v>0</v>
      </c>
      <c r="K536" s="16">
        <f t="shared" si="86"/>
        <v>0</v>
      </c>
      <c r="L536" s="16">
        <f t="shared" si="86"/>
        <v>0</v>
      </c>
      <c r="M536" s="16">
        <f t="shared" si="86"/>
        <v>0</v>
      </c>
      <c r="N536" s="16">
        <f t="shared" si="86"/>
        <v>0</v>
      </c>
      <c r="O536" s="16">
        <f t="shared" si="86"/>
        <v>0</v>
      </c>
      <c r="P536" s="16">
        <f t="shared" si="86"/>
        <v>0</v>
      </c>
      <c r="Q536" s="16">
        <f t="shared" si="86"/>
        <v>0</v>
      </c>
      <c r="R536" s="16">
        <f t="shared" si="86"/>
        <v>0</v>
      </c>
      <c r="S536" s="16">
        <f t="shared" si="86"/>
        <v>0</v>
      </c>
      <c r="T536" s="16">
        <f t="shared" si="86"/>
        <v>0</v>
      </c>
      <c r="U536" s="16">
        <f t="shared" si="86"/>
        <v>0</v>
      </c>
      <c r="V536" s="16">
        <f t="shared" si="86"/>
        <v>0</v>
      </c>
      <c r="W536" s="16">
        <f t="shared" si="86"/>
        <v>0</v>
      </c>
      <c r="X536" s="16">
        <f t="shared" si="86"/>
        <v>0</v>
      </c>
      <c r="Y536" s="16">
        <f t="shared" si="86"/>
        <v>0</v>
      </c>
      <c r="Z536" s="16">
        <f t="shared" si="86"/>
        <v>0</v>
      </c>
      <c r="AA536" s="16">
        <f t="shared" si="86"/>
        <v>0</v>
      </c>
      <c r="AB536" s="16">
        <f t="shared" si="86"/>
        <v>0</v>
      </c>
      <c r="AC536" s="16">
        <f t="shared" si="82"/>
        <v>0</v>
      </c>
      <c r="AD536" s="16">
        <f t="shared" si="83"/>
        <v>0</v>
      </c>
      <c r="AE536" s="36">
        <f t="shared" si="84"/>
        <v>0</v>
      </c>
    </row>
    <row r="537" spans="2:31" x14ac:dyDescent="0.25">
      <c r="B537" t="s">
        <v>331</v>
      </c>
      <c r="C537" t="s">
        <v>334</v>
      </c>
      <c r="D537">
        <v>5000001</v>
      </c>
      <c r="E537">
        <v>0</v>
      </c>
      <c r="I537" s="16">
        <f t="shared" si="80"/>
        <v>0</v>
      </c>
      <c r="J537" s="16">
        <f t="shared" si="81"/>
        <v>0</v>
      </c>
      <c r="K537" s="16">
        <f t="shared" si="86"/>
        <v>0</v>
      </c>
      <c r="L537" s="16">
        <f t="shared" si="86"/>
        <v>0</v>
      </c>
      <c r="M537" s="16">
        <f t="shared" si="86"/>
        <v>0</v>
      </c>
      <c r="N537" s="16">
        <f t="shared" si="86"/>
        <v>0</v>
      </c>
      <c r="O537" s="16">
        <f t="shared" si="86"/>
        <v>0</v>
      </c>
      <c r="P537" s="16">
        <f t="shared" si="86"/>
        <v>0</v>
      </c>
      <c r="Q537" s="16">
        <f t="shared" si="86"/>
        <v>0</v>
      </c>
      <c r="R537" s="16">
        <f t="shared" si="86"/>
        <v>0</v>
      </c>
      <c r="S537" s="16">
        <f t="shared" si="86"/>
        <v>0</v>
      </c>
      <c r="T537" s="16">
        <f t="shared" si="86"/>
        <v>0</v>
      </c>
      <c r="U537" s="16">
        <f t="shared" si="86"/>
        <v>0</v>
      </c>
      <c r="V537" s="16">
        <f t="shared" si="86"/>
        <v>0</v>
      </c>
      <c r="W537" s="16">
        <f t="shared" si="86"/>
        <v>0</v>
      </c>
      <c r="X537" s="16">
        <f t="shared" si="86"/>
        <v>0</v>
      </c>
      <c r="Y537" s="16">
        <f t="shared" si="86"/>
        <v>0</v>
      </c>
      <c r="Z537" s="16">
        <f t="shared" si="86"/>
        <v>0</v>
      </c>
      <c r="AA537" s="16">
        <f t="shared" si="86"/>
        <v>0</v>
      </c>
      <c r="AB537" s="16">
        <f t="shared" si="86"/>
        <v>0</v>
      </c>
      <c r="AC537" s="16">
        <f t="shared" si="82"/>
        <v>0</v>
      </c>
      <c r="AD537" s="16">
        <f t="shared" si="83"/>
        <v>0</v>
      </c>
      <c r="AE537" s="36">
        <f t="shared" si="84"/>
        <v>0</v>
      </c>
    </row>
    <row r="538" spans="2:31" x14ac:dyDescent="0.25">
      <c r="B538" t="s">
        <v>329</v>
      </c>
      <c r="C538" t="s">
        <v>236</v>
      </c>
      <c r="D538">
        <v>10000001</v>
      </c>
      <c r="E538">
        <v>0</v>
      </c>
      <c r="I538" s="16">
        <f t="shared" si="80"/>
        <v>0</v>
      </c>
      <c r="J538" s="16">
        <f t="shared" si="81"/>
        <v>0</v>
      </c>
      <c r="K538" s="16">
        <f t="shared" si="86"/>
        <v>0</v>
      </c>
      <c r="L538" s="16">
        <f t="shared" si="86"/>
        <v>0</v>
      </c>
      <c r="M538" s="16">
        <f t="shared" si="86"/>
        <v>0</v>
      </c>
      <c r="N538" s="16">
        <f t="shared" si="86"/>
        <v>0</v>
      </c>
      <c r="O538" s="16">
        <f t="shared" si="86"/>
        <v>0</v>
      </c>
      <c r="P538" s="16">
        <f t="shared" si="86"/>
        <v>0</v>
      </c>
      <c r="Q538" s="16">
        <f t="shared" si="86"/>
        <v>0</v>
      </c>
      <c r="R538" s="16">
        <f t="shared" si="86"/>
        <v>0</v>
      </c>
      <c r="S538" s="16">
        <f t="shared" si="86"/>
        <v>0</v>
      </c>
      <c r="T538" s="16">
        <f t="shared" si="86"/>
        <v>0</v>
      </c>
      <c r="U538" s="16">
        <f t="shared" si="86"/>
        <v>0</v>
      </c>
      <c r="V538" s="16">
        <f t="shared" si="86"/>
        <v>0</v>
      </c>
      <c r="W538" s="16">
        <f t="shared" si="86"/>
        <v>0</v>
      </c>
      <c r="X538" s="16">
        <f t="shared" si="86"/>
        <v>0</v>
      </c>
      <c r="Y538" s="16">
        <f t="shared" si="86"/>
        <v>0</v>
      </c>
      <c r="Z538" s="16">
        <f t="shared" si="86"/>
        <v>0</v>
      </c>
      <c r="AA538" s="16">
        <f t="shared" si="86"/>
        <v>0</v>
      </c>
      <c r="AB538" s="16">
        <f t="shared" si="86"/>
        <v>0</v>
      </c>
      <c r="AC538" s="16">
        <f t="shared" si="82"/>
        <v>0</v>
      </c>
      <c r="AD538" s="16">
        <f t="shared" si="83"/>
        <v>0</v>
      </c>
      <c r="AE538" s="36">
        <f t="shared" si="84"/>
        <v>0</v>
      </c>
    </row>
    <row r="539" spans="2:31" x14ac:dyDescent="0.25">
      <c r="B539" t="s">
        <v>208</v>
      </c>
      <c r="C539" t="s">
        <v>329</v>
      </c>
      <c r="D539">
        <v>1011570</v>
      </c>
      <c r="E539">
        <v>0</v>
      </c>
      <c r="I539" s="16">
        <f t="shared" si="80"/>
        <v>0</v>
      </c>
      <c r="J539" s="16">
        <f t="shared" si="81"/>
        <v>0</v>
      </c>
      <c r="K539" s="16">
        <f t="shared" si="86"/>
        <v>0</v>
      </c>
      <c r="L539" s="16">
        <f t="shared" si="86"/>
        <v>0</v>
      </c>
      <c r="M539" s="16">
        <f t="shared" si="86"/>
        <v>0</v>
      </c>
      <c r="N539" s="16">
        <f t="shared" si="86"/>
        <v>0</v>
      </c>
      <c r="O539" s="16">
        <f t="shared" si="86"/>
        <v>0</v>
      </c>
      <c r="P539" s="16">
        <f t="shared" si="86"/>
        <v>0</v>
      </c>
      <c r="Q539" s="16">
        <f t="shared" si="86"/>
        <v>0</v>
      </c>
      <c r="R539" s="16">
        <f t="shared" si="86"/>
        <v>0</v>
      </c>
      <c r="S539" s="16">
        <f t="shared" si="86"/>
        <v>0</v>
      </c>
      <c r="T539" s="16">
        <f t="shared" si="86"/>
        <v>0</v>
      </c>
      <c r="U539" s="16">
        <f t="shared" si="86"/>
        <v>0</v>
      </c>
      <c r="V539" s="16">
        <f t="shared" si="86"/>
        <v>0</v>
      </c>
      <c r="W539" s="16">
        <f t="shared" si="86"/>
        <v>0</v>
      </c>
      <c r="X539" s="16">
        <f t="shared" si="86"/>
        <v>0</v>
      </c>
      <c r="Y539" s="16">
        <f t="shared" si="86"/>
        <v>0</v>
      </c>
      <c r="Z539" s="16">
        <f t="shared" si="86"/>
        <v>0</v>
      </c>
      <c r="AA539" s="16">
        <f t="shared" si="86"/>
        <v>0</v>
      </c>
      <c r="AB539" s="16">
        <f t="shared" si="86"/>
        <v>0</v>
      </c>
      <c r="AC539" s="16">
        <f t="shared" si="82"/>
        <v>0</v>
      </c>
      <c r="AD539" s="16">
        <f t="shared" si="83"/>
        <v>0</v>
      </c>
      <c r="AE539" s="36">
        <f t="shared" si="84"/>
        <v>0</v>
      </c>
    </row>
    <row r="540" spans="2:31" x14ac:dyDescent="0.25">
      <c r="B540" t="s">
        <v>335</v>
      </c>
      <c r="C540" t="s">
        <v>236</v>
      </c>
      <c r="D540">
        <v>10000001</v>
      </c>
      <c r="E540">
        <v>0</v>
      </c>
      <c r="I540" s="16">
        <f t="shared" si="80"/>
        <v>0</v>
      </c>
      <c r="J540" s="16">
        <f t="shared" si="81"/>
        <v>0</v>
      </c>
      <c r="K540" s="16">
        <f t="shared" si="86"/>
        <v>0</v>
      </c>
      <c r="L540" s="16">
        <f t="shared" si="86"/>
        <v>0</v>
      </c>
      <c r="M540" s="16">
        <f t="shared" si="86"/>
        <v>0</v>
      </c>
      <c r="N540" s="16">
        <f t="shared" si="86"/>
        <v>0</v>
      </c>
      <c r="O540" s="16">
        <f t="shared" si="86"/>
        <v>0</v>
      </c>
      <c r="P540" s="16">
        <f t="shared" si="86"/>
        <v>0</v>
      </c>
      <c r="Q540" s="16">
        <f t="shared" si="86"/>
        <v>0</v>
      </c>
      <c r="R540" s="16">
        <f t="shared" si="86"/>
        <v>0</v>
      </c>
      <c r="S540" s="16">
        <f t="shared" si="86"/>
        <v>0</v>
      </c>
      <c r="T540" s="16">
        <f t="shared" si="86"/>
        <v>0</v>
      </c>
      <c r="U540" s="16">
        <f t="shared" si="86"/>
        <v>0</v>
      </c>
      <c r="V540" s="16">
        <f t="shared" si="86"/>
        <v>0</v>
      </c>
      <c r="W540" s="16">
        <f t="shared" si="86"/>
        <v>0</v>
      </c>
      <c r="X540" s="16">
        <f t="shared" si="86"/>
        <v>0</v>
      </c>
      <c r="Y540" s="16">
        <f t="shared" si="86"/>
        <v>0</v>
      </c>
      <c r="Z540" s="16">
        <f t="shared" si="86"/>
        <v>0</v>
      </c>
      <c r="AA540" s="16">
        <f t="shared" si="86"/>
        <v>0</v>
      </c>
      <c r="AB540" s="16">
        <f t="shared" si="86"/>
        <v>0</v>
      </c>
      <c r="AC540" s="16">
        <f t="shared" si="82"/>
        <v>0</v>
      </c>
      <c r="AD540" s="16">
        <f t="shared" si="83"/>
        <v>0</v>
      </c>
      <c r="AE540" s="36">
        <f t="shared" si="84"/>
        <v>0</v>
      </c>
    </row>
    <row r="541" spans="2:31" x14ac:dyDescent="0.25">
      <c r="B541" t="s">
        <v>331</v>
      </c>
      <c r="C541" t="s">
        <v>336</v>
      </c>
      <c r="D541">
        <v>60000012</v>
      </c>
      <c r="E541">
        <v>0</v>
      </c>
      <c r="I541" s="16">
        <f t="shared" si="80"/>
        <v>0</v>
      </c>
      <c r="J541" s="16">
        <f t="shared" si="81"/>
        <v>0</v>
      </c>
      <c r="K541" s="16">
        <f t="shared" si="86"/>
        <v>0</v>
      </c>
      <c r="L541" s="16">
        <f t="shared" si="86"/>
        <v>0</v>
      </c>
      <c r="M541" s="16">
        <f t="shared" si="86"/>
        <v>0</v>
      </c>
      <c r="N541" s="16">
        <f t="shared" si="86"/>
        <v>0</v>
      </c>
      <c r="O541" s="16">
        <f t="shared" si="86"/>
        <v>0</v>
      </c>
      <c r="P541" s="16">
        <f t="shared" si="86"/>
        <v>0</v>
      </c>
      <c r="Q541" s="16">
        <f t="shared" si="86"/>
        <v>0</v>
      </c>
      <c r="R541" s="16">
        <f t="shared" si="86"/>
        <v>0</v>
      </c>
      <c r="S541" s="16">
        <f t="shared" si="86"/>
        <v>0</v>
      </c>
      <c r="T541" s="16">
        <f t="shared" si="86"/>
        <v>0</v>
      </c>
      <c r="U541" s="16">
        <f t="shared" si="86"/>
        <v>0</v>
      </c>
      <c r="V541" s="16">
        <f t="shared" si="86"/>
        <v>0</v>
      </c>
      <c r="W541" s="16">
        <f t="shared" si="86"/>
        <v>0</v>
      </c>
      <c r="X541" s="16">
        <f t="shared" si="86"/>
        <v>0</v>
      </c>
      <c r="Y541" s="16">
        <f t="shared" si="86"/>
        <v>0</v>
      </c>
      <c r="Z541" s="16">
        <f t="shared" si="86"/>
        <v>0</v>
      </c>
      <c r="AA541" s="16">
        <f t="shared" si="86"/>
        <v>0</v>
      </c>
      <c r="AB541" s="16">
        <f t="shared" si="86"/>
        <v>0</v>
      </c>
      <c r="AC541" s="16">
        <f t="shared" si="82"/>
        <v>0</v>
      </c>
      <c r="AD541" s="16">
        <f t="shared" si="83"/>
        <v>0</v>
      </c>
      <c r="AE541" s="36">
        <f t="shared" si="84"/>
        <v>0</v>
      </c>
    </row>
    <row r="542" spans="2:31" x14ac:dyDescent="0.25">
      <c r="B542" t="s">
        <v>336</v>
      </c>
      <c r="C542" t="s">
        <v>334</v>
      </c>
      <c r="D542">
        <v>5000001</v>
      </c>
      <c r="E542">
        <v>0</v>
      </c>
      <c r="I542" s="16">
        <f t="shared" si="80"/>
        <v>0</v>
      </c>
      <c r="J542" s="16">
        <f t="shared" si="81"/>
        <v>0</v>
      </c>
      <c r="K542" s="16">
        <f t="shared" si="86"/>
        <v>0</v>
      </c>
      <c r="L542" s="16">
        <f t="shared" si="86"/>
        <v>0</v>
      </c>
      <c r="M542" s="16">
        <f t="shared" si="86"/>
        <v>0</v>
      </c>
      <c r="N542" s="16">
        <f t="shared" si="86"/>
        <v>0</v>
      </c>
      <c r="O542" s="16">
        <f t="shared" si="86"/>
        <v>0</v>
      </c>
      <c r="P542" s="16">
        <f t="shared" si="86"/>
        <v>0</v>
      </c>
      <c r="Q542" s="16">
        <f t="shared" si="86"/>
        <v>0</v>
      </c>
      <c r="R542" s="16">
        <f t="shared" si="86"/>
        <v>0</v>
      </c>
      <c r="S542" s="16">
        <f t="shared" si="86"/>
        <v>0</v>
      </c>
      <c r="T542" s="16">
        <f t="shared" si="86"/>
        <v>0</v>
      </c>
      <c r="U542" s="16">
        <f t="shared" si="86"/>
        <v>0</v>
      </c>
      <c r="V542" s="16">
        <f t="shared" si="86"/>
        <v>0</v>
      </c>
      <c r="W542" s="16">
        <f t="shared" si="86"/>
        <v>0</v>
      </c>
      <c r="X542" s="16">
        <f t="shared" si="86"/>
        <v>0</v>
      </c>
      <c r="Y542" s="16">
        <f t="shared" si="86"/>
        <v>0</v>
      </c>
      <c r="Z542" s="16">
        <f t="shared" si="86"/>
        <v>0</v>
      </c>
      <c r="AA542" s="16">
        <f t="shared" si="86"/>
        <v>0</v>
      </c>
      <c r="AB542" s="16">
        <f t="shared" si="86"/>
        <v>0</v>
      </c>
      <c r="AC542" s="16">
        <f t="shared" si="82"/>
        <v>0</v>
      </c>
      <c r="AD542" s="16">
        <f t="shared" si="83"/>
        <v>0</v>
      </c>
      <c r="AE542" s="36">
        <f t="shared" si="84"/>
        <v>0</v>
      </c>
    </row>
    <row r="543" spans="2:31" x14ac:dyDescent="0.25">
      <c r="B543" t="s">
        <v>336</v>
      </c>
      <c r="C543" t="s">
        <v>207</v>
      </c>
      <c r="D543">
        <v>17856</v>
      </c>
      <c r="E543">
        <v>0</v>
      </c>
      <c r="I543" s="16">
        <f t="shared" si="80"/>
        <v>0</v>
      </c>
      <c r="J543" s="16">
        <f t="shared" si="81"/>
        <v>0</v>
      </c>
      <c r="K543" s="16">
        <f t="shared" si="86"/>
        <v>0</v>
      </c>
      <c r="L543" s="16">
        <f t="shared" si="86"/>
        <v>0</v>
      </c>
      <c r="M543" s="16">
        <f t="shared" si="86"/>
        <v>0</v>
      </c>
      <c r="N543" s="16">
        <f t="shared" si="86"/>
        <v>0</v>
      </c>
      <c r="O543" s="16">
        <f t="shared" si="86"/>
        <v>0</v>
      </c>
      <c r="P543" s="16">
        <f t="shared" si="86"/>
        <v>0</v>
      </c>
      <c r="Q543" s="16">
        <f t="shared" si="86"/>
        <v>0</v>
      </c>
      <c r="R543" s="16">
        <f t="shared" si="86"/>
        <v>0</v>
      </c>
      <c r="S543" s="16">
        <f t="shared" si="86"/>
        <v>0</v>
      </c>
      <c r="T543" s="16">
        <f t="shared" si="86"/>
        <v>0</v>
      </c>
      <c r="U543" s="16">
        <f t="shared" si="86"/>
        <v>0</v>
      </c>
      <c r="V543" s="16">
        <f t="shared" si="86"/>
        <v>0</v>
      </c>
      <c r="W543" s="16">
        <f t="shared" si="86"/>
        <v>0</v>
      </c>
      <c r="X543" s="16">
        <f t="shared" si="86"/>
        <v>0</v>
      </c>
      <c r="Y543" s="16">
        <f t="shared" si="86"/>
        <v>0</v>
      </c>
      <c r="Z543" s="16">
        <f t="shared" si="86"/>
        <v>0</v>
      </c>
      <c r="AA543" s="16">
        <f t="shared" si="86"/>
        <v>0</v>
      </c>
      <c r="AB543" s="16">
        <f t="shared" si="86"/>
        <v>0</v>
      </c>
      <c r="AC543" s="16">
        <f t="shared" si="82"/>
        <v>0</v>
      </c>
      <c r="AD543" s="16">
        <f t="shared" si="83"/>
        <v>0</v>
      </c>
      <c r="AE543" s="36">
        <f t="shared" si="84"/>
        <v>0</v>
      </c>
    </row>
    <row r="544" spans="2:31" x14ac:dyDescent="0.25">
      <c r="B544" t="s">
        <v>86</v>
      </c>
      <c r="C544" t="s">
        <v>335</v>
      </c>
      <c r="D544">
        <v>5000001</v>
      </c>
      <c r="E544">
        <v>500</v>
      </c>
      <c r="F544" t="s">
        <v>337</v>
      </c>
      <c r="G544" s="14">
        <v>0.06</v>
      </c>
      <c r="H544" s="14"/>
      <c r="I544" s="16">
        <f t="shared" si="80"/>
        <v>500</v>
      </c>
      <c r="J544" s="16">
        <f t="shared" si="81"/>
        <v>520</v>
      </c>
      <c r="K544" s="16">
        <f t="shared" si="86"/>
        <v>540.80000000000007</v>
      </c>
      <c r="L544" s="16">
        <f t="shared" si="86"/>
        <v>562.43200000000013</v>
      </c>
      <c r="M544" s="16">
        <f t="shared" si="86"/>
        <v>584.92928000000018</v>
      </c>
      <c r="N544" s="16">
        <f t="shared" si="86"/>
        <v>608.32645120000018</v>
      </c>
      <c r="O544" s="16">
        <f t="shared" si="86"/>
        <v>632.65950924800018</v>
      </c>
      <c r="P544" s="16">
        <f t="shared" si="86"/>
        <v>657.9658896179202</v>
      </c>
      <c r="Q544" s="16">
        <f t="shared" si="86"/>
        <v>684.28452520263704</v>
      </c>
      <c r="R544" s="16">
        <f t="shared" si="86"/>
        <v>711.6559062107425</v>
      </c>
      <c r="S544" s="16">
        <f t="shared" si="86"/>
        <v>740.12214245917221</v>
      </c>
      <c r="T544" s="16">
        <f t="shared" si="86"/>
        <v>769.72702815753917</v>
      </c>
      <c r="U544" s="16">
        <f t="shared" si="86"/>
        <v>800.51610928384071</v>
      </c>
      <c r="V544" s="16">
        <f t="shared" si="86"/>
        <v>832.53675365519439</v>
      </c>
      <c r="W544" s="16">
        <f t="shared" si="86"/>
        <v>865.83822380140214</v>
      </c>
      <c r="X544" s="16">
        <f t="shared" si="86"/>
        <v>900.4717527534583</v>
      </c>
      <c r="Y544" s="16">
        <f t="shared" si="86"/>
        <v>936.49062286359663</v>
      </c>
      <c r="Z544" s="16">
        <f t="shared" si="86"/>
        <v>973.95024777814058</v>
      </c>
      <c r="AA544" s="16">
        <f t="shared" si="86"/>
        <v>1012.9082576892663</v>
      </c>
      <c r="AB544" s="16">
        <f t="shared" si="86"/>
        <v>1053.4245879968371</v>
      </c>
      <c r="AC544" s="16">
        <f t="shared" si="82"/>
        <v>715.12812991688918</v>
      </c>
      <c r="AD544" s="16">
        <f t="shared" si="83"/>
        <v>783.63364673251306</v>
      </c>
      <c r="AE544" s="36">
        <f t="shared" si="84"/>
        <v>784</v>
      </c>
    </row>
    <row r="545" spans="2:31" x14ac:dyDescent="0.25">
      <c r="B545" t="s">
        <v>334</v>
      </c>
      <c r="C545" t="s">
        <v>208</v>
      </c>
      <c r="D545">
        <v>35702</v>
      </c>
      <c r="E545">
        <v>0</v>
      </c>
      <c r="I545" s="16">
        <f t="shared" si="80"/>
        <v>0</v>
      </c>
      <c r="J545" s="16">
        <f t="shared" si="81"/>
        <v>0</v>
      </c>
      <c r="K545" s="16">
        <f t="shared" si="86"/>
        <v>0</v>
      </c>
      <c r="L545" s="16">
        <f t="shared" si="86"/>
        <v>0</v>
      </c>
      <c r="M545" s="16">
        <f t="shared" si="86"/>
        <v>0</v>
      </c>
      <c r="N545" s="16">
        <f t="shared" si="86"/>
        <v>0</v>
      </c>
      <c r="O545" s="16">
        <f t="shared" si="86"/>
        <v>0</v>
      </c>
      <c r="P545" s="16">
        <f t="shared" si="86"/>
        <v>0</v>
      </c>
      <c r="Q545" s="16">
        <f t="shared" si="86"/>
        <v>0</v>
      </c>
      <c r="R545" s="16">
        <f t="shared" si="86"/>
        <v>0</v>
      </c>
      <c r="S545" s="16">
        <f t="shared" si="86"/>
        <v>0</v>
      </c>
      <c r="T545" s="16">
        <f t="shared" si="86"/>
        <v>0</v>
      </c>
      <c r="U545" s="16">
        <f t="shared" si="86"/>
        <v>0</v>
      </c>
      <c r="V545" s="16">
        <f t="shared" si="86"/>
        <v>0</v>
      </c>
      <c r="W545" s="16">
        <f t="shared" si="86"/>
        <v>0</v>
      </c>
      <c r="X545" s="16">
        <f t="shared" si="86"/>
        <v>0</v>
      </c>
      <c r="Y545" s="16">
        <f t="shared" si="86"/>
        <v>0</v>
      </c>
      <c r="Z545" s="16">
        <f t="shared" si="86"/>
        <v>0</v>
      </c>
      <c r="AA545" s="16">
        <f t="shared" si="86"/>
        <v>0</v>
      </c>
      <c r="AB545" s="16">
        <f t="shared" si="86"/>
        <v>0</v>
      </c>
      <c r="AC545" s="16">
        <f t="shared" si="82"/>
        <v>0</v>
      </c>
      <c r="AD545" s="16">
        <f t="shared" si="83"/>
        <v>0</v>
      </c>
      <c r="AE545" s="36">
        <f t="shared" si="84"/>
        <v>0</v>
      </c>
    </row>
    <row r="546" spans="2:31" x14ac:dyDescent="0.25">
      <c r="B546" t="s">
        <v>334</v>
      </c>
      <c r="C546" t="s">
        <v>335</v>
      </c>
      <c r="D546">
        <v>5000001</v>
      </c>
      <c r="E546">
        <v>0</v>
      </c>
      <c r="I546" s="16">
        <f t="shared" si="80"/>
        <v>0</v>
      </c>
      <c r="J546" s="16">
        <f t="shared" si="81"/>
        <v>0</v>
      </c>
      <c r="K546" s="16">
        <f t="shared" si="86"/>
        <v>0</v>
      </c>
      <c r="L546" s="16">
        <f t="shared" si="86"/>
        <v>0</v>
      </c>
      <c r="M546" s="16">
        <f t="shared" si="86"/>
        <v>0</v>
      </c>
      <c r="N546" s="16">
        <f t="shared" si="86"/>
        <v>0</v>
      </c>
      <c r="O546" s="16">
        <f t="shared" si="86"/>
        <v>0</v>
      </c>
      <c r="P546" s="16">
        <f t="shared" si="86"/>
        <v>0</v>
      </c>
      <c r="Q546" s="16">
        <f t="shared" si="86"/>
        <v>0</v>
      </c>
      <c r="R546" s="16">
        <f t="shared" si="86"/>
        <v>0</v>
      </c>
      <c r="S546" s="16">
        <f t="shared" si="86"/>
        <v>0</v>
      </c>
      <c r="T546" s="16">
        <f t="shared" si="86"/>
        <v>0</v>
      </c>
      <c r="U546" s="16">
        <f t="shared" si="86"/>
        <v>0</v>
      </c>
      <c r="V546" s="16">
        <f t="shared" si="86"/>
        <v>0</v>
      </c>
      <c r="W546" s="16">
        <f t="shared" si="86"/>
        <v>0</v>
      </c>
      <c r="X546" s="16">
        <f t="shared" si="86"/>
        <v>0</v>
      </c>
      <c r="Y546" s="16">
        <f t="shared" si="86"/>
        <v>0</v>
      </c>
      <c r="Z546" s="16">
        <f t="shared" si="86"/>
        <v>0</v>
      </c>
      <c r="AA546" s="16">
        <f t="shared" si="86"/>
        <v>0</v>
      </c>
      <c r="AB546" s="16">
        <f t="shared" si="86"/>
        <v>0</v>
      </c>
      <c r="AC546" s="16">
        <f t="shared" si="82"/>
        <v>0</v>
      </c>
      <c r="AD546" s="16">
        <f t="shared" si="83"/>
        <v>0</v>
      </c>
      <c r="AE546" s="36">
        <f t="shared" si="84"/>
        <v>0</v>
      </c>
    </row>
    <row r="547" spans="2:31" x14ac:dyDescent="0.25">
      <c r="B547" t="s">
        <v>338</v>
      </c>
      <c r="C547" t="s">
        <v>196</v>
      </c>
      <c r="D547">
        <v>8152</v>
      </c>
      <c r="E547">
        <v>0</v>
      </c>
      <c r="I547" s="16">
        <f t="shared" si="80"/>
        <v>0</v>
      </c>
      <c r="J547" s="16">
        <f t="shared" si="81"/>
        <v>0</v>
      </c>
      <c r="K547" s="16">
        <f t="shared" si="86"/>
        <v>0</v>
      </c>
      <c r="L547" s="16">
        <f t="shared" si="86"/>
        <v>0</v>
      </c>
      <c r="M547" s="16">
        <f t="shared" si="86"/>
        <v>0</v>
      </c>
      <c r="N547" s="16">
        <f t="shared" si="86"/>
        <v>0</v>
      </c>
      <c r="O547" s="16">
        <f t="shared" si="86"/>
        <v>0</v>
      </c>
      <c r="P547" s="16">
        <f t="shared" si="86"/>
        <v>0</v>
      </c>
      <c r="Q547" s="16">
        <f t="shared" si="86"/>
        <v>0</v>
      </c>
      <c r="R547" s="16">
        <f t="shared" si="86"/>
        <v>0</v>
      </c>
      <c r="S547" s="16">
        <f t="shared" si="86"/>
        <v>0</v>
      </c>
      <c r="T547" s="16">
        <f t="shared" si="86"/>
        <v>0</v>
      </c>
      <c r="U547" s="16">
        <f t="shared" si="86"/>
        <v>0</v>
      </c>
      <c r="V547" s="16">
        <f t="shared" si="86"/>
        <v>0</v>
      </c>
      <c r="W547" s="16">
        <f t="shared" si="86"/>
        <v>0</v>
      </c>
      <c r="X547" s="16">
        <f t="shared" si="86"/>
        <v>0</v>
      </c>
      <c r="Y547" s="16">
        <f t="shared" si="86"/>
        <v>0</v>
      </c>
      <c r="Z547" s="16">
        <f t="shared" si="86"/>
        <v>0</v>
      </c>
      <c r="AA547" s="16">
        <f t="shared" si="86"/>
        <v>0</v>
      </c>
      <c r="AB547" s="16">
        <f t="shared" si="86"/>
        <v>0</v>
      </c>
      <c r="AC547" s="16">
        <f t="shared" si="82"/>
        <v>0</v>
      </c>
      <c r="AD547" s="16">
        <f t="shared" si="83"/>
        <v>0</v>
      </c>
      <c r="AE547" s="36">
        <f t="shared" si="84"/>
        <v>0</v>
      </c>
    </row>
    <row r="548" spans="2:31" x14ac:dyDescent="0.25">
      <c r="B548" t="s">
        <v>196</v>
      </c>
      <c r="C548" t="s">
        <v>334</v>
      </c>
      <c r="D548">
        <v>91636</v>
      </c>
      <c r="E548">
        <v>0</v>
      </c>
      <c r="I548" s="16">
        <f t="shared" si="80"/>
        <v>0</v>
      </c>
      <c r="J548" s="16">
        <f t="shared" si="81"/>
        <v>0</v>
      </c>
      <c r="K548" s="16">
        <f t="shared" si="86"/>
        <v>0</v>
      </c>
      <c r="L548" s="16">
        <f t="shared" si="86"/>
        <v>0</v>
      </c>
      <c r="M548" s="16">
        <f t="shared" si="86"/>
        <v>0</v>
      </c>
      <c r="N548" s="16">
        <f t="shared" si="86"/>
        <v>0</v>
      </c>
      <c r="O548" s="16">
        <f t="shared" si="86"/>
        <v>0</v>
      </c>
      <c r="P548" s="16">
        <f t="shared" si="86"/>
        <v>0</v>
      </c>
      <c r="Q548" s="16">
        <f t="shared" si="86"/>
        <v>0</v>
      </c>
      <c r="R548" s="16">
        <f t="shared" si="86"/>
        <v>0</v>
      </c>
      <c r="S548" s="16">
        <f t="shared" si="86"/>
        <v>0</v>
      </c>
      <c r="T548" s="16">
        <f t="shared" si="86"/>
        <v>0</v>
      </c>
      <c r="U548" s="16">
        <f t="shared" si="86"/>
        <v>0</v>
      </c>
      <c r="V548" s="16">
        <f t="shared" si="86"/>
        <v>0</v>
      </c>
      <c r="W548" s="16">
        <f t="shared" si="86"/>
        <v>0</v>
      </c>
      <c r="X548" s="16">
        <f t="shared" si="86"/>
        <v>0</v>
      </c>
      <c r="Y548" s="16">
        <f t="shared" si="86"/>
        <v>0</v>
      </c>
      <c r="Z548" s="16">
        <f t="shared" ref="K548:AB562" si="87">Y548*(1+$G548-$H$3)</f>
        <v>0</v>
      </c>
      <c r="AA548" s="16">
        <f t="shared" si="87"/>
        <v>0</v>
      </c>
      <c r="AB548" s="16">
        <f t="shared" si="87"/>
        <v>0</v>
      </c>
      <c r="AC548" s="16">
        <f t="shared" si="82"/>
        <v>0</v>
      </c>
      <c r="AD548" s="16">
        <f t="shared" si="83"/>
        <v>0</v>
      </c>
      <c r="AE548" s="36">
        <f t="shared" si="84"/>
        <v>0</v>
      </c>
    </row>
    <row r="549" spans="2:31" x14ac:dyDescent="0.25">
      <c r="B549" t="s">
        <v>339</v>
      </c>
      <c r="C549" t="s">
        <v>340</v>
      </c>
      <c r="D549">
        <v>5000001</v>
      </c>
      <c r="E549">
        <v>0</v>
      </c>
      <c r="I549" s="16">
        <f t="shared" si="80"/>
        <v>0</v>
      </c>
      <c r="J549" s="16">
        <f t="shared" si="81"/>
        <v>0</v>
      </c>
      <c r="K549" s="16">
        <f t="shared" si="87"/>
        <v>0</v>
      </c>
      <c r="L549" s="16">
        <f t="shared" si="87"/>
        <v>0</v>
      </c>
      <c r="M549" s="16">
        <f t="shared" si="87"/>
        <v>0</v>
      </c>
      <c r="N549" s="16">
        <f t="shared" si="87"/>
        <v>0</v>
      </c>
      <c r="O549" s="16">
        <f t="shared" si="87"/>
        <v>0</v>
      </c>
      <c r="P549" s="16">
        <f t="shared" si="87"/>
        <v>0</v>
      </c>
      <c r="Q549" s="16">
        <f t="shared" si="87"/>
        <v>0</v>
      </c>
      <c r="R549" s="16">
        <f t="shared" si="87"/>
        <v>0</v>
      </c>
      <c r="S549" s="16">
        <f t="shared" si="87"/>
        <v>0</v>
      </c>
      <c r="T549" s="16">
        <f t="shared" si="87"/>
        <v>0</v>
      </c>
      <c r="U549" s="16">
        <f t="shared" si="87"/>
        <v>0</v>
      </c>
      <c r="V549" s="16">
        <f t="shared" si="87"/>
        <v>0</v>
      </c>
      <c r="W549" s="16">
        <f t="shared" si="87"/>
        <v>0</v>
      </c>
      <c r="X549" s="16">
        <f t="shared" si="87"/>
        <v>0</v>
      </c>
      <c r="Y549" s="16">
        <f t="shared" si="87"/>
        <v>0</v>
      </c>
      <c r="Z549" s="16">
        <f t="shared" si="87"/>
        <v>0</v>
      </c>
      <c r="AA549" s="16">
        <f t="shared" si="87"/>
        <v>0</v>
      </c>
      <c r="AB549" s="16">
        <f t="shared" si="87"/>
        <v>0</v>
      </c>
      <c r="AC549" s="16">
        <f t="shared" si="82"/>
        <v>0</v>
      </c>
      <c r="AD549" s="16">
        <f t="shared" si="83"/>
        <v>0</v>
      </c>
      <c r="AE549" s="36">
        <f t="shared" si="84"/>
        <v>0</v>
      </c>
    </row>
    <row r="550" spans="2:31" x14ac:dyDescent="0.25">
      <c r="B550" t="s">
        <v>340</v>
      </c>
      <c r="C550" t="s">
        <v>341</v>
      </c>
      <c r="D550">
        <v>5000001</v>
      </c>
      <c r="E550">
        <v>0</v>
      </c>
      <c r="I550" s="16">
        <f t="shared" si="80"/>
        <v>0</v>
      </c>
      <c r="J550" s="16">
        <f t="shared" si="81"/>
        <v>0</v>
      </c>
      <c r="K550" s="16">
        <f t="shared" si="87"/>
        <v>0</v>
      </c>
      <c r="L550" s="16">
        <f t="shared" si="87"/>
        <v>0</v>
      </c>
      <c r="M550" s="16">
        <f t="shared" si="87"/>
        <v>0</v>
      </c>
      <c r="N550" s="16">
        <f t="shared" si="87"/>
        <v>0</v>
      </c>
      <c r="O550" s="16">
        <f t="shared" si="87"/>
        <v>0</v>
      </c>
      <c r="P550" s="16">
        <f t="shared" si="87"/>
        <v>0</v>
      </c>
      <c r="Q550" s="16">
        <f t="shared" si="87"/>
        <v>0</v>
      </c>
      <c r="R550" s="16">
        <f t="shared" si="87"/>
        <v>0</v>
      </c>
      <c r="S550" s="16">
        <f t="shared" si="87"/>
        <v>0</v>
      </c>
      <c r="T550" s="16">
        <f t="shared" si="87"/>
        <v>0</v>
      </c>
      <c r="U550" s="16">
        <f t="shared" si="87"/>
        <v>0</v>
      </c>
      <c r="V550" s="16">
        <f t="shared" si="87"/>
        <v>0</v>
      </c>
      <c r="W550" s="16">
        <f t="shared" si="87"/>
        <v>0</v>
      </c>
      <c r="X550" s="16">
        <f t="shared" si="87"/>
        <v>0</v>
      </c>
      <c r="Y550" s="16">
        <f t="shared" si="87"/>
        <v>0</v>
      </c>
      <c r="Z550" s="16">
        <f t="shared" si="87"/>
        <v>0</v>
      </c>
      <c r="AA550" s="16">
        <f t="shared" si="87"/>
        <v>0</v>
      </c>
      <c r="AB550" s="16">
        <f t="shared" si="87"/>
        <v>0</v>
      </c>
      <c r="AC550" s="16">
        <f t="shared" si="82"/>
        <v>0</v>
      </c>
      <c r="AD550" s="16">
        <f t="shared" si="83"/>
        <v>0</v>
      </c>
      <c r="AE550" s="36">
        <f t="shared" si="84"/>
        <v>0</v>
      </c>
    </row>
    <row r="551" spans="2:31" x14ac:dyDescent="0.25">
      <c r="B551" t="s">
        <v>341</v>
      </c>
      <c r="C551" t="s">
        <v>342</v>
      </c>
      <c r="D551">
        <v>5000001</v>
      </c>
      <c r="E551">
        <v>0</v>
      </c>
      <c r="I551" s="16">
        <f t="shared" si="80"/>
        <v>0</v>
      </c>
      <c r="J551" s="16">
        <f t="shared" si="81"/>
        <v>0</v>
      </c>
      <c r="K551" s="16">
        <f t="shared" si="87"/>
        <v>0</v>
      </c>
      <c r="L551" s="16">
        <f t="shared" si="87"/>
        <v>0</v>
      </c>
      <c r="M551" s="16">
        <f t="shared" si="87"/>
        <v>0</v>
      </c>
      <c r="N551" s="16">
        <f t="shared" si="87"/>
        <v>0</v>
      </c>
      <c r="O551" s="16">
        <f t="shared" si="87"/>
        <v>0</v>
      </c>
      <c r="P551" s="16">
        <f t="shared" si="87"/>
        <v>0</v>
      </c>
      <c r="Q551" s="16">
        <f t="shared" si="87"/>
        <v>0</v>
      </c>
      <c r="R551" s="16">
        <f t="shared" si="87"/>
        <v>0</v>
      </c>
      <c r="S551" s="16">
        <f t="shared" si="87"/>
        <v>0</v>
      </c>
      <c r="T551" s="16">
        <f t="shared" si="87"/>
        <v>0</v>
      </c>
      <c r="U551" s="16">
        <f t="shared" si="87"/>
        <v>0</v>
      </c>
      <c r="V551" s="16">
        <f t="shared" si="87"/>
        <v>0</v>
      </c>
      <c r="W551" s="16">
        <f t="shared" si="87"/>
        <v>0</v>
      </c>
      <c r="X551" s="16">
        <f t="shared" si="87"/>
        <v>0</v>
      </c>
      <c r="Y551" s="16">
        <f t="shared" si="87"/>
        <v>0</v>
      </c>
      <c r="Z551" s="16">
        <f t="shared" si="87"/>
        <v>0</v>
      </c>
      <c r="AA551" s="16">
        <f t="shared" si="87"/>
        <v>0</v>
      </c>
      <c r="AB551" s="16">
        <f t="shared" si="87"/>
        <v>0</v>
      </c>
      <c r="AC551" s="16">
        <f t="shared" si="82"/>
        <v>0</v>
      </c>
      <c r="AD551" s="16">
        <f t="shared" si="83"/>
        <v>0</v>
      </c>
      <c r="AE551" s="36">
        <f t="shared" si="84"/>
        <v>0</v>
      </c>
    </row>
    <row r="552" spans="2:31" x14ac:dyDescent="0.25">
      <c r="B552" t="s">
        <v>342</v>
      </c>
      <c r="C552" t="s">
        <v>343</v>
      </c>
      <c r="D552">
        <v>4760000</v>
      </c>
      <c r="E552">
        <v>0</v>
      </c>
      <c r="I552" s="16">
        <f t="shared" si="80"/>
        <v>0</v>
      </c>
      <c r="J552" s="16">
        <f t="shared" si="81"/>
        <v>0</v>
      </c>
      <c r="K552" s="16">
        <f t="shared" si="87"/>
        <v>0</v>
      </c>
      <c r="L552" s="16">
        <f t="shared" si="87"/>
        <v>0</v>
      </c>
      <c r="M552" s="16">
        <f t="shared" si="87"/>
        <v>0</v>
      </c>
      <c r="N552" s="16">
        <f t="shared" si="87"/>
        <v>0</v>
      </c>
      <c r="O552" s="16">
        <f t="shared" si="87"/>
        <v>0</v>
      </c>
      <c r="P552" s="16">
        <f t="shared" si="87"/>
        <v>0</v>
      </c>
      <c r="Q552" s="16">
        <f t="shared" si="87"/>
        <v>0</v>
      </c>
      <c r="R552" s="16">
        <f t="shared" si="87"/>
        <v>0</v>
      </c>
      <c r="S552" s="16">
        <f t="shared" si="87"/>
        <v>0</v>
      </c>
      <c r="T552" s="16">
        <f t="shared" si="87"/>
        <v>0</v>
      </c>
      <c r="U552" s="16">
        <f t="shared" si="87"/>
        <v>0</v>
      </c>
      <c r="V552" s="16">
        <f t="shared" si="87"/>
        <v>0</v>
      </c>
      <c r="W552" s="16">
        <f t="shared" si="87"/>
        <v>0</v>
      </c>
      <c r="X552" s="16">
        <f t="shared" si="87"/>
        <v>0</v>
      </c>
      <c r="Y552" s="16">
        <f t="shared" si="87"/>
        <v>0</v>
      </c>
      <c r="Z552" s="16">
        <f t="shared" si="87"/>
        <v>0</v>
      </c>
      <c r="AA552" s="16">
        <f t="shared" si="87"/>
        <v>0</v>
      </c>
      <c r="AB552" s="16">
        <f t="shared" si="87"/>
        <v>0</v>
      </c>
      <c r="AC552" s="16">
        <f t="shared" si="82"/>
        <v>0</v>
      </c>
      <c r="AD552" s="16">
        <f t="shared" si="83"/>
        <v>0</v>
      </c>
      <c r="AE552" s="36">
        <f t="shared" si="84"/>
        <v>0</v>
      </c>
    </row>
    <row r="553" spans="2:31" x14ac:dyDescent="0.25">
      <c r="B553" t="s">
        <v>343</v>
      </c>
      <c r="C553" t="s">
        <v>203</v>
      </c>
      <c r="D553">
        <v>428424</v>
      </c>
      <c r="E553">
        <v>0</v>
      </c>
      <c r="I553" s="16">
        <f t="shared" si="80"/>
        <v>0</v>
      </c>
      <c r="J553" s="16">
        <f t="shared" si="81"/>
        <v>0</v>
      </c>
      <c r="K553" s="16">
        <f t="shared" si="87"/>
        <v>0</v>
      </c>
      <c r="L553" s="16">
        <f t="shared" si="87"/>
        <v>0</v>
      </c>
      <c r="M553" s="16">
        <f t="shared" si="87"/>
        <v>0</v>
      </c>
      <c r="N553" s="16">
        <f t="shared" si="87"/>
        <v>0</v>
      </c>
      <c r="O553" s="16">
        <f t="shared" si="87"/>
        <v>0</v>
      </c>
      <c r="P553" s="16">
        <f t="shared" si="87"/>
        <v>0</v>
      </c>
      <c r="Q553" s="16">
        <f t="shared" si="87"/>
        <v>0</v>
      </c>
      <c r="R553" s="16">
        <f t="shared" si="87"/>
        <v>0</v>
      </c>
      <c r="S553" s="16">
        <f t="shared" si="87"/>
        <v>0</v>
      </c>
      <c r="T553" s="16">
        <f t="shared" si="87"/>
        <v>0</v>
      </c>
      <c r="U553" s="16">
        <f t="shared" si="87"/>
        <v>0</v>
      </c>
      <c r="V553" s="16">
        <f t="shared" si="87"/>
        <v>0</v>
      </c>
      <c r="W553" s="16">
        <f t="shared" si="87"/>
        <v>0</v>
      </c>
      <c r="X553" s="16">
        <f t="shared" si="87"/>
        <v>0</v>
      </c>
      <c r="Y553" s="16">
        <f t="shared" si="87"/>
        <v>0</v>
      </c>
      <c r="Z553" s="16">
        <f t="shared" si="87"/>
        <v>0</v>
      </c>
      <c r="AA553" s="16">
        <f t="shared" si="87"/>
        <v>0</v>
      </c>
      <c r="AB553" s="16">
        <f t="shared" si="87"/>
        <v>0</v>
      </c>
      <c r="AC553" s="16">
        <f t="shared" si="82"/>
        <v>0</v>
      </c>
      <c r="AD553" s="16">
        <f t="shared" si="83"/>
        <v>0</v>
      </c>
      <c r="AE553" s="36">
        <f t="shared" si="84"/>
        <v>0</v>
      </c>
    </row>
    <row r="554" spans="2:31" x14ac:dyDescent="0.25">
      <c r="B554" t="s">
        <v>343</v>
      </c>
      <c r="C554" t="s">
        <v>344</v>
      </c>
      <c r="D554">
        <v>480000</v>
      </c>
      <c r="E554">
        <v>0</v>
      </c>
      <c r="I554" s="16">
        <f t="shared" si="80"/>
        <v>0</v>
      </c>
      <c r="J554" s="16">
        <f t="shared" si="81"/>
        <v>0</v>
      </c>
      <c r="K554" s="16">
        <f t="shared" si="87"/>
        <v>0</v>
      </c>
      <c r="L554" s="16">
        <f t="shared" si="87"/>
        <v>0</v>
      </c>
      <c r="M554" s="16">
        <f t="shared" si="87"/>
        <v>0</v>
      </c>
      <c r="N554" s="16">
        <f t="shared" si="87"/>
        <v>0</v>
      </c>
      <c r="O554" s="16">
        <f t="shared" si="87"/>
        <v>0</v>
      </c>
      <c r="P554" s="16">
        <f t="shared" si="87"/>
        <v>0</v>
      </c>
      <c r="Q554" s="16">
        <f t="shared" si="87"/>
        <v>0</v>
      </c>
      <c r="R554" s="16">
        <f t="shared" si="87"/>
        <v>0</v>
      </c>
      <c r="S554" s="16">
        <f t="shared" si="87"/>
        <v>0</v>
      </c>
      <c r="T554" s="16">
        <f t="shared" si="87"/>
        <v>0</v>
      </c>
      <c r="U554" s="16">
        <f t="shared" si="87"/>
        <v>0</v>
      </c>
      <c r="V554" s="16">
        <f t="shared" si="87"/>
        <v>0</v>
      </c>
      <c r="W554" s="16">
        <f t="shared" si="87"/>
        <v>0</v>
      </c>
      <c r="X554" s="16">
        <f t="shared" si="87"/>
        <v>0</v>
      </c>
      <c r="Y554" s="16">
        <f t="shared" si="87"/>
        <v>0</v>
      </c>
      <c r="Z554" s="16">
        <f t="shared" si="87"/>
        <v>0</v>
      </c>
      <c r="AA554" s="16">
        <f t="shared" si="87"/>
        <v>0</v>
      </c>
      <c r="AB554" s="16">
        <f t="shared" si="87"/>
        <v>0</v>
      </c>
      <c r="AC554" s="16">
        <f t="shared" si="82"/>
        <v>0</v>
      </c>
      <c r="AD554" s="16">
        <f t="shared" si="83"/>
        <v>0</v>
      </c>
      <c r="AE554" s="36">
        <f t="shared" si="84"/>
        <v>0</v>
      </c>
    </row>
    <row r="555" spans="2:31" x14ac:dyDescent="0.25">
      <c r="B555" t="s">
        <v>343</v>
      </c>
      <c r="C555" t="s">
        <v>335</v>
      </c>
      <c r="D555">
        <v>1300000</v>
      </c>
      <c r="E555">
        <v>0</v>
      </c>
      <c r="I555" s="16">
        <f t="shared" si="80"/>
        <v>0</v>
      </c>
      <c r="J555" s="16">
        <f t="shared" si="81"/>
        <v>0</v>
      </c>
      <c r="K555" s="16">
        <f t="shared" si="87"/>
        <v>0</v>
      </c>
      <c r="L555" s="16">
        <f t="shared" si="87"/>
        <v>0</v>
      </c>
      <c r="M555" s="16">
        <f t="shared" si="87"/>
        <v>0</v>
      </c>
      <c r="N555" s="16">
        <f t="shared" si="87"/>
        <v>0</v>
      </c>
      <c r="O555" s="16">
        <f t="shared" si="87"/>
        <v>0</v>
      </c>
      <c r="P555" s="16">
        <f t="shared" si="87"/>
        <v>0</v>
      </c>
      <c r="Q555" s="16">
        <f t="shared" si="87"/>
        <v>0</v>
      </c>
      <c r="R555" s="16">
        <f t="shared" si="87"/>
        <v>0</v>
      </c>
      <c r="S555" s="16">
        <f t="shared" si="87"/>
        <v>0</v>
      </c>
      <c r="T555" s="16">
        <f t="shared" si="87"/>
        <v>0</v>
      </c>
      <c r="U555" s="16">
        <f t="shared" si="87"/>
        <v>0</v>
      </c>
      <c r="V555" s="16">
        <f t="shared" si="87"/>
        <v>0</v>
      </c>
      <c r="W555" s="16">
        <f t="shared" si="87"/>
        <v>0</v>
      </c>
      <c r="X555" s="16">
        <f t="shared" si="87"/>
        <v>0</v>
      </c>
      <c r="Y555" s="16">
        <f t="shared" si="87"/>
        <v>0</v>
      </c>
      <c r="Z555" s="16">
        <f t="shared" si="87"/>
        <v>0</v>
      </c>
      <c r="AA555" s="16">
        <f t="shared" si="87"/>
        <v>0</v>
      </c>
      <c r="AB555" s="16">
        <f t="shared" si="87"/>
        <v>0</v>
      </c>
      <c r="AC555" s="16">
        <f t="shared" si="82"/>
        <v>0</v>
      </c>
      <c r="AD555" s="16">
        <f t="shared" si="83"/>
        <v>0</v>
      </c>
      <c r="AE555" s="36">
        <f t="shared" si="84"/>
        <v>0</v>
      </c>
    </row>
    <row r="556" spans="2:31" x14ac:dyDescent="0.25">
      <c r="B556" t="s">
        <v>345</v>
      </c>
      <c r="C556" t="s">
        <v>238</v>
      </c>
      <c r="D556">
        <v>0</v>
      </c>
      <c r="E556">
        <v>0</v>
      </c>
      <c r="I556" s="16">
        <f t="shared" si="80"/>
        <v>0</v>
      </c>
      <c r="J556" s="16">
        <f t="shared" si="81"/>
        <v>0</v>
      </c>
      <c r="K556" s="16">
        <f t="shared" si="87"/>
        <v>0</v>
      </c>
      <c r="L556" s="16">
        <f t="shared" si="87"/>
        <v>0</v>
      </c>
      <c r="M556" s="16">
        <f t="shared" si="87"/>
        <v>0</v>
      </c>
      <c r="N556" s="16">
        <f t="shared" si="87"/>
        <v>0</v>
      </c>
      <c r="O556" s="16">
        <f t="shared" si="87"/>
        <v>0</v>
      </c>
      <c r="P556" s="16">
        <f t="shared" si="87"/>
        <v>0</v>
      </c>
      <c r="Q556" s="16">
        <f t="shared" si="87"/>
        <v>0</v>
      </c>
      <c r="R556" s="16">
        <f t="shared" si="87"/>
        <v>0</v>
      </c>
      <c r="S556" s="16">
        <f t="shared" si="87"/>
        <v>0</v>
      </c>
      <c r="T556" s="16">
        <f t="shared" si="87"/>
        <v>0</v>
      </c>
      <c r="U556" s="16">
        <f t="shared" si="87"/>
        <v>0</v>
      </c>
      <c r="V556" s="16">
        <f t="shared" si="87"/>
        <v>0</v>
      </c>
      <c r="W556" s="16">
        <f t="shared" si="87"/>
        <v>0</v>
      </c>
      <c r="X556" s="16">
        <f t="shared" si="87"/>
        <v>0</v>
      </c>
      <c r="Y556" s="16">
        <f t="shared" si="87"/>
        <v>0</v>
      </c>
      <c r="Z556" s="16">
        <f t="shared" si="87"/>
        <v>0</v>
      </c>
      <c r="AA556" s="16">
        <f t="shared" si="87"/>
        <v>0</v>
      </c>
      <c r="AB556" s="16">
        <f t="shared" si="87"/>
        <v>0</v>
      </c>
      <c r="AC556" s="16">
        <f t="shared" si="82"/>
        <v>0</v>
      </c>
      <c r="AD556" s="16">
        <f t="shared" si="83"/>
        <v>0</v>
      </c>
      <c r="AE556" s="36">
        <f t="shared" si="84"/>
        <v>0</v>
      </c>
    </row>
    <row r="557" spans="2:31" x14ac:dyDescent="0.25">
      <c r="B557" t="s">
        <v>324</v>
      </c>
      <c r="C557" t="s">
        <v>199</v>
      </c>
      <c r="D557">
        <v>3576</v>
      </c>
      <c r="E557">
        <v>0</v>
      </c>
      <c r="I557" s="16">
        <f t="shared" si="80"/>
        <v>0</v>
      </c>
      <c r="J557" s="16">
        <f t="shared" si="81"/>
        <v>0</v>
      </c>
      <c r="K557" s="16">
        <f t="shared" si="87"/>
        <v>0</v>
      </c>
      <c r="L557" s="16">
        <f t="shared" si="87"/>
        <v>0</v>
      </c>
      <c r="M557" s="16">
        <f t="shared" si="87"/>
        <v>0</v>
      </c>
      <c r="N557" s="16">
        <f t="shared" si="87"/>
        <v>0</v>
      </c>
      <c r="O557" s="16">
        <f t="shared" si="87"/>
        <v>0</v>
      </c>
      <c r="P557" s="16">
        <f t="shared" si="87"/>
        <v>0</v>
      </c>
      <c r="Q557" s="16">
        <f t="shared" si="87"/>
        <v>0</v>
      </c>
      <c r="R557" s="16">
        <f t="shared" si="87"/>
        <v>0</v>
      </c>
      <c r="S557" s="16">
        <f t="shared" si="87"/>
        <v>0</v>
      </c>
      <c r="T557" s="16">
        <f t="shared" si="87"/>
        <v>0</v>
      </c>
      <c r="U557" s="16">
        <f t="shared" si="87"/>
        <v>0</v>
      </c>
      <c r="V557" s="16">
        <f t="shared" si="87"/>
        <v>0</v>
      </c>
      <c r="W557" s="16">
        <f t="shared" si="87"/>
        <v>0</v>
      </c>
      <c r="X557" s="16">
        <f t="shared" si="87"/>
        <v>0</v>
      </c>
      <c r="Y557" s="16">
        <f t="shared" si="87"/>
        <v>0</v>
      </c>
      <c r="Z557" s="16">
        <f t="shared" si="87"/>
        <v>0</v>
      </c>
      <c r="AA557" s="16">
        <f t="shared" si="87"/>
        <v>0</v>
      </c>
      <c r="AB557" s="16">
        <f t="shared" si="87"/>
        <v>0</v>
      </c>
      <c r="AC557" s="16">
        <f t="shared" si="82"/>
        <v>0</v>
      </c>
      <c r="AD557" s="16">
        <f t="shared" si="83"/>
        <v>0</v>
      </c>
      <c r="AE557" s="36">
        <f t="shared" si="84"/>
        <v>0</v>
      </c>
    </row>
    <row r="558" spans="2:31" x14ac:dyDescent="0.25">
      <c r="B558" t="s">
        <v>346</v>
      </c>
      <c r="C558" t="s">
        <v>216</v>
      </c>
      <c r="D558">
        <v>21420</v>
      </c>
      <c r="E558">
        <v>0</v>
      </c>
      <c r="I558" s="16">
        <f t="shared" si="80"/>
        <v>0</v>
      </c>
      <c r="J558" s="16">
        <f t="shared" si="81"/>
        <v>0</v>
      </c>
      <c r="K558" s="16">
        <f t="shared" si="87"/>
        <v>0</v>
      </c>
      <c r="L558" s="16">
        <f t="shared" si="87"/>
        <v>0</v>
      </c>
      <c r="M558" s="16">
        <f t="shared" si="87"/>
        <v>0</v>
      </c>
      <c r="N558" s="16">
        <f t="shared" si="87"/>
        <v>0</v>
      </c>
      <c r="O558" s="16">
        <f t="shared" si="87"/>
        <v>0</v>
      </c>
      <c r="P558" s="16">
        <f t="shared" si="87"/>
        <v>0</v>
      </c>
      <c r="Q558" s="16">
        <f t="shared" si="87"/>
        <v>0</v>
      </c>
      <c r="R558" s="16">
        <f t="shared" si="87"/>
        <v>0</v>
      </c>
      <c r="S558" s="16">
        <f t="shared" si="87"/>
        <v>0</v>
      </c>
      <c r="T558" s="16">
        <f t="shared" si="87"/>
        <v>0</v>
      </c>
      <c r="U558" s="16">
        <f t="shared" si="87"/>
        <v>0</v>
      </c>
      <c r="V558" s="16">
        <f t="shared" si="87"/>
        <v>0</v>
      </c>
      <c r="W558" s="16">
        <f t="shared" si="87"/>
        <v>0</v>
      </c>
      <c r="X558" s="16">
        <f t="shared" si="87"/>
        <v>0</v>
      </c>
      <c r="Y558" s="16">
        <f t="shared" si="87"/>
        <v>0</v>
      </c>
      <c r="Z558" s="16">
        <f t="shared" si="87"/>
        <v>0</v>
      </c>
      <c r="AA558" s="16">
        <f t="shared" si="87"/>
        <v>0</v>
      </c>
      <c r="AB558" s="16">
        <f t="shared" si="87"/>
        <v>0</v>
      </c>
      <c r="AC558" s="16">
        <f t="shared" si="82"/>
        <v>0</v>
      </c>
      <c r="AD558" s="16">
        <f t="shared" si="83"/>
        <v>0</v>
      </c>
      <c r="AE558" s="36">
        <f t="shared" si="84"/>
        <v>0</v>
      </c>
    </row>
    <row r="559" spans="2:31" x14ac:dyDescent="0.25">
      <c r="B559" t="s">
        <v>346</v>
      </c>
      <c r="C559" t="s">
        <v>209</v>
      </c>
      <c r="D559">
        <v>3570252</v>
      </c>
      <c r="E559">
        <v>0</v>
      </c>
      <c r="I559" s="16">
        <f t="shared" si="80"/>
        <v>0</v>
      </c>
      <c r="J559" s="16">
        <f t="shared" si="81"/>
        <v>0</v>
      </c>
      <c r="K559" s="16">
        <f t="shared" si="87"/>
        <v>0</v>
      </c>
      <c r="L559" s="16">
        <f t="shared" si="87"/>
        <v>0</v>
      </c>
      <c r="M559" s="16">
        <f t="shared" si="87"/>
        <v>0</v>
      </c>
      <c r="N559" s="16">
        <f t="shared" si="87"/>
        <v>0</v>
      </c>
      <c r="O559" s="16">
        <f t="shared" si="87"/>
        <v>0</v>
      </c>
      <c r="P559" s="16">
        <f t="shared" si="87"/>
        <v>0</v>
      </c>
      <c r="Q559" s="16">
        <f t="shared" si="87"/>
        <v>0</v>
      </c>
      <c r="R559" s="16">
        <f t="shared" si="87"/>
        <v>0</v>
      </c>
      <c r="S559" s="16">
        <f t="shared" si="87"/>
        <v>0</v>
      </c>
      <c r="T559" s="16">
        <f t="shared" si="87"/>
        <v>0</v>
      </c>
      <c r="U559" s="16">
        <f t="shared" si="87"/>
        <v>0</v>
      </c>
      <c r="V559" s="16">
        <f t="shared" si="87"/>
        <v>0</v>
      </c>
      <c r="W559" s="16">
        <f t="shared" si="87"/>
        <v>0</v>
      </c>
      <c r="X559" s="16">
        <f t="shared" si="87"/>
        <v>0</v>
      </c>
      <c r="Y559" s="16">
        <f t="shared" si="87"/>
        <v>0</v>
      </c>
      <c r="Z559" s="16">
        <f t="shared" si="87"/>
        <v>0</v>
      </c>
      <c r="AA559" s="16">
        <f t="shared" si="87"/>
        <v>0</v>
      </c>
      <c r="AB559" s="16">
        <f t="shared" si="87"/>
        <v>0</v>
      </c>
      <c r="AC559" s="16">
        <f t="shared" si="82"/>
        <v>0</v>
      </c>
      <c r="AD559" s="16">
        <f t="shared" si="83"/>
        <v>0</v>
      </c>
      <c r="AE559" s="36">
        <f t="shared" si="84"/>
        <v>0</v>
      </c>
    </row>
    <row r="560" spans="2:31" x14ac:dyDescent="0.25">
      <c r="B560" t="s">
        <v>300</v>
      </c>
      <c r="C560" t="s">
        <v>347</v>
      </c>
      <c r="D560">
        <v>10532</v>
      </c>
      <c r="E560">
        <v>0</v>
      </c>
      <c r="I560" s="16">
        <f t="shared" si="80"/>
        <v>0</v>
      </c>
      <c r="J560" s="16">
        <f t="shared" si="81"/>
        <v>0</v>
      </c>
      <c r="K560" s="16">
        <f t="shared" si="87"/>
        <v>0</v>
      </c>
      <c r="L560" s="16">
        <f t="shared" si="87"/>
        <v>0</v>
      </c>
      <c r="M560" s="16">
        <f t="shared" si="87"/>
        <v>0</v>
      </c>
      <c r="N560" s="16">
        <f t="shared" si="87"/>
        <v>0</v>
      </c>
      <c r="O560" s="16">
        <f t="shared" si="87"/>
        <v>0</v>
      </c>
      <c r="P560" s="16">
        <f t="shared" si="87"/>
        <v>0</v>
      </c>
      <c r="Q560" s="16">
        <f t="shared" si="87"/>
        <v>0</v>
      </c>
      <c r="R560" s="16">
        <f t="shared" si="87"/>
        <v>0</v>
      </c>
      <c r="S560" s="16">
        <f t="shared" si="87"/>
        <v>0</v>
      </c>
      <c r="T560" s="16">
        <f t="shared" si="87"/>
        <v>0</v>
      </c>
      <c r="U560" s="16">
        <f t="shared" si="87"/>
        <v>0</v>
      </c>
      <c r="V560" s="16">
        <f t="shared" si="87"/>
        <v>0</v>
      </c>
      <c r="W560" s="16">
        <f t="shared" si="87"/>
        <v>0</v>
      </c>
      <c r="X560" s="16">
        <f t="shared" si="87"/>
        <v>0</v>
      </c>
      <c r="Y560" s="16">
        <f t="shared" si="87"/>
        <v>0</v>
      </c>
      <c r="Z560" s="16">
        <f t="shared" si="87"/>
        <v>0</v>
      </c>
      <c r="AA560" s="16">
        <f t="shared" si="87"/>
        <v>0</v>
      </c>
      <c r="AB560" s="16">
        <f t="shared" si="87"/>
        <v>0</v>
      </c>
      <c r="AC560" s="16">
        <f t="shared" si="82"/>
        <v>0</v>
      </c>
      <c r="AD560" s="16">
        <f t="shared" si="83"/>
        <v>0</v>
      </c>
      <c r="AE560" s="36">
        <f t="shared" si="84"/>
        <v>0</v>
      </c>
    </row>
    <row r="561" spans="2:31" x14ac:dyDescent="0.25">
      <c r="B561" t="s">
        <v>348</v>
      </c>
      <c r="C561" t="s">
        <v>349</v>
      </c>
      <c r="D561">
        <v>5000001</v>
      </c>
      <c r="E561">
        <v>0</v>
      </c>
      <c r="I561" s="16">
        <f t="shared" si="80"/>
        <v>0</v>
      </c>
      <c r="J561" s="16">
        <f t="shared" si="81"/>
        <v>0</v>
      </c>
      <c r="K561" s="16">
        <f t="shared" si="87"/>
        <v>0</v>
      </c>
      <c r="L561" s="16">
        <f t="shared" si="87"/>
        <v>0</v>
      </c>
      <c r="M561" s="16">
        <f t="shared" si="87"/>
        <v>0</v>
      </c>
      <c r="N561" s="16">
        <f t="shared" si="87"/>
        <v>0</v>
      </c>
      <c r="O561" s="16">
        <f t="shared" si="87"/>
        <v>0</v>
      </c>
      <c r="P561" s="16">
        <f t="shared" si="87"/>
        <v>0</v>
      </c>
      <c r="Q561" s="16">
        <f t="shared" si="87"/>
        <v>0</v>
      </c>
      <c r="R561" s="16">
        <f t="shared" si="87"/>
        <v>0</v>
      </c>
      <c r="S561" s="16">
        <f t="shared" si="87"/>
        <v>0</v>
      </c>
      <c r="T561" s="16">
        <f t="shared" si="87"/>
        <v>0</v>
      </c>
      <c r="U561" s="16">
        <f t="shared" si="87"/>
        <v>0</v>
      </c>
      <c r="V561" s="16">
        <f t="shared" si="87"/>
        <v>0</v>
      </c>
      <c r="W561" s="16">
        <f t="shared" si="87"/>
        <v>0</v>
      </c>
      <c r="X561" s="16">
        <f t="shared" si="87"/>
        <v>0</v>
      </c>
      <c r="Y561" s="16">
        <f t="shared" si="87"/>
        <v>0</v>
      </c>
      <c r="Z561" s="16">
        <f t="shared" si="87"/>
        <v>0</v>
      </c>
      <c r="AA561" s="16">
        <f t="shared" si="87"/>
        <v>0</v>
      </c>
      <c r="AB561" s="16">
        <f t="shared" si="87"/>
        <v>0</v>
      </c>
      <c r="AC561" s="16">
        <f t="shared" si="82"/>
        <v>0</v>
      </c>
      <c r="AD561" s="16">
        <f t="shared" si="83"/>
        <v>0</v>
      </c>
      <c r="AE561" s="36">
        <f t="shared" si="84"/>
        <v>0</v>
      </c>
    </row>
    <row r="562" spans="2:31" x14ac:dyDescent="0.25">
      <c r="B562" t="s">
        <v>349</v>
      </c>
      <c r="C562" t="s">
        <v>238</v>
      </c>
      <c r="D562">
        <v>5000001</v>
      </c>
      <c r="E562">
        <v>0</v>
      </c>
      <c r="I562" s="16">
        <f t="shared" si="80"/>
        <v>0</v>
      </c>
      <c r="J562" s="16">
        <f t="shared" si="81"/>
        <v>0</v>
      </c>
      <c r="K562" s="16">
        <f t="shared" si="87"/>
        <v>0</v>
      </c>
      <c r="L562" s="16">
        <f t="shared" si="87"/>
        <v>0</v>
      </c>
      <c r="M562" s="16">
        <f t="shared" si="87"/>
        <v>0</v>
      </c>
      <c r="N562" s="16">
        <f t="shared" si="87"/>
        <v>0</v>
      </c>
      <c r="O562" s="16">
        <f t="shared" si="87"/>
        <v>0</v>
      </c>
      <c r="P562" s="16">
        <f t="shared" si="87"/>
        <v>0</v>
      </c>
      <c r="Q562" s="16">
        <f t="shared" si="87"/>
        <v>0</v>
      </c>
      <c r="R562" s="16">
        <f t="shared" si="87"/>
        <v>0</v>
      </c>
      <c r="S562" s="16">
        <f t="shared" si="87"/>
        <v>0</v>
      </c>
      <c r="T562" s="16">
        <f t="shared" si="87"/>
        <v>0</v>
      </c>
      <c r="U562" s="16">
        <f t="shared" si="87"/>
        <v>0</v>
      </c>
      <c r="V562" s="16">
        <f t="shared" si="87"/>
        <v>0</v>
      </c>
      <c r="W562" s="16">
        <f t="shared" si="87"/>
        <v>0</v>
      </c>
      <c r="X562" s="16">
        <f t="shared" si="87"/>
        <v>0</v>
      </c>
      <c r="Y562" s="16">
        <f t="shared" si="87"/>
        <v>0</v>
      </c>
      <c r="Z562" s="16">
        <f t="shared" si="87"/>
        <v>0</v>
      </c>
      <c r="AA562" s="16">
        <f t="shared" si="87"/>
        <v>0</v>
      </c>
      <c r="AB562" s="16">
        <f t="shared" si="87"/>
        <v>0</v>
      </c>
      <c r="AC562" s="16">
        <f t="shared" si="82"/>
        <v>0</v>
      </c>
      <c r="AD562" s="16">
        <f t="shared" si="83"/>
        <v>0</v>
      </c>
      <c r="AE562" s="36">
        <f t="shared" si="84"/>
        <v>0</v>
      </c>
    </row>
    <row r="563" spans="2:31" x14ac:dyDescent="0.25">
      <c r="B563" t="s">
        <v>350</v>
      </c>
      <c r="C563" t="s">
        <v>238</v>
      </c>
      <c r="D563">
        <v>5000001</v>
      </c>
      <c r="E563">
        <v>0</v>
      </c>
      <c r="I563" s="16">
        <f t="shared" si="80"/>
        <v>0</v>
      </c>
      <c r="J563" s="16">
        <f t="shared" si="81"/>
        <v>0</v>
      </c>
      <c r="K563" s="16">
        <f t="shared" ref="K563:AB577" si="88">J563*(1+$G563-$H$3)</f>
        <v>0</v>
      </c>
      <c r="L563" s="16">
        <f t="shared" si="88"/>
        <v>0</v>
      </c>
      <c r="M563" s="16">
        <f t="shared" si="88"/>
        <v>0</v>
      </c>
      <c r="N563" s="16">
        <f t="shared" si="88"/>
        <v>0</v>
      </c>
      <c r="O563" s="16">
        <f t="shared" si="88"/>
        <v>0</v>
      </c>
      <c r="P563" s="16">
        <f t="shared" si="88"/>
        <v>0</v>
      </c>
      <c r="Q563" s="16">
        <f t="shared" si="88"/>
        <v>0</v>
      </c>
      <c r="R563" s="16">
        <f t="shared" si="88"/>
        <v>0</v>
      </c>
      <c r="S563" s="16">
        <f t="shared" si="88"/>
        <v>0</v>
      </c>
      <c r="T563" s="16">
        <f t="shared" si="88"/>
        <v>0</v>
      </c>
      <c r="U563" s="16">
        <f t="shared" si="88"/>
        <v>0</v>
      </c>
      <c r="V563" s="16">
        <f t="shared" si="88"/>
        <v>0</v>
      </c>
      <c r="W563" s="16">
        <f t="shared" si="88"/>
        <v>0</v>
      </c>
      <c r="X563" s="16">
        <f t="shared" si="88"/>
        <v>0</v>
      </c>
      <c r="Y563" s="16">
        <f t="shared" si="88"/>
        <v>0</v>
      </c>
      <c r="Z563" s="16">
        <f t="shared" si="88"/>
        <v>0</v>
      </c>
      <c r="AA563" s="16">
        <f t="shared" si="88"/>
        <v>0</v>
      </c>
      <c r="AB563" s="16">
        <f t="shared" si="88"/>
        <v>0</v>
      </c>
      <c r="AC563" s="16">
        <f t="shared" si="82"/>
        <v>0</v>
      </c>
      <c r="AD563" s="16">
        <f t="shared" si="83"/>
        <v>0</v>
      </c>
      <c r="AE563" s="36">
        <f t="shared" si="84"/>
        <v>0</v>
      </c>
    </row>
    <row r="564" spans="2:31" x14ac:dyDescent="0.25">
      <c r="B564" t="s">
        <v>351</v>
      </c>
      <c r="C564" t="s">
        <v>352</v>
      </c>
      <c r="D564">
        <v>5000001</v>
      </c>
      <c r="E564">
        <v>0</v>
      </c>
      <c r="I564" s="16">
        <f t="shared" si="80"/>
        <v>0</v>
      </c>
      <c r="J564" s="16">
        <f t="shared" si="81"/>
        <v>0</v>
      </c>
      <c r="K564" s="16">
        <f t="shared" si="88"/>
        <v>0</v>
      </c>
      <c r="L564" s="16">
        <f t="shared" si="88"/>
        <v>0</v>
      </c>
      <c r="M564" s="16">
        <f t="shared" si="88"/>
        <v>0</v>
      </c>
      <c r="N564" s="16">
        <f t="shared" si="88"/>
        <v>0</v>
      </c>
      <c r="O564" s="16">
        <f t="shared" si="88"/>
        <v>0</v>
      </c>
      <c r="P564" s="16">
        <f t="shared" si="88"/>
        <v>0</v>
      </c>
      <c r="Q564" s="16">
        <f t="shared" si="88"/>
        <v>0</v>
      </c>
      <c r="R564" s="16">
        <f t="shared" si="88"/>
        <v>0</v>
      </c>
      <c r="S564" s="16">
        <f t="shared" si="88"/>
        <v>0</v>
      </c>
      <c r="T564" s="16">
        <f t="shared" si="88"/>
        <v>0</v>
      </c>
      <c r="U564" s="16">
        <f t="shared" si="88"/>
        <v>0</v>
      </c>
      <c r="V564" s="16">
        <f t="shared" si="88"/>
        <v>0</v>
      </c>
      <c r="W564" s="16">
        <f t="shared" si="88"/>
        <v>0</v>
      </c>
      <c r="X564" s="16">
        <f t="shared" si="88"/>
        <v>0</v>
      </c>
      <c r="Y564" s="16">
        <f t="shared" si="88"/>
        <v>0</v>
      </c>
      <c r="Z564" s="16">
        <f t="shared" si="88"/>
        <v>0</v>
      </c>
      <c r="AA564" s="16">
        <f t="shared" si="88"/>
        <v>0</v>
      </c>
      <c r="AB564" s="16">
        <f t="shared" si="88"/>
        <v>0</v>
      </c>
      <c r="AC564" s="16">
        <f t="shared" si="82"/>
        <v>0</v>
      </c>
      <c r="AD564" s="16">
        <f t="shared" si="83"/>
        <v>0</v>
      </c>
      <c r="AE564" s="36">
        <f t="shared" si="84"/>
        <v>0</v>
      </c>
    </row>
    <row r="565" spans="2:31" x14ac:dyDescent="0.25">
      <c r="B565" t="s">
        <v>352</v>
      </c>
      <c r="C565" t="s">
        <v>238</v>
      </c>
      <c r="D565">
        <v>5000001</v>
      </c>
      <c r="E565">
        <v>0</v>
      </c>
      <c r="I565" s="16">
        <f t="shared" si="80"/>
        <v>0</v>
      </c>
      <c r="J565" s="16">
        <f t="shared" si="81"/>
        <v>0</v>
      </c>
      <c r="K565" s="16">
        <f t="shared" si="88"/>
        <v>0</v>
      </c>
      <c r="L565" s="16">
        <f t="shared" si="88"/>
        <v>0</v>
      </c>
      <c r="M565" s="16">
        <f t="shared" si="88"/>
        <v>0</v>
      </c>
      <c r="N565" s="16">
        <f t="shared" si="88"/>
        <v>0</v>
      </c>
      <c r="O565" s="16">
        <f t="shared" si="88"/>
        <v>0</v>
      </c>
      <c r="P565" s="16">
        <f t="shared" si="88"/>
        <v>0</v>
      </c>
      <c r="Q565" s="16">
        <f t="shared" si="88"/>
        <v>0</v>
      </c>
      <c r="R565" s="16">
        <f t="shared" si="88"/>
        <v>0</v>
      </c>
      <c r="S565" s="16">
        <f t="shared" si="88"/>
        <v>0</v>
      </c>
      <c r="T565" s="16">
        <f t="shared" si="88"/>
        <v>0</v>
      </c>
      <c r="U565" s="16">
        <f t="shared" si="88"/>
        <v>0</v>
      </c>
      <c r="V565" s="16">
        <f t="shared" si="88"/>
        <v>0</v>
      </c>
      <c r="W565" s="16">
        <f t="shared" si="88"/>
        <v>0</v>
      </c>
      <c r="X565" s="16">
        <f t="shared" si="88"/>
        <v>0</v>
      </c>
      <c r="Y565" s="16">
        <f t="shared" si="88"/>
        <v>0</v>
      </c>
      <c r="Z565" s="16">
        <f t="shared" si="88"/>
        <v>0</v>
      </c>
      <c r="AA565" s="16">
        <f t="shared" si="88"/>
        <v>0</v>
      </c>
      <c r="AB565" s="16">
        <f t="shared" si="88"/>
        <v>0</v>
      </c>
      <c r="AC565" s="16">
        <f t="shared" si="82"/>
        <v>0</v>
      </c>
      <c r="AD565" s="16">
        <f t="shared" si="83"/>
        <v>0</v>
      </c>
      <c r="AE565" s="36">
        <f t="shared" si="84"/>
        <v>0</v>
      </c>
    </row>
    <row r="566" spans="2:31" x14ac:dyDescent="0.25">
      <c r="B566" t="s">
        <v>353</v>
      </c>
      <c r="C566" t="s">
        <v>354</v>
      </c>
      <c r="D566">
        <v>5000001</v>
      </c>
      <c r="E566">
        <v>0</v>
      </c>
      <c r="I566" s="16">
        <f t="shared" si="80"/>
        <v>0</v>
      </c>
      <c r="J566" s="16">
        <f t="shared" si="81"/>
        <v>0</v>
      </c>
      <c r="K566" s="16">
        <f t="shared" si="88"/>
        <v>0</v>
      </c>
      <c r="L566" s="16">
        <f t="shared" si="88"/>
        <v>0</v>
      </c>
      <c r="M566" s="16">
        <f t="shared" si="88"/>
        <v>0</v>
      </c>
      <c r="N566" s="16">
        <f t="shared" si="88"/>
        <v>0</v>
      </c>
      <c r="O566" s="16">
        <f t="shared" si="88"/>
        <v>0</v>
      </c>
      <c r="P566" s="16">
        <f t="shared" si="88"/>
        <v>0</v>
      </c>
      <c r="Q566" s="16">
        <f t="shared" si="88"/>
        <v>0</v>
      </c>
      <c r="R566" s="16">
        <f t="shared" si="88"/>
        <v>0</v>
      </c>
      <c r="S566" s="16">
        <f t="shared" si="88"/>
        <v>0</v>
      </c>
      <c r="T566" s="16">
        <f t="shared" si="88"/>
        <v>0</v>
      </c>
      <c r="U566" s="16">
        <f t="shared" si="88"/>
        <v>0</v>
      </c>
      <c r="V566" s="16">
        <f t="shared" si="88"/>
        <v>0</v>
      </c>
      <c r="W566" s="16">
        <f t="shared" si="88"/>
        <v>0</v>
      </c>
      <c r="X566" s="16">
        <f t="shared" si="88"/>
        <v>0</v>
      </c>
      <c r="Y566" s="16">
        <f t="shared" si="88"/>
        <v>0</v>
      </c>
      <c r="Z566" s="16">
        <f t="shared" si="88"/>
        <v>0</v>
      </c>
      <c r="AA566" s="16">
        <f t="shared" si="88"/>
        <v>0</v>
      </c>
      <c r="AB566" s="16">
        <f t="shared" si="88"/>
        <v>0</v>
      </c>
      <c r="AC566" s="16">
        <f t="shared" si="82"/>
        <v>0</v>
      </c>
      <c r="AD566" s="16">
        <f t="shared" si="83"/>
        <v>0</v>
      </c>
      <c r="AE566" s="36">
        <f t="shared" si="84"/>
        <v>0</v>
      </c>
    </row>
    <row r="567" spans="2:31" x14ac:dyDescent="0.25">
      <c r="B567" t="s">
        <v>355</v>
      </c>
      <c r="C567" t="s">
        <v>354</v>
      </c>
      <c r="D567">
        <v>5000001</v>
      </c>
      <c r="E567">
        <v>0</v>
      </c>
      <c r="I567" s="16">
        <f t="shared" si="80"/>
        <v>0</v>
      </c>
      <c r="J567" s="16">
        <f t="shared" si="81"/>
        <v>0</v>
      </c>
      <c r="K567" s="16">
        <f t="shared" si="88"/>
        <v>0</v>
      </c>
      <c r="L567" s="16">
        <f t="shared" si="88"/>
        <v>0</v>
      </c>
      <c r="M567" s="16">
        <f t="shared" si="88"/>
        <v>0</v>
      </c>
      <c r="N567" s="16">
        <f t="shared" si="88"/>
        <v>0</v>
      </c>
      <c r="O567" s="16">
        <f t="shared" si="88"/>
        <v>0</v>
      </c>
      <c r="P567" s="16">
        <f t="shared" si="88"/>
        <v>0</v>
      </c>
      <c r="Q567" s="16">
        <f t="shared" si="88"/>
        <v>0</v>
      </c>
      <c r="R567" s="16">
        <f t="shared" si="88"/>
        <v>0</v>
      </c>
      <c r="S567" s="16">
        <f t="shared" si="88"/>
        <v>0</v>
      </c>
      <c r="T567" s="16">
        <f t="shared" si="88"/>
        <v>0</v>
      </c>
      <c r="U567" s="16">
        <f t="shared" si="88"/>
        <v>0</v>
      </c>
      <c r="V567" s="16">
        <f t="shared" si="88"/>
        <v>0</v>
      </c>
      <c r="W567" s="16">
        <f t="shared" si="88"/>
        <v>0</v>
      </c>
      <c r="X567" s="16">
        <f t="shared" si="88"/>
        <v>0</v>
      </c>
      <c r="Y567" s="16">
        <f t="shared" si="88"/>
        <v>0</v>
      </c>
      <c r="Z567" s="16">
        <f t="shared" si="88"/>
        <v>0</v>
      </c>
      <c r="AA567" s="16">
        <f t="shared" si="88"/>
        <v>0</v>
      </c>
      <c r="AB567" s="16">
        <f t="shared" si="88"/>
        <v>0</v>
      </c>
      <c r="AC567" s="16">
        <f t="shared" si="82"/>
        <v>0</v>
      </c>
      <c r="AD567" s="16">
        <f t="shared" si="83"/>
        <v>0</v>
      </c>
      <c r="AE567" s="36">
        <f t="shared" si="84"/>
        <v>0</v>
      </c>
    </row>
    <row r="568" spans="2:31" x14ac:dyDescent="0.25">
      <c r="B568" t="s">
        <v>260</v>
      </c>
      <c r="C568" t="s">
        <v>354</v>
      </c>
      <c r="D568">
        <v>5000001</v>
      </c>
      <c r="E568">
        <v>0</v>
      </c>
      <c r="I568" s="16">
        <f t="shared" si="80"/>
        <v>0</v>
      </c>
      <c r="J568" s="16">
        <f t="shared" si="81"/>
        <v>0</v>
      </c>
      <c r="K568" s="16">
        <f t="shared" si="88"/>
        <v>0</v>
      </c>
      <c r="L568" s="16">
        <f t="shared" si="88"/>
        <v>0</v>
      </c>
      <c r="M568" s="16">
        <f t="shared" si="88"/>
        <v>0</v>
      </c>
      <c r="N568" s="16">
        <f t="shared" si="88"/>
        <v>0</v>
      </c>
      <c r="O568" s="16">
        <f t="shared" si="88"/>
        <v>0</v>
      </c>
      <c r="P568" s="16">
        <f t="shared" si="88"/>
        <v>0</v>
      </c>
      <c r="Q568" s="16">
        <f t="shared" si="88"/>
        <v>0</v>
      </c>
      <c r="R568" s="16">
        <f t="shared" si="88"/>
        <v>0</v>
      </c>
      <c r="S568" s="16">
        <f t="shared" si="88"/>
        <v>0</v>
      </c>
      <c r="T568" s="16">
        <f t="shared" si="88"/>
        <v>0</v>
      </c>
      <c r="U568" s="16">
        <f t="shared" si="88"/>
        <v>0</v>
      </c>
      <c r="V568" s="16">
        <f t="shared" si="88"/>
        <v>0</v>
      </c>
      <c r="W568" s="16">
        <f t="shared" si="88"/>
        <v>0</v>
      </c>
      <c r="X568" s="16">
        <f t="shared" si="88"/>
        <v>0</v>
      </c>
      <c r="Y568" s="16">
        <f t="shared" si="88"/>
        <v>0</v>
      </c>
      <c r="Z568" s="16">
        <f t="shared" si="88"/>
        <v>0</v>
      </c>
      <c r="AA568" s="16">
        <f t="shared" si="88"/>
        <v>0</v>
      </c>
      <c r="AB568" s="16">
        <f t="shared" si="88"/>
        <v>0</v>
      </c>
      <c r="AC568" s="16">
        <f t="shared" si="82"/>
        <v>0</v>
      </c>
      <c r="AD568" s="16">
        <f t="shared" si="83"/>
        <v>0</v>
      </c>
      <c r="AE568" s="36">
        <f t="shared" si="84"/>
        <v>0</v>
      </c>
    </row>
    <row r="569" spans="2:31" x14ac:dyDescent="0.25">
      <c r="B569" t="s">
        <v>348</v>
      </c>
      <c r="C569" t="s">
        <v>354</v>
      </c>
      <c r="D569">
        <v>5000001</v>
      </c>
      <c r="E569">
        <v>0</v>
      </c>
      <c r="I569" s="16">
        <f t="shared" si="80"/>
        <v>0</v>
      </c>
      <c r="J569" s="16">
        <f t="shared" si="81"/>
        <v>0</v>
      </c>
      <c r="K569" s="16">
        <f t="shared" si="88"/>
        <v>0</v>
      </c>
      <c r="L569" s="16">
        <f t="shared" si="88"/>
        <v>0</v>
      </c>
      <c r="M569" s="16">
        <f t="shared" si="88"/>
        <v>0</v>
      </c>
      <c r="N569" s="16">
        <f t="shared" si="88"/>
        <v>0</v>
      </c>
      <c r="O569" s="16">
        <f t="shared" si="88"/>
        <v>0</v>
      </c>
      <c r="P569" s="16">
        <f t="shared" si="88"/>
        <v>0</v>
      </c>
      <c r="Q569" s="16">
        <f t="shared" si="88"/>
        <v>0</v>
      </c>
      <c r="R569" s="16">
        <f t="shared" si="88"/>
        <v>0</v>
      </c>
      <c r="S569" s="16">
        <f t="shared" si="88"/>
        <v>0</v>
      </c>
      <c r="T569" s="16">
        <f t="shared" si="88"/>
        <v>0</v>
      </c>
      <c r="U569" s="16">
        <f t="shared" si="88"/>
        <v>0</v>
      </c>
      <c r="V569" s="16">
        <f t="shared" si="88"/>
        <v>0</v>
      </c>
      <c r="W569" s="16">
        <f t="shared" si="88"/>
        <v>0</v>
      </c>
      <c r="X569" s="16">
        <f t="shared" si="88"/>
        <v>0</v>
      </c>
      <c r="Y569" s="16">
        <f t="shared" si="88"/>
        <v>0</v>
      </c>
      <c r="Z569" s="16">
        <f t="shared" si="88"/>
        <v>0</v>
      </c>
      <c r="AA569" s="16">
        <f t="shared" si="88"/>
        <v>0</v>
      </c>
      <c r="AB569" s="16">
        <f t="shared" si="88"/>
        <v>0</v>
      </c>
      <c r="AC569" s="16">
        <f t="shared" si="82"/>
        <v>0</v>
      </c>
      <c r="AD569" s="16">
        <f t="shared" si="83"/>
        <v>0</v>
      </c>
      <c r="AE569" s="36">
        <f t="shared" si="84"/>
        <v>0</v>
      </c>
    </row>
    <row r="570" spans="2:31" x14ac:dyDescent="0.25">
      <c r="B570" t="s">
        <v>285</v>
      </c>
      <c r="C570" t="s">
        <v>354</v>
      </c>
      <c r="D570">
        <v>5000001</v>
      </c>
      <c r="E570">
        <v>0</v>
      </c>
      <c r="I570" s="16">
        <f t="shared" si="80"/>
        <v>0</v>
      </c>
      <c r="J570" s="16">
        <f t="shared" si="81"/>
        <v>0</v>
      </c>
      <c r="K570" s="16">
        <f t="shared" si="88"/>
        <v>0</v>
      </c>
      <c r="L570" s="16">
        <f t="shared" si="88"/>
        <v>0</v>
      </c>
      <c r="M570" s="16">
        <f t="shared" si="88"/>
        <v>0</v>
      </c>
      <c r="N570" s="16">
        <f t="shared" si="88"/>
        <v>0</v>
      </c>
      <c r="O570" s="16">
        <f t="shared" si="88"/>
        <v>0</v>
      </c>
      <c r="P570" s="16">
        <f t="shared" si="88"/>
        <v>0</v>
      </c>
      <c r="Q570" s="16">
        <f t="shared" si="88"/>
        <v>0</v>
      </c>
      <c r="R570" s="16">
        <f t="shared" si="88"/>
        <v>0</v>
      </c>
      <c r="S570" s="16">
        <f t="shared" si="88"/>
        <v>0</v>
      </c>
      <c r="T570" s="16">
        <f t="shared" si="88"/>
        <v>0</v>
      </c>
      <c r="U570" s="16">
        <f t="shared" si="88"/>
        <v>0</v>
      </c>
      <c r="V570" s="16">
        <f t="shared" si="88"/>
        <v>0</v>
      </c>
      <c r="W570" s="16">
        <f t="shared" si="88"/>
        <v>0</v>
      </c>
      <c r="X570" s="16">
        <f t="shared" si="88"/>
        <v>0</v>
      </c>
      <c r="Y570" s="16">
        <f t="shared" si="88"/>
        <v>0</v>
      </c>
      <c r="Z570" s="16">
        <f t="shared" si="88"/>
        <v>0</v>
      </c>
      <c r="AA570" s="16">
        <f t="shared" si="88"/>
        <v>0</v>
      </c>
      <c r="AB570" s="16">
        <f t="shared" si="88"/>
        <v>0</v>
      </c>
      <c r="AC570" s="16">
        <f t="shared" si="82"/>
        <v>0</v>
      </c>
      <c r="AD570" s="16">
        <f t="shared" si="83"/>
        <v>0</v>
      </c>
      <c r="AE570" s="36">
        <f t="shared" si="84"/>
        <v>0</v>
      </c>
    </row>
    <row r="571" spans="2:31" x14ac:dyDescent="0.25">
      <c r="B571" t="s">
        <v>294</v>
      </c>
      <c r="C571" t="s">
        <v>354</v>
      </c>
      <c r="D571">
        <v>5000001</v>
      </c>
      <c r="E571">
        <v>0</v>
      </c>
      <c r="I571" s="16">
        <f t="shared" si="80"/>
        <v>0</v>
      </c>
      <c r="J571" s="16">
        <f t="shared" si="81"/>
        <v>0</v>
      </c>
      <c r="K571" s="16">
        <f t="shared" si="88"/>
        <v>0</v>
      </c>
      <c r="L571" s="16">
        <f t="shared" si="88"/>
        <v>0</v>
      </c>
      <c r="M571" s="16">
        <f t="shared" si="88"/>
        <v>0</v>
      </c>
      <c r="N571" s="16">
        <f t="shared" si="88"/>
        <v>0</v>
      </c>
      <c r="O571" s="16">
        <f t="shared" si="88"/>
        <v>0</v>
      </c>
      <c r="P571" s="16">
        <f t="shared" si="88"/>
        <v>0</v>
      </c>
      <c r="Q571" s="16">
        <f t="shared" si="88"/>
        <v>0</v>
      </c>
      <c r="R571" s="16">
        <f t="shared" si="88"/>
        <v>0</v>
      </c>
      <c r="S571" s="16">
        <f t="shared" si="88"/>
        <v>0</v>
      </c>
      <c r="T571" s="16">
        <f t="shared" si="88"/>
        <v>0</v>
      </c>
      <c r="U571" s="16">
        <f t="shared" si="88"/>
        <v>0</v>
      </c>
      <c r="V571" s="16">
        <f t="shared" si="88"/>
        <v>0</v>
      </c>
      <c r="W571" s="16">
        <f t="shared" si="88"/>
        <v>0</v>
      </c>
      <c r="X571" s="16">
        <f t="shared" si="88"/>
        <v>0</v>
      </c>
      <c r="Y571" s="16">
        <f t="shared" si="88"/>
        <v>0</v>
      </c>
      <c r="Z571" s="16">
        <f t="shared" si="88"/>
        <v>0</v>
      </c>
      <c r="AA571" s="16">
        <f t="shared" si="88"/>
        <v>0</v>
      </c>
      <c r="AB571" s="16">
        <f t="shared" si="88"/>
        <v>0</v>
      </c>
      <c r="AC571" s="16">
        <f t="shared" si="82"/>
        <v>0</v>
      </c>
      <c r="AD571" s="16">
        <f t="shared" si="83"/>
        <v>0</v>
      </c>
      <c r="AE571" s="36">
        <f t="shared" si="84"/>
        <v>0</v>
      </c>
    </row>
    <row r="572" spans="2:31" x14ac:dyDescent="0.25">
      <c r="B572" t="s">
        <v>292</v>
      </c>
      <c r="C572" t="s">
        <v>354</v>
      </c>
      <c r="D572">
        <v>5000001</v>
      </c>
      <c r="E572">
        <v>0</v>
      </c>
      <c r="I572" s="16">
        <f t="shared" si="80"/>
        <v>0</v>
      </c>
      <c r="J572" s="16">
        <f t="shared" si="81"/>
        <v>0</v>
      </c>
      <c r="K572" s="16">
        <f t="shared" si="88"/>
        <v>0</v>
      </c>
      <c r="L572" s="16">
        <f t="shared" si="88"/>
        <v>0</v>
      </c>
      <c r="M572" s="16">
        <f t="shared" si="88"/>
        <v>0</v>
      </c>
      <c r="N572" s="16">
        <f t="shared" si="88"/>
        <v>0</v>
      </c>
      <c r="O572" s="16">
        <f t="shared" si="88"/>
        <v>0</v>
      </c>
      <c r="P572" s="16">
        <f t="shared" si="88"/>
        <v>0</v>
      </c>
      <c r="Q572" s="16">
        <f t="shared" si="88"/>
        <v>0</v>
      </c>
      <c r="R572" s="16">
        <f t="shared" si="88"/>
        <v>0</v>
      </c>
      <c r="S572" s="16">
        <f t="shared" si="88"/>
        <v>0</v>
      </c>
      <c r="T572" s="16">
        <f t="shared" si="88"/>
        <v>0</v>
      </c>
      <c r="U572" s="16">
        <f t="shared" si="88"/>
        <v>0</v>
      </c>
      <c r="V572" s="16">
        <f t="shared" si="88"/>
        <v>0</v>
      </c>
      <c r="W572" s="16">
        <f t="shared" si="88"/>
        <v>0</v>
      </c>
      <c r="X572" s="16">
        <f t="shared" si="88"/>
        <v>0</v>
      </c>
      <c r="Y572" s="16">
        <f t="shared" si="88"/>
        <v>0</v>
      </c>
      <c r="Z572" s="16">
        <f t="shared" si="88"/>
        <v>0</v>
      </c>
      <c r="AA572" s="16">
        <f t="shared" si="88"/>
        <v>0</v>
      </c>
      <c r="AB572" s="16">
        <f t="shared" si="88"/>
        <v>0</v>
      </c>
      <c r="AC572" s="16">
        <f t="shared" si="82"/>
        <v>0</v>
      </c>
      <c r="AD572" s="16">
        <f t="shared" si="83"/>
        <v>0</v>
      </c>
      <c r="AE572" s="36">
        <f t="shared" si="84"/>
        <v>0</v>
      </c>
    </row>
    <row r="573" spans="2:31" x14ac:dyDescent="0.25">
      <c r="B573" t="s">
        <v>293</v>
      </c>
      <c r="C573" t="s">
        <v>354</v>
      </c>
      <c r="D573">
        <v>5000001</v>
      </c>
      <c r="E573">
        <v>0</v>
      </c>
      <c r="I573" s="16">
        <f t="shared" si="80"/>
        <v>0</v>
      </c>
      <c r="J573" s="16">
        <f t="shared" si="81"/>
        <v>0</v>
      </c>
      <c r="K573" s="16">
        <f t="shared" si="88"/>
        <v>0</v>
      </c>
      <c r="L573" s="16">
        <f t="shared" si="88"/>
        <v>0</v>
      </c>
      <c r="M573" s="16">
        <f t="shared" si="88"/>
        <v>0</v>
      </c>
      <c r="N573" s="16">
        <f t="shared" si="88"/>
        <v>0</v>
      </c>
      <c r="O573" s="16">
        <f t="shared" si="88"/>
        <v>0</v>
      </c>
      <c r="P573" s="16">
        <f t="shared" si="88"/>
        <v>0</v>
      </c>
      <c r="Q573" s="16">
        <f t="shared" si="88"/>
        <v>0</v>
      </c>
      <c r="R573" s="16">
        <f t="shared" si="88"/>
        <v>0</v>
      </c>
      <c r="S573" s="16">
        <f t="shared" si="88"/>
        <v>0</v>
      </c>
      <c r="T573" s="16">
        <f t="shared" si="88"/>
        <v>0</v>
      </c>
      <c r="U573" s="16">
        <f t="shared" si="88"/>
        <v>0</v>
      </c>
      <c r="V573" s="16">
        <f t="shared" si="88"/>
        <v>0</v>
      </c>
      <c r="W573" s="16">
        <f t="shared" si="88"/>
        <v>0</v>
      </c>
      <c r="X573" s="16">
        <f t="shared" si="88"/>
        <v>0</v>
      </c>
      <c r="Y573" s="16">
        <f t="shared" si="88"/>
        <v>0</v>
      </c>
      <c r="Z573" s="16">
        <f t="shared" si="88"/>
        <v>0</v>
      </c>
      <c r="AA573" s="16">
        <f t="shared" si="88"/>
        <v>0</v>
      </c>
      <c r="AB573" s="16">
        <f t="shared" si="88"/>
        <v>0</v>
      </c>
      <c r="AC573" s="16">
        <f t="shared" si="82"/>
        <v>0</v>
      </c>
      <c r="AD573" s="16">
        <f t="shared" si="83"/>
        <v>0</v>
      </c>
      <c r="AE573" s="36">
        <f t="shared" si="84"/>
        <v>0</v>
      </c>
    </row>
    <row r="574" spans="2:31" x14ac:dyDescent="0.25">
      <c r="B574" t="s">
        <v>338</v>
      </c>
      <c r="C574" t="s">
        <v>354</v>
      </c>
      <c r="D574">
        <v>5000001</v>
      </c>
      <c r="E574">
        <v>0</v>
      </c>
      <c r="I574" s="16">
        <f t="shared" si="80"/>
        <v>0</v>
      </c>
      <c r="J574" s="16">
        <f t="shared" si="81"/>
        <v>0</v>
      </c>
      <c r="K574" s="16">
        <f t="shared" si="88"/>
        <v>0</v>
      </c>
      <c r="L574" s="16">
        <f t="shared" si="88"/>
        <v>0</v>
      </c>
      <c r="M574" s="16">
        <f t="shared" si="88"/>
        <v>0</v>
      </c>
      <c r="N574" s="16">
        <f t="shared" si="88"/>
        <v>0</v>
      </c>
      <c r="O574" s="16">
        <f t="shared" si="88"/>
        <v>0</v>
      </c>
      <c r="P574" s="16">
        <f t="shared" si="88"/>
        <v>0</v>
      </c>
      <c r="Q574" s="16">
        <f t="shared" si="88"/>
        <v>0</v>
      </c>
      <c r="R574" s="16">
        <f t="shared" si="88"/>
        <v>0</v>
      </c>
      <c r="S574" s="16">
        <f t="shared" si="88"/>
        <v>0</v>
      </c>
      <c r="T574" s="16">
        <f t="shared" si="88"/>
        <v>0</v>
      </c>
      <c r="U574" s="16">
        <f t="shared" si="88"/>
        <v>0</v>
      </c>
      <c r="V574" s="16">
        <f t="shared" si="88"/>
        <v>0</v>
      </c>
      <c r="W574" s="16">
        <f t="shared" si="88"/>
        <v>0</v>
      </c>
      <c r="X574" s="16">
        <f t="shared" si="88"/>
        <v>0</v>
      </c>
      <c r="Y574" s="16">
        <f t="shared" si="88"/>
        <v>0</v>
      </c>
      <c r="Z574" s="16">
        <f t="shared" si="88"/>
        <v>0</v>
      </c>
      <c r="AA574" s="16">
        <f t="shared" si="88"/>
        <v>0</v>
      </c>
      <c r="AB574" s="16">
        <f t="shared" si="88"/>
        <v>0</v>
      </c>
      <c r="AC574" s="16">
        <f t="shared" si="82"/>
        <v>0</v>
      </c>
      <c r="AD574" s="16">
        <f t="shared" si="83"/>
        <v>0</v>
      </c>
      <c r="AE574" s="36">
        <f t="shared" si="84"/>
        <v>0</v>
      </c>
    </row>
    <row r="575" spans="2:31" x14ac:dyDescent="0.25">
      <c r="B575" t="s">
        <v>303</v>
      </c>
      <c r="C575" t="s">
        <v>354</v>
      </c>
      <c r="D575">
        <v>5000001</v>
      </c>
      <c r="E575">
        <v>0</v>
      </c>
      <c r="I575" s="16">
        <f t="shared" si="80"/>
        <v>0</v>
      </c>
      <c r="J575" s="16">
        <f t="shared" si="81"/>
        <v>0</v>
      </c>
      <c r="K575" s="16">
        <f t="shared" si="88"/>
        <v>0</v>
      </c>
      <c r="L575" s="16">
        <f t="shared" si="88"/>
        <v>0</v>
      </c>
      <c r="M575" s="16">
        <f t="shared" si="88"/>
        <v>0</v>
      </c>
      <c r="N575" s="16">
        <f t="shared" si="88"/>
        <v>0</v>
      </c>
      <c r="O575" s="16">
        <f t="shared" si="88"/>
        <v>0</v>
      </c>
      <c r="P575" s="16">
        <f t="shared" si="88"/>
        <v>0</v>
      </c>
      <c r="Q575" s="16">
        <f t="shared" si="88"/>
        <v>0</v>
      </c>
      <c r="R575" s="16">
        <f t="shared" si="88"/>
        <v>0</v>
      </c>
      <c r="S575" s="16">
        <f t="shared" si="88"/>
        <v>0</v>
      </c>
      <c r="T575" s="16">
        <f t="shared" si="88"/>
        <v>0</v>
      </c>
      <c r="U575" s="16">
        <f t="shared" si="88"/>
        <v>0</v>
      </c>
      <c r="V575" s="16">
        <f t="shared" si="88"/>
        <v>0</v>
      </c>
      <c r="W575" s="16">
        <f t="shared" si="88"/>
        <v>0</v>
      </c>
      <c r="X575" s="16">
        <f t="shared" si="88"/>
        <v>0</v>
      </c>
      <c r="Y575" s="16">
        <f t="shared" si="88"/>
        <v>0</v>
      </c>
      <c r="Z575" s="16">
        <f t="shared" si="88"/>
        <v>0</v>
      </c>
      <c r="AA575" s="16">
        <f t="shared" si="88"/>
        <v>0</v>
      </c>
      <c r="AB575" s="16">
        <f t="shared" si="88"/>
        <v>0</v>
      </c>
      <c r="AC575" s="16">
        <f t="shared" si="82"/>
        <v>0</v>
      </c>
      <c r="AD575" s="16">
        <f t="shared" si="83"/>
        <v>0</v>
      </c>
      <c r="AE575" s="36">
        <f t="shared" si="84"/>
        <v>0</v>
      </c>
    </row>
    <row r="576" spans="2:31" x14ac:dyDescent="0.25">
      <c r="B576" t="s">
        <v>325</v>
      </c>
      <c r="C576" t="s">
        <v>354</v>
      </c>
      <c r="D576">
        <v>5000001</v>
      </c>
      <c r="E576">
        <v>0</v>
      </c>
      <c r="I576" s="16">
        <f t="shared" si="80"/>
        <v>0</v>
      </c>
      <c r="J576" s="16">
        <f t="shared" si="81"/>
        <v>0</v>
      </c>
      <c r="K576" s="16">
        <f t="shared" si="88"/>
        <v>0</v>
      </c>
      <c r="L576" s="16">
        <f t="shared" si="88"/>
        <v>0</v>
      </c>
      <c r="M576" s="16">
        <f t="shared" si="88"/>
        <v>0</v>
      </c>
      <c r="N576" s="16">
        <f t="shared" si="88"/>
        <v>0</v>
      </c>
      <c r="O576" s="16">
        <f t="shared" si="88"/>
        <v>0</v>
      </c>
      <c r="P576" s="16">
        <f t="shared" si="88"/>
        <v>0</v>
      </c>
      <c r="Q576" s="16">
        <f t="shared" si="88"/>
        <v>0</v>
      </c>
      <c r="R576" s="16">
        <f t="shared" si="88"/>
        <v>0</v>
      </c>
      <c r="S576" s="16">
        <f t="shared" si="88"/>
        <v>0</v>
      </c>
      <c r="T576" s="16">
        <f t="shared" si="88"/>
        <v>0</v>
      </c>
      <c r="U576" s="16">
        <f t="shared" si="88"/>
        <v>0</v>
      </c>
      <c r="V576" s="16">
        <f t="shared" si="88"/>
        <v>0</v>
      </c>
      <c r="W576" s="16">
        <f t="shared" si="88"/>
        <v>0</v>
      </c>
      <c r="X576" s="16">
        <f t="shared" si="88"/>
        <v>0</v>
      </c>
      <c r="Y576" s="16">
        <f t="shared" si="88"/>
        <v>0</v>
      </c>
      <c r="Z576" s="16">
        <f t="shared" si="88"/>
        <v>0</v>
      </c>
      <c r="AA576" s="16">
        <f t="shared" si="88"/>
        <v>0</v>
      </c>
      <c r="AB576" s="16">
        <f t="shared" si="88"/>
        <v>0</v>
      </c>
      <c r="AC576" s="16">
        <f t="shared" si="82"/>
        <v>0</v>
      </c>
      <c r="AD576" s="16">
        <f t="shared" si="83"/>
        <v>0</v>
      </c>
      <c r="AE576" s="36">
        <f t="shared" si="84"/>
        <v>0</v>
      </c>
    </row>
    <row r="577" spans="2:31" x14ac:dyDescent="0.25">
      <c r="B577" t="s">
        <v>270</v>
      </c>
      <c r="C577" t="s">
        <v>354</v>
      </c>
      <c r="D577">
        <v>5000001</v>
      </c>
      <c r="E577">
        <v>0</v>
      </c>
      <c r="I577" s="16">
        <f t="shared" si="80"/>
        <v>0</v>
      </c>
      <c r="J577" s="16">
        <f t="shared" si="81"/>
        <v>0</v>
      </c>
      <c r="K577" s="16">
        <f t="shared" si="88"/>
        <v>0</v>
      </c>
      <c r="L577" s="16">
        <f t="shared" si="88"/>
        <v>0</v>
      </c>
      <c r="M577" s="16">
        <f t="shared" si="88"/>
        <v>0</v>
      </c>
      <c r="N577" s="16">
        <f t="shared" ref="K577:AB592" si="89">M577*(1+$G577-$H$3)</f>
        <v>0</v>
      </c>
      <c r="O577" s="16">
        <f t="shared" si="89"/>
        <v>0</v>
      </c>
      <c r="P577" s="16">
        <f t="shared" si="89"/>
        <v>0</v>
      </c>
      <c r="Q577" s="16">
        <f t="shared" si="89"/>
        <v>0</v>
      </c>
      <c r="R577" s="16">
        <f t="shared" si="89"/>
        <v>0</v>
      </c>
      <c r="S577" s="16">
        <f t="shared" si="89"/>
        <v>0</v>
      </c>
      <c r="T577" s="16">
        <f t="shared" si="89"/>
        <v>0</v>
      </c>
      <c r="U577" s="16">
        <f t="shared" si="89"/>
        <v>0</v>
      </c>
      <c r="V577" s="16">
        <f t="shared" si="89"/>
        <v>0</v>
      </c>
      <c r="W577" s="16">
        <f t="shared" si="89"/>
        <v>0</v>
      </c>
      <c r="X577" s="16">
        <f t="shared" si="89"/>
        <v>0</v>
      </c>
      <c r="Y577" s="16">
        <f t="shared" si="89"/>
        <v>0</v>
      </c>
      <c r="Z577" s="16">
        <f t="shared" si="89"/>
        <v>0</v>
      </c>
      <c r="AA577" s="16">
        <f t="shared" si="89"/>
        <v>0</v>
      </c>
      <c r="AB577" s="16">
        <f t="shared" si="89"/>
        <v>0</v>
      </c>
      <c r="AC577" s="16">
        <f t="shared" si="82"/>
        <v>0</v>
      </c>
      <c r="AD577" s="16">
        <f t="shared" si="83"/>
        <v>0</v>
      </c>
      <c r="AE577" s="36">
        <f t="shared" si="84"/>
        <v>0</v>
      </c>
    </row>
    <row r="578" spans="2:31" x14ac:dyDescent="0.25">
      <c r="B578" t="s">
        <v>305</v>
      </c>
      <c r="C578" t="s">
        <v>354</v>
      </c>
      <c r="D578">
        <v>5000001</v>
      </c>
      <c r="E578">
        <v>0</v>
      </c>
      <c r="I578" s="16">
        <f t="shared" si="80"/>
        <v>0</v>
      </c>
      <c r="J578" s="16">
        <f t="shared" si="81"/>
        <v>0</v>
      </c>
      <c r="K578" s="16">
        <f t="shared" si="89"/>
        <v>0</v>
      </c>
      <c r="L578" s="16">
        <f t="shared" si="89"/>
        <v>0</v>
      </c>
      <c r="M578" s="16">
        <f t="shared" si="89"/>
        <v>0</v>
      </c>
      <c r="N578" s="16">
        <f t="shared" si="89"/>
        <v>0</v>
      </c>
      <c r="O578" s="16">
        <f t="shared" si="89"/>
        <v>0</v>
      </c>
      <c r="P578" s="16">
        <f t="shared" si="89"/>
        <v>0</v>
      </c>
      <c r="Q578" s="16">
        <f t="shared" si="89"/>
        <v>0</v>
      </c>
      <c r="R578" s="16">
        <f t="shared" si="89"/>
        <v>0</v>
      </c>
      <c r="S578" s="16">
        <f t="shared" si="89"/>
        <v>0</v>
      </c>
      <c r="T578" s="16">
        <f t="shared" si="89"/>
        <v>0</v>
      </c>
      <c r="U578" s="16">
        <f t="shared" si="89"/>
        <v>0</v>
      </c>
      <c r="V578" s="16">
        <f t="shared" si="89"/>
        <v>0</v>
      </c>
      <c r="W578" s="16">
        <f t="shared" si="89"/>
        <v>0</v>
      </c>
      <c r="X578" s="16">
        <f t="shared" si="89"/>
        <v>0</v>
      </c>
      <c r="Y578" s="16">
        <f t="shared" si="89"/>
        <v>0</v>
      </c>
      <c r="Z578" s="16">
        <f t="shared" si="89"/>
        <v>0</v>
      </c>
      <c r="AA578" s="16">
        <f t="shared" si="89"/>
        <v>0</v>
      </c>
      <c r="AB578" s="16">
        <f t="shared" si="89"/>
        <v>0</v>
      </c>
      <c r="AC578" s="16">
        <f t="shared" si="82"/>
        <v>0</v>
      </c>
      <c r="AD578" s="16">
        <f t="shared" si="83"/>
        <v>0</v>
      </c>
      <c r="AE578" s="36">
        <f t="shared" si="84"/>
        <v>0</v>
      </c>
    </row>
    <row r="579" spans="2:31" x14ac:dyDescent="0.25">
      <c r="B579" t="s">
        <v>350</v>
      </c>
      <c r="C579" t="s">
        <v>354</v>
      </c>
      <c r="D579">
        <v>5000001</v>
      </c>
      <c r="E579">
        <v>0</v>
      </c>
      <c r="I579" s="16">
        <f t="shared" si="80"/>
        <v>0</v>
      </c>
      <c r="J579" s="16">
        <f t="shared" si="81"/>
        <v>0</v>
      </c>
      <c r="K579" s="16">
        <f t="shared" si="89"/>
        <v>0</v>
      </c>
      <c r="L579" s="16">
        <f t="shared" si="89"/>
        <v>0</v>
      </c>
      <c r="M579" s="16">
        <f t="shared" si="89"/>
        <v>0</v>
      </c>
      <c r="N579" s="16">
        <f t="shared" si="89"/>
        <v>0</v>
      </c>
      <c r="O579" s="16">
        <f t="shared" si="89"/>
        <v>0</v>
      </c>
      <c r="P579" s="16">
        <f t="shared" si="89"/>
        <v>0</v>
      </c>
      <c r="Q579" s="16">
        <f t="shared" si="89"/>
        <v>0</v>
      </c>
      <c r="R579" s="16">
        <f t="shared" si="89"/>
        <v>0</v>
      </c>
      <c r="S579" s="16">
        <f t="shared" si="89"/>
        <v>0</v>
      </c>
      <c r="T579" s="16">
        <f t="shared" si="89"/>
        <v>0</v>
      </c>
      <c r="U579" s="16">
        <f t="shared" si="89"/>
        <v>0</v>
      </c>
      <c r="V579" s="16">
        <f t="shared" si="89"/>
        <v>0</v>
      </c>
      <c r="W579" s="16">
        <f t="shared" si="89"/>
        <v>0</v>
      </c>
      <c r="X579" s="16">
        <f t="shared" si="89"/>
        <v>0</v>
      </c>
      <c r="Y579" s="16">
        <f t="shared" si="89"/>
        <v>0</v>
      </c>
      <c r="Z579" s="16">
        <f t="shared" si="89"/>
        <v>0</v>
      </c>
      <c r="AA579" s="16">
        <f t="shared" si="89"/>
        <v>0</v>
      </c>
      <c r="AB579" s="16">
        <f t="shared" si="89"/>
        <v>0</v>
      </c>
      <c r="AC579" s="16">
        <f t="shared" si="82"/>
        <v>0</v>
      </c>
      <c r="AD579" s="16">
        <f t="shared" si="83"/>
        <v>0</v>
      </c>
      <c r="AE579" s="36">
        <f t="shared" si="84"/>
        <v>0</v>
      </c>
    </row>
    <row r="580" spans="2:31" x14ac:dyDescent="0.25">
      <c r="B580" t="s">
        <v>314</v>
      </c>
      <c r="C580" t="s">
        <v>354</v>
      </c>
      <c r="D580">
        <v>5000001</v>
      </c>
      <c r="E580">
        <v>0</v>
      </c>
      <c r="I580" s="16">
        <f t="shared" ref="I580:I643" si="90">E580</f>
        <v>0</v>
      </c>
      <c r="J580" s="16">
        <f t="shared" ref="J580:Y642" si="91">I580*(1+$G580-$H$3)</f>
        <v>0</v>
      </c>
      <c r="K580" s="16">
        <f t="shared" si="91"/>
        <v>0</v>
      </c>
      <c r="L580" s="16">
        <f t="shared" si="91"/>
        <v>0</v>
      </c>
      <c r="M580" s="16">
        <f t="shared" si="91"/>
        <v>0</v>
      </c>
      <c r="N580" s="16">
        <f t="shared" si="91"/>
        <v>0</v>
      </c>
      <c r="O580" s="16">
        <f t="shared" si="91"/>
        <v>0</v>
      </c>
      <c r="P580" s="16">
        <f t="shared" si="91"/>
        <v>0</v>
      </c>
      <c r="Q580" s="16">
        <f t="shared" si="91"/>
        <v>0</v>
      </c>
      <c r="R580" s="16">
        <f t="shared" si="91"/>
        <v>0</v>
      </c>
      <c r="S580" s="16">
        <f t="shared" si="91"/>
        <v>0</v>
      </c>
      <c r="T580" s="16">
        <f t="shared" si="91"/>
        <v>0</v>
      </c>
      <c r="U580" s="16">
        <f t="shared" si="91"/>
        <v>0</v>
      </c>
      <c r="V580" s="16">
        <f t="shared" si="91"/>
        <v>0</v>
      </c>
      <c r="W580" s="16">
        <f t="shared" si="91"/>
        <v>0</v>
      </c>
      <c r="X580" s="16">
        <f t="shared" si="91"/>
        <v>0</v>
      </c>
      <c r="Y580" s="16">
        <f t="shared" si="91"/>
        <v>0</v>
      </c>
      <c r="Z580" s="16">
        <f t="shared" si="89"/>
        <v>0</v>
      </c>
      <c r="AA580" s="16">
        <f t="shared" si="89"/>
        <v>0</v>
      </c>
      <c r="AB580" s="16">
        <f t="shared" si="89"/>
        <v>0</v>
      </c>
      <c r="AC580" s="16">
        <f t="shared" ref="AC580:AC643" si="92">SUM(I580:W580)*(1/($W$2-$I$2))</f>
        <v>0</v>
      </c>
      <c r="AD580" s="16">
        <f t="shared" ref="AD580:AD643" si="93">SUM(I580:AB580)*(1/($AB$2-$I$2))</f>
        <v>0</v>
      </c>
      <c r="AE580" s="36">
        <f t="shared" ref="AE580:AE643" si="94">ROUND(AD580,0)</f>
        <v>0</v>
      </c>
    </row>
    <row r="581" spans="2:31" x14ac:dyDescent="0.25">
      <c r="B581" t="s">
        <v>302</v>
      </c>
      <c r="C581" t="s">
        <v>354</v>
      </c>
      <c r="D581">
        <v>5000001</v>
      </c>
      <c r="E581">
        <v>0</v>
      </c>
      <c r="I581" s="16">
        <f t="shared" si="90"/>
        <v>0</v>
      </c>
      <c r="J581" s="16">
        <f t="shared" si="91"/>
        <v>0</v>
      </c>
      <c r="K581" s="16">
        <f t="shared" si="89"/>
        <v>0</v>
      </c>
      <c r="L581" s="16">
        <f t="shared" si="89"/>
        <v>0</v>
      </c>
      <c r="M581" s="16">
        <f t="shared" si="89"/>
        <v>0</v>
      </c>
      <c r="N581" s="16">
        <f t="shared" si="89"/>
        <v>0</v>
      </c>
      <c r="O581" s="16">
        <f t="shared" si="89"/>
        <v>0</v>
      </c>
      <c r="P581" s="16">
        <f t="shared" si="89"/>
        <v>0</v>
      </c>
      <c r="Q581" s="16">
        <f t="shared" si="89"/>
        <v>0</v>
      </c>
      <c r="R581" s="16">
        <f t="shared" si="89"/>
        <v>0</v>
      </c>
      <c r="S581" s="16">
        <f t="shared" si="89"/>
        <v>0</v>
      </c>
      <c r="T581" s="16">
        <f t="shared" si="89"/>
        <v>0</v>
      </c>
      <c r="U581" s="16">
        <f t="shared" si="89"/>
        <v>0</v>
      </c>
      <c r="V581" s="16">
        <f t="shared" si="89"/>
        <v>0</v>
      </c>
      <c r="W581" s="16">
        <f t="shared" si="89"/>
        <v>0</v>
      </c>
      <c r="X581" s="16">
        <f t="shared" si="89"/>
        <v>0</v>
      </c>
      <c r="Y581" s="16">
        <f t="shared" si="89"/>
        <v>0</v>
      </c>
      <c r="Z581" s="16">
        <f t="shared" si="89"/>
        <v>0</v>
      </c>
      <c r="AA581" s="16">
        <f t="shared" si="89"/>
        <v>0</v>
      </c>
      <c r="AB581" s="16">
        <f t="shared" si="89"/>
        <v>0</v>
      </c>
      <c r="AC581" s="16">
        <f t="shared" si="92"/>
        <v>0</v>
      </c>
      <c r="AD581" s="16">
        <f t="shared" si="93"/>
        <v>0</v>
      </c>
      <c r="AE581" s="36">
        <f t="shared" si="94"/>
        <v>0</v>
      </c>
    </row>
    <row r="582" spans="2:31" x14ac:dyDescent="0.25">
      <c r="B582" t="s">
        <v>262</v>
      </c>
      <c r="C582" t="s">
        <v>354</v>
      </c>
      <c r="D582">
        <v>5000001</v>
      </c>
      <c r="E582">
        <v>0</v>
      </c>
      <c r="I582" s="16">
        <f t="shared" si="90"/>
        <v>0</v>
      </c>
      <c r="J582" s="16">
        <f t="shared" si="91"/>
        <v>0</v>
      </c>
      <c r="K582" s="16">
        <f t="shared" si="89"/>
        <v>0</v>
      </c>
      <c r="L582" s="16">
        <f t="shared" si="89"/>
        <v>0</v>
      </c>
      <c r="M582" s="16">
        <f t="shared" si="89"/>
        <v>0</v>
      </c>
      <c r="N582" s="16">
        <f t="shared" si="89"/>
        <v>0</v>
      </c>
      <c r="O582" s="16">
        <f t="shared" si="89"/>
        <v>0</v>
      </c>
      <c r="P582" s="16">
        <f t="shared" si="89"/>
        <v>0</v>
      </c>
      <c r="Q582" s="16">
        <f t="shared" si="89"/>
        <v>0</v>
      </c>
      <c r="R582" s="16">
        <f t="shared" si="89"/>
        <v>0</v>
      </c>
      <c r="S582" s="16">
        <f t="shared" si="89"/>
        <v>0</v>
      </c>
      <c r="T582" s="16">
        <f t="shared" si="89"/>
        <v>0</v>
      </c>
      <c r="U582" s="16">
        <f t="shared" si="89"/>
        <v>0</v>
      </c>
      <c r="V582" s="16">
        <f t="shared" si="89"/>
        <v>0</v>
      </c>
      <c r="W582" s="16">
        <f t="shared" si="89"/>
        <v>0</v>
      </c>
      <c r="X582" s="16">
        <f t="shared" si="89"/>
        <v>0</v>
      </c>
      <c r="Y582" s="16">
        <f t="shared" si="89"/>
        <v>0</v>
      </c>
      <c r="Z582" s="16">
        <f t="shared" si="89"/>
        <v>0</v>
      </c>
      <c r="AA582" s="16">
        <f t="shared" si="89"/>
        <v>0</v>
      </c>
      <c r="AB582" s="16">
        <f t="shared" si="89"/>
        <v>0</v>
      </c>
      <c r="AC582" s="16">
        <f t="shared" si="92"/>
        <v>0</v>
      </c>
      <c r="AD582" s="16">
        <f t="shared" si="93"/>
        <v>0</v>
      </c>
      <c r="AE582" s="36">
        <f t="shared" si="94"/>
        <v>0</v>
      </c>
    </row>
    <row r="583" spans="2:31" x14ac:dyDescent="0.25">
      <c r="B583" t="s">
        <v>324</v>
      </c>
      <c r="C583" t="s">
        <v>354</v>
      </c>
      <c r="D583">
        <v>5000001</v>
      </c>
      <c r="E583">
        <v>0</v>
      </c>
      <c r="I583" s="16">
        <f t="shared" si="90"/>
        <v>0</v>
      </c>
      <c r="J583" s="16">
        <f t="shared" si="91"/>
        <v>0</v>
      </c>
      <c r="K583" s="16">
        <f t="shared" si="89"/>
        <v>0</v>
      </c>
      <c r="L583" s="16">
        <f t="shared" si="89"/>
        <v>0</v>
      </c>
      <c r="M583" s="16">
        <f t="shared" si="89"/>
        <v>0</v>
      </c>
      <c r="N583" s="16">
        <f t="shared" si="89"/>
        <v>0</v>
      </c>
      <c r="O583" s="16">
        <f t="shared" si="89"/>
        <v>0</v>
      </c>
      <c r="P583" s="16">
        <f t="shared" si="89"/>
        <v>0</v>
      </c>
      <c r="Q583" s="16">
        <f t="shared" si="89"/>
        <v>0</v>
      </c>
      <c r="R583" s="16">
        <f t="shared" si="89"/>
        <v>0</v>
      </c>
      <c r="S583" s="16">
        <f t="shared" si="89"/>
        <v>0</v>
      </c>
      <c r="T583" s="16">
        <f t="shared" si="89"/>
        <v>0</v>
      </c>
      <c r="U583" s="16">
        <f t="shared" si="89"/>
        <v>0</v>
      </c>
      <c r="V583" s="16">
        <f t="shared" si="89"/>
        <v>0</v>
      </c>
      <c r="W583" s="16">
        <f t="shared" si="89"/>
        <v>0</v>
      </c>
      <c r="X583" s="16">
        <f t="shared" si="89"/>
        <v>0</v>
      </c>
      <c r="Y583" s="16">
        <f t="shared" si="89"/>
        <v>0</v>
      </c>
      <c r="Z583" s="16">
        <f t="shared" si="89"/>
        <v>0</v>
      </c>
      <c r="AA583" s="16">
        <f t="shared" si="89"/>
        <v>0</v>
      </c>
      <c r="AB583" s="16">
        <f t="shared" si="89"/>
        <v>0</v>
      </c>
      <c r="AC583" s="16">
        <f t="shared" si="92"/>
        <v>0</v>
      </c>
      <c r="AD583" s="16">
        <f t="shared" si="93"/>
        <v>0</v>
      </c>
      <c r="AE583" s="36">
        <f t="shared" si="94"/>
        <v>0</v>
      </c>
    </row>
    <row r="584" spans="2:31" x14ac:dyDescent="0.25">
      <c r="B584" t="s">
        <v>236</v>
      </c>
      <c r="C584" t="s">
        <v>354</v>
      </c>
      <c r="D584">
        <v>5000001</v>
      </c>
      <c r="E584">
        <v>0</v>
      </c>
      <c r="I584" s="16">
        <f t="shared" si="90"/>
        <v>0</v>
      </c>
      <c r="J584" s="16">
        <f t="shared" si="91"/>
        <v>0</v>
      </c>
      <c r="K584" s="16">
        <f t="shared" si="89"/>
        <v>0</v>
      </c>
      <c r="L584" s="16">
        <f t="shared" si="89"/>
        <v>0</v>
      </c>
      <c r="M584" s="16">
        <f t="shared" si="89"/>
        <v>0</v>
      </c>
      <c r="N584" s="16">
        <f t="shared" si="89"/>
        <v>0</v>
      </c>
      <c r="O584" s="16">
        <f t="shared" si="89"/>
        <v>0</v>
      </c>
      <c r="P584" s="16">
        <f t="shared" si="89"/>
        <v>0</v>
      </c>
      <c r="Q584" s="16">
        <f t="shared" si="89"/>
        <v>0</v>
      </c>
      <c r="R584" s="16">
        <f t="shared" si="89"/>
        <v>0</v>
      </c>
      <c r="S584" s="16">
        <f t="shared" si="89"/>
        <v>0</v>
      </c>
      <c r="T584" s="16">
        <f t="shared" si="89"/>
        <v>0</v>
      </c>
      <c r="U584" s="16">
        <f t="shared" si="89"/>
        <v>0</v>
      </c>
      <c r="V584" s="16">
        <f t="shared" si="89"/>
        <v>0</v>
      </c>
      <c r="W584" s="16">
        <f t="shared" si="89"/>
        <v>0</v>
      </c>
      <c r="X584" s="16">
        <f t="shared" si="89"/>
        <v>0</v>
      </c>
      <c r="Y584" s="16">
        <f t="shared" si="89"/>
        <v>0</v>
      </c>
      <c r="Z584" s="16">
        <f t="shared" si="89"/>
        <v>0</v>
      </c>
      <c r="AA584" s="16">
        <f t="shared" si="89"/>
        <v>0</v>
      </c>
      <c r="AB584" s="16">
        <f t="shared" si="89"/>
        <v>0</v>
      </c>
      <c r="AC584" s="16">
        <f t="shared" si="92"/>
        <v>0</v>
      </c>
      <c r="AD584" s="16">
        <f t="shared" si="93"/>
        <v>0</v>
      </c>
      <c r="AE584" s="36">
        <f t="shared" si="94"/>
        <v>0</v>
      </c>
    </row>
    <row r="585" spans="2:31" x14ac:dyDescent="0.25">
      <c r="B585" t="s">
        <v>295</v>
      </c>
      <c r="C585" t="s">
        <v>354</v>
      </c>
      <c r="D585">
        <v>5000001</v>
      </c>
      <c r="E585">
        <v>0</v>
      </c>
      <c r="I585" s="16">
        <f t="shared" si="90"/>
        <v>0</v>
      </c>
      <c r="J585" s="16">
        <f t="shared" si="91"/>
        <v>0</v>
      </c>
      <c r="K585" s="16">
        <f t="shared" si="89"/>
        <v>0</v>
      </c>
      <c r="L585" s="16">
        <f t="shared" si="89"/>
        <v>0</v>
      </c>
      <c r="M585" s="16">
        <f t="shared" si="89"/>
        <v>0</v>
      </c>
      <c r="N585" s="16">
        <f t="shared" si="89"/>
        <v>0</v>
      </c>
      <c r="O585" s="16">
        <f t="shared" si="89"/>
        <v>0</v>
      </c>
      <c r="P585" s="16">
        <f t="shared" si="89"/>
        <v>0</v>
      </c>
      <c r="Q585" s="16">
        <f t="shared" si="89"/>
        <v>0</v>
      </c>
      <c r="R585" s="16">
        <f t="shared" si="89"/>
        <v>0</v>
      </c>
      <c r="S585" s="16">
        <f t="shared" si="89"/>
        <v>0</v>
      </c>
      <c r="T585" s="16">
        <f t="shared" si="89"/>
        <v>0</v>
      </c>
      <c r="U585" s="16">
        <f t="shared" si="89"/>
        <v>0</v>
      </c>
      <c r="V585" s="16">
        <f t="shared" si="89"/>
        <v>0</v>
      </c>
      <c r="W585" s="16">
        <f t="shared" si="89"/>
        <v>0</v>
      </c>
      <c r="X585" s="16">
        <f t="shared" si="89"/>
        <v>0</v>
      </c>
      <c r="Y585" s="16">
        <f t="shared" si="89"/>
        <v>0</v>
      </c>
      <c r="Z585" s="16">
        <f t="shared" si="89"/>
        <v>0</v>
      </c>
      <c r="AA585" s="16">
        <f t="shared" si="89"/>
        <v>0</v>
      </c>
      <c r="AB585" s="16">
        <f t="shared" si="89"/>
        <v>0</v>
      </c>
      <c r="AC585" s="16">
        <f t="shared" si="92"/>
        <v>0</v>
      </c>
      <c r="AD585" s="16">
        <f t="shared" si="93"/>
        <v>0</v>
      </c>
      <c r="AE585" s="36">
        <f t="shared" si="94"/>
        <v>0</v>
      </c>
    </row>
    <row r="586" spans="2:31" x14ac:dyDescent="0.25">
      <c r="B586" t="s">
        <v>296</v>
      </c>
      <c r="C586" t="s">
        <v>354</v>
      </c>
      <c r="D586">
        <v>5000001</v>
      </c>
      <c r="E586">
        <v>0</v>
      </c>
      <c r="I586" s="16">
        <f t="shared" si="90"/>
        <v>0</v>
      </c>
      <c r="J586" s="16">
        <f t="shared" si="91"/>
        <v>0</v>
      </c>
      <c r="K586" s="16">
        <f t="shared" si="89"/>
        <v>0</v>
      </c>
      <c r="L586" s="16">
        <f t="shared" si="89"/>
        <v>0</v>
      </c>
      <c r="M586" s="16">
        <f t="shared" si="89"/>
        <v>0</v>
      </c>
      <c r="N586" s="16">
        <f t="shared" si="89"/>
        <v>0</v>
      </c>
      <c r="O586" s="16">
        <f t="shared" si="89"/>
        <v>0</v>
      </c>
      <c r="P586" s="16">
        <f t="shared" si="89"/>
        <v>0</v>
      </c>
      <c r="Q586" s="16">
        <f t="shared" si="89"/>
        <v>0</v>
      </c>
      <c r="R586" s="16">
        <f t="shared" si="89"/>
        <v>0</v>
      </c>
      <c r="S586" s="16">
        <f t="shared" si="89"/>
        <v>0</v>
      </c>
      <c r="T586" s="16">
        <f t="shared" si="89"/>
        <v>0</v>
      </c>
      <c r="U586" s="16">
        <f t="shared" si="89"/>
        <v>0</v>
      </c>
      <c r="V586" s="16">
        <f t="shared" si="89"/>
        <v>0</v>
      </c>
      <c r="W586" s="16">
        <f t="shared" si="89"/>
        <v>0</v>
      </c>
      <c r="X586" s="16">
        <f t="shared" si="89"/>
        <v>0</v>
      </c>
      <c r="Y586" s="16">
        <f t="shared" si="89"/>
        <v>0</v>
      </c>
      <c r="Z586" s="16">
        <f t="shared" si="89"/>
        <v>0</v>
      </c>
      <c r="AA586" s="16">
        <f t="shared" si="89"/>
        <v>0</v>
      </c>
      <c r="AB586" s="16">
        <f t="shared" si="89"/>
        <v>0</v>
      </c>
      <c r="AC586" s="16">
        <f t="shared" si="92"/>
        <v>0</v>
      </c>
      <c r="AD586" s="16">
        <f t="shared" si="93"/>
        <v>0</v>
      </c>
      <c r="AE586" s="36">
        <f t="shared" si="94"/>
        <v>0</v>
      </c>
    </row>
    <row r="587" spans="2:31" x14ac:dyDescent="0.25">
      <c r="B587" t="s">
        <v>351</v>
      </c>
      <c r="C587" t="s">
        <v>354</v>
      </c>
      <c r="D587">
        <v>5000001</v>
      </c>
      <c r="E587">
        <v>0</v>
      </c>
      <c r="I587" s="16">
        <f t="shared" si="90"/>
        <v>0</v>
      </c>
      <c r="J587" s="16">
        <f t="shared" si="91"/>
        <v>0</v>
      </c>
      <c r="K587" s="16">
        <f t="shared" si="89"/>
        <v>0</v>
      </c>
      <c r="L587" s="16">
        <f t="shared" si="89"/>
        <v>0</v>
      </c>
      <c r="M587" s="16">
        <f t="shared" si="89"/>
        <v>0</v>
      </c>
      <c r="N587" s="16">
        <f t="shared" si="89"/>
        <v>0</v>
      </c>
      <c r="O587" s="16">
        <f t="shared" si="89"/>
        <v>0</v>
      </c>
      <c r="P587" s="16">
        <f t="shared" si="89"/>
        <v>0</v>
      </c>
      <c r="Q587" s="16">
        <f t="shared" si="89"/>
        <v>0</v>
      </c>
      <c r="R587" s="16">
        <f t="shared" si="89"/>
        <v>0</v>
      </c>
      <c r="S587" s="16">
        <f t="shared" si="89"/>
        <v>0</v>
      </c>
      <c r="T587" s="16">
        <f t="shared" si="89"/>
        <v>0</v>
      </c>
      <c r="U587" s="16">
        <f t="shared" si="89"/>
        <v>0</v>
      </c>
      <c r="V587" s="16">
        <f t="shared" si="89"/>
        <v>0</v>
      </c>
      <c r="W587" s="16">
        <f t="shared" si="89"/>
        <v>0</v>
      </c>
      <c r="X587" s="16">
        <f t="shared" si="89"/>
        <v>0</v>
      </c>
      <c r="Y587" s="16">
        <f t="shared" si="89"/>
        <v>0</v>
      </c>
      <c r="Z587" s="16">
        <f t="shared" si="89"/>
        <v>0</v>
      </c>
      <c r="AA587" s="16">
        <f t="shared" si="89"/>
        <v>0</v>
      </c>
      <c r="AB587" s="16">
        <f t="shared" si="89"/>
        <v>0</v>
      </c>
      <c r="AC587" s="16">
        <f t="shared" si="92"/>
        <v>0</v>
      </c>
      <c r="AD587" s="16">
        <f t="shared" si="93"/>
        <v>0</v>
      </c>
      <c r="AE587" s="36">
        <f t="shared" si="94"/>
        <v>0</v>
      </c>
    </row>
    <row r="588" spans="2:31" x14ac:dyDescent="0.25">
      <c r="B588" t="s">
        <v>352</v>
      </c>
      <c r="C588" t="s">
        <v>354</v>
      </c>
      <c r="D588">
        <v>5000001</v>
      </c>
      <c r="E588">
        <v>0</v>
      </c>
      <c r="I588" s="16">
        <f t="shared" si="90"/>
        <v>0</v>
      </c>
      <c r="J588" s="16">
        <f t="shared" si="91"/>
        <v>0</v>
      </c>
      <c r="K588" s="16">
        <f t="shared" si="89"/>
        <v>0</v>
      </c>
      <c r="L588" s="16">
        <f t="shared" si="89"/>
        <v>0</v>
      </c>
      <c r="M588" s="16">
        <f t="shared" si="89"/>
        <v>0</v>
      </c>
      <c r="N588" s="16">
        <f t="shared" si="89"/>
        <v>0</v>
      </c>
      <c r="O588" s="16">
        <f t="shared" si="89"/>
        <v>0</v>
      </c>
      <c r="P588" s="16">
        <f t="shared" si="89"/>
        <v>0</v>
      </c>
      <c r="Q588" s="16">
        <f t="shared" si="89"/>
        <v>0</v>
      </c>
      <c r="R588" s="16">
        <f t="shared" si="89"/>
        <v>0</v>
      </c>
      <c r="S588" s="16">
        <f t="shared" si="89"/>
        <v>0</v>
      </c>
      <c r="T588" s="16">
        <f t="shared" si="89"/>
        <v>0</v>
      </c>
      <c r="U588" s="16">
        <f t="shared" si="89"/>
        <v>0</v>
      </c>
      <c r="V588" s="16">
        <f t="shared" si="89"/>
        <v>0</v>
      </c>
      <c r="W588" s="16">
        <f t="shared" si="89"/>
        <v>0</v>
      </c>
      <c r="X588" s="16">
        <f t="shared" si="89"/>
        <v>0</v>
      </c>
      <c r="Y588" s="16">
        <f t="shared" si="89"/>
        <v>0</v>
      </c>
      <c r="Z588" s="16">
        <f t="shared" si="89"/>
        <v>0</v>
      </c>
      <c r="AA588" s="16">
        <f t="shared" si="89"/>
        <v>0</v>
      </c>
      <c r="AB588" s="16">
        <f t="shared" si="89"/>
        <v>0</v>
      </c>
      <c r="AC588" s="16">
        <f t="shared" si="92"/>
        <v>0</v>
      </c>
      <c r="AD588" s="16">
        <f t="shared" si="93"/>
        <v>0</v>
      </c>
      <c r="AE588" s="36">
        <f t="shared" si="94"/>
        <v>0</v>
      </c>
    </row>
    <row r="589" spans="2:31" x14ac:dyDescent="0.25">
      <c r="B589" t="s">
        <v>263</v>
      </c>
      <c r="C589" t="s">
        <v>354</v>
      </c>
      <c r="D589">
        <v>5000001</v>
      </c>
      <c r="E589">
        <v>0</v>
      </c>
      <c r="I589" s="16">
        <f t="shared" si="90"/>
        <v>0</v>
      </c>
      <c r="J589" s="16">
        <f t="shared" si="91"/>
        <v>0</v>
      </c>
      <c r="K589" s="16">
        <f t="shared" si="89"/>
        <v>0</v>
      </c>
      <c r="L589" s="16">
        <f t="shared" si="89"/>
        <v>0</v>
      </c>
      <c r="M589" s="16">
        <f t="shared" si="89"/>
        <v>0</v>
      </c>
      <c r="N589" s="16">
        <f t="shared" si="89"/>
        <v>0</v>
      </c>
      <c r="O589" s="16">
        <f t="shared" si="89"/>
        <v>0</v>
      </c>
      <c r="P589" s="16">
        <f t="shared" si="89"/>
        <v>0</v>
      </c>
      <c r="Q589" s="16">
        <f t="shared" si="89"/>
        <v>0</v>
      </c>
      <c r="R589" s="16">
        <f t="shared" si="89"/>
        <v>0</v>
      </c>
      <c r="S589" s="16">
        <f t="shared" si="89"/>
        <v>0</v>
      </c>
      <c r="T589" s="16">
        <f t="shared" si="89"/>
        <v>0</v>
      </c>
      <c r="U589" s="16">
        <f t="shared" si="89"/>
        <v>0</v>
      </c>
      <c r="V589" s="16">
        <f t="shared" si="89"/>
        <v>0</v>
      </c>
      <c r="W589" s="16">
        <f t="shared" si="89"/>
        <v>0</v>
      </c>
      <c r="X589" s="16">
        <f t="shared" si="89"/>
        <v>0</v>
      </c>
      <c r="Y589" s="16">
        <f t="shared" si="89"/>
        <v>0</v>
      </c>
      <c r="Z589" s="16">
        <f t="shared" si="89"/>
        <v>0</v>
      </c>
      <c r="AA589" s="16">
        <f t="shared" si="89"/>
        <v>0</v>
      </c>
      <c r="AB589" s="16">
        <f t="shared" si="89"/>
        <v>0</v>
      </c>
      <c r="AC589" s="16">
        <f t="shared" si="92"/>
        <v>0</v>
      </c>
      <c r="AD589" s="16">
        <f t="shared" si="93"/>
        <v>0</v>
      </c>
      <c r="AE589" s="36">
        <f t="shared" si="94"/>
        <v>0</v>
      </c>
    </row>
    <row r="590" spans="2:31" x14ac:dyDescent="0.25">
      <c r="B590" t="s">
        <v>182</v>
      </c>
      <c r="C590" t="s">
        <v>354</v>
      </c>
      <c r="D590">
        <v>5000001</v>
      </c>
      <c r="E590">
        <v>0</v>
      </c>
      <c r="I590" s="16">
        <f t="shared" si="90"/>
        <v>0</v>
      </c>
      <c r="J590" s="16">
        <f t="shared" si="91"/>
        <v>0</v>
      </c>
      <c r="K590" s="16">
        <f t="shared" si="89"/>
        <v>0</v>
      </c>
      <c r="L590" s="16">
        <f t="shared" si="89"/>
        <v>0</v>
      </c>
      <c r="M590" s="16">
        <f t="shared" si="89"/>
        <v>0</v>
      </c>
      <c r="N590" s="16">
        <f t="shared" si="89"/>
        <v>0</v>
      </c>
      <c r="O590" s="16">
        <f t="shared" si="89"/>
        <v>0</v>
      </c>
      <c r="P590" s="16">
        <f t="shared" si="89"/>
        <v>0</v>
      </c>
      <c r="Q590" s="16">
        <f t="shared" si="89"/>
        <v>0</v>
      </c>
      <c r="R590" s="16">
        <f t="shared" si="89"/>
        <v>0</v>
      </c>
      <c r="S590" s="16">
        <f t="shared" si="89"/>
        <v>0</v>
      </c>
      <c r="T590" s="16">
        <f t="shared" si="89"/>
        <v>0</v>
      </c>
      <c r="U590" s="16">
        <f t="shared" si="89"/>
        <v>0</v>
      </c>
      <c r="V590" s="16">
        <f t="shared" si="89"/>
        <v>0</v>
      </c>
      <c r="W590" s="16">
        <f t="shared" si="89"/>
        <v>0</v>
      </c>
      <c r="X590" s="16">
        <f t="shared" si="89"/>
        <v>0</v>
      </c>
      <c r="Y590" s="16">
        <f t="shared" si="89"/>
        <v>0</v>
      </c>
      <c r="Z590" s="16">
        <f t="shared" si="89"/>
        <v>0</v>
      </c>
      <c r="AA590" s="16">
        <f t="shared" si="89"/>
        <v>0</v>
      </c>
      <c r="AB590" s="16">
        <f t="shared" si="89"/>
        <v>0</v>
      </c>
      <c r="AC590" s="16">
        <f t="shared" si="92"/>
        <v>0</v>
      </c>
      <c r="AD590" s="16">
        <f t="shared" si="93"/>
        <v>0</v>
      </c>
      <c r="AE590" s="36">
        <f t="shared" si="94"/>
        <v>0</v>
      </c>
    </row>
    <row r="591" spans="2:31" x14ac:dyDescent="0.25">
      <c r="B591" t="s">
        <v>312</v>
      </c>
      <c r="C591" t="s">
        <v>354</v>
      </c>
      <c r="D591">
        <v>5000001</v>
      </c>
      <c r="E591">
        <v>0</v>
      </c>
      <c r="I591" s="16">
        <f t="shared" si="90"/>
        <v>0</v>
      </c>
      <c r="J591" s="16">
        <f t="shared" si="91"/>
        <v>0</v>
      </c>
      <c r="K591" s="16">
        <f t="shared" si="89"/>
        <v>0</v>
      </c>
      <c r="L591" s="16">
        <f t="shared" si="89"/>
        <v>0</v>
      </c>
      <c r="M591" s="16">
        <f t="shared" si="89"/>
        <v>0</v>
      </c>
      <c r="N591" s="16">
        <f t="shared" si="89"/>
        <v>0</v>
      </c>
      <c r="O591" s="16">
        <f t="shared" si="89"/>
        <v>0</v>
      </c>
      <c r="P591" s="16">
        <f t="shared" si="89"/>
        <v>0</v>
      </c>
      <c r="Q591" s="16">
        <f t="shared" si="89"/>
        <v>0</v>
      </c>
      <c r="R591" s="16">
        <f t="shared" si="89"/>
        <v>0</v>
      </c>
      <c r="S591" s="16">
        <f t="shared" si="89"/>
        <v>0</v>
      </c>
      <c r="T591" s="16">
        <f t="shared" si="89"/>
        <v>0</v>
      </c>
      <c r="U591" s="16">
        <f t="shared" si="89"/>
        <v>0</v>
      </c>
      <c r="V591" s="16">
        <f t="shared" si="89"/>
        <v>0</v>
      </c>
      <c r="W591" s="16">
        <f t="shared" si="89"/>
        <v>0</v>
      </c>
      <c r="X591" s="16">
        <f t="shared" si="89"/>
        <v>0</v>
      </c>
      <c r="Y591" s="16">
        <f t="shared" si="89"/>
        <v>0</v>
      </c>
      <c r="Z591" s="16">
        <f t="shared" si="89"/>
        <v>0</v>
      </c>
      <c r="AA591" s="16">
        <f t="shared" si="89"/>
        <v>0</v>
      </c>
      <c r="AB591" s="16">
        <f t="shared" si="89"/>
        <v>0</v>
      </c>
      <c r="AC591" s="16">
        <f t="shared" si="92"/>
        <v>0</v>
      </c>
      <c r="AD591" s="16">
        <f t="shared" si="93"/>
        <v>0</v>
      </c>
      <c r="AE591" s="36">
        <f t="shared" si="94"/>
        <v>0</v>
      </c>
    </row>
    <row r="592" spans="2:31" x14ac:dyDescent="0.25">
      <c r="B592" t="s">
        <v>180</v>
      </c>
      <c r="C592" t="s">
        <v>354</v>
      </c>
      <c r="D592">
        <v>5000001</v>
      </c>
      <c r="E592">
        <v>0</v>
      </c>
      <c r="I592" s="16">
        <f t="shared" si="90"/>
        <v>0</v>
      </c>
      <c r="J592" s="16">
        <f t="shared" si="91"/>
        <v>0</v>
      </c>
      <c r="K592" s="16">
        <f t="shared" si="89"/>
        <v>0</v>
      </c>
      <c r="L592" s="16">
        <f t="shared" si="89"/>
        <v>0</v>
      </c>
      <c r="M592" s="16">
        <f t="shared" si="89"/>
        <v>0</v>
      </c>
      <c r="N592" s="16">
        <f t="shared" ref="K592:AB606" si="95">M592*(1+$G592-$H$3)</f>
        <v>0</v>
      </c>
      <c r="O592" s="16">
        <f t="shared" si="95"/>
        <v>0</v>
      </c>
      <c r="P592" s="16">
        <f t="shared" si="95"/>
        <v>0</v>
      </c>
      <c r="Q592" s="16">
        <f t="shared" si="95"/>
        <v>0</v>
      </c>
      <c r="R592" s="16">
        <f t="shared" si="95"/>
        <v>0</v>
      </c>
      <c r="S592" s="16">
        <f t="shared" si="95"/>
        <v>0</v>
      </c>
      <c r="T592" s="16">
        <f t="shared" si="95"/>
        <v>0</v>
      </c>
      <c r="U592" s="16">
        <f t="shared" si="95"/>
        <v>0</v>
      </c>
      <c r="V592" s="16">
        <f t="shared" si="95"/>
        <v>0</v>
      </c>
      <c r="W592" s="16">
        <f t="shared" si="95"/>
        <v>0</v>
      </c>
      <c r="X592" s="16">
        <f t="shared" si="95"/>
        <v>0</v>
      </c>
      <c r="Y592" s="16">
        <f t="shared" si="95"/>
        <v>0</v>
      </c>
      <c r="Z592" s="16">
        <f t="shared" si="95"/>
        <v>0</v>
      </c>
      <c r="AA592" s="16">
        <f t="shared" si="95"/>
        <v>0</v>
      </c>
      <c r="AB592" s="16">
        <f t="shared" si="95"/>
        <v>0</v>
      </c>
      <c r="AC592" s="16">
        <f t="shared" si="92"/>
        <v>0</v>
      </c>
      <c r="AD592" s="16">
        <f t="shared" si="93"/>
        <v>0</v>
      </c>
      <c r="AE592" s="36">
        <f t="shared" si="94"/>
        <v>0</v>
      </c>
    </row>
    <row r="593" spans="2:31" x14ac:dyDescent="0.25">
      <c r="B593" t="s">
        <v>238</v>
      </c>
      <c r="C593" t="s">
        <v>354</v>
      </c>
      <c r="D593">
        <v>0</v>
      </c>
      <c r="E593">
        <v>0</v>
      </c>
      <c r="I593" s="16">
        <f t="shared" si="90"/>
        <v>0</v>
      </c>
      <c r="J593" s="16">
        <f t="shared" si="91"/>
        <v>0</v>
      </c>
      <c r="K593" s="16">
        <f t="shared" si="95"/>
        <v>0</v>
      </c>
      <c r="L593" s="16">
        <f t="shared" si="95"/>
        <v>0</v>
      </c>
      <c r="M593" s="16">
        <f t="shared" si="95"/>
        <v>0</v>
      </c>
      <c r="N593" s="16">
        <f t="shared" si="95"/>
        <v>0</v>
      </c>
      <c r="O593" s="16">
        <f t="shared" si="95"/>
        <v>0</v>
      </c>
      <c r="P593" s="16">
        <f t="shared" si="95"/>
        <v>0</v>
      </c>
      <c r="Q593" s="16">
        <f t="shared" si="95"/>
        <v>0</v>
      </c>
      <c r="R593" s="16">
        <f t="shared" si="95"/>
        <v>0</v>
      </c>
      <c r="S593" s="16">
        <f t="shared" si="95"/>
        <v>0</v>
      </c>
      <c r="T593" s="16">
        <f t="shared" si="95"/>
        <v>0</v>
      </c>
      <c r="U593" s="16">
        <f t="shared" si="95"/>
        <v>0</v>
      </c>
      <c r="V593" s="16">
        <f t="shared" si="95"/>
        <v>0</v>
      </c>
      <c r="W593" s="16">
        <f t="shared" si="95"/>
        <v>0</v>
      </c>
      <c r="X593" s="16">
        <f t="shared" si="95"/>
        <v>0</v>
      </c>
      <c r="Y593" s="16">
        <f t="shared" si="95"/>
        <v>0</v>
      </c>
      <c r="Z593" s="16">
        <f t="shared" si="95"/>
        <v>0</v>
      </c>
      <c r="AA593" s="16">
        <f t="shared" si="95"/>
        <v>0</v>
      </c>
      <c r="AB593" s="16">
        <f t="shared" si="95"/>
        <v>0</v>
      </c>
      <c r="AC593" s="16">
        <f t="shared" si="92"/>
        <v>0</v>
      </c>
      <c r="AD593" s="16">
        <f t="shared" si="93"/>
        <v>0</v>
      </c>
      <c r="AE593" s="36">
        <f t="shared" si="94"/>
        <v>0</v>
      </c>
    </row>
    <row r="594" spans="2:31" x14ac:dyDescent="0.25">
      <c r="B594" t="s">
        <v>329</v>
      </c>
      <c r="C594" t="s">
        <v>354</v>
      </c>
      <c r="D594">
        <v>5000001</v>
      </c>
      <c r="E594">
        <v>0</v>
      </c>
      <c r="I594" s="16">
        <f t="shared" si="90"/>
        <v>0</v>
      </c>
      <c r="J594" s="16">
        <f t="shared" si="91"/>
        <v>0</v>
      </c>
      <c r="K594" s="16">
        <f t="shared" si="95"/>
        <v>0</v>
      </c>
      <c r="L594" s="16">
        <f t="shared" si="95"/>
        <v>0</v>
      </c>
      <c r="M594" s="16">
        <f t="shared" si="95"/>
        <v>0</v>
      </c>
      <c r="N594" s="16">
        <f t="shared" si="95"/>
        <v>0</v>
      </c>
      <c r="O594" s="16">
        <f t="shared" si="95"/>
        <v>0</v>
      </c>
      <c r="P594" s="16">
        <f t="shared" si="95"/>
        <v>0</v>
      </c>
      <c r="Q594" s="16">
        <f t="shared" si="95"/>
        <v>0</v>
      </c>
      <c r="R594" s="16">
        <f t="shared" si="95"/>
        <v>0</v>
      </c>
      <c r="S594" s="16">
        <f t="shared" si="95"/>
        <v>0</v>
      </c>
      <c r="T594" s="16">
        <f t="shared" si="95"/>
        <v>0</v>
      </c>
      <c r="U594" s="16">
        <f t="shared" si="95"/>
        <v>0</v>
      </c>
      <c r="V594" s="16">
        <f t="shared" si="95"/>
        <v>0</v>
      </c>
      <c r="W594" s="16">
        <f t="shared" si="95"/>
        <v>0</v>
      </c>
      <c r="X594" s="16">
        <f t="shared" si="95"/>
        <v>0</v>
      </c>
      <c r="Y594" s="16">
        <f t="shared" si="95"/>
        <v>0</v>
      </c>
      <c r="Z594" s="16">
        <f t="shared" si="95"/>
        <v>0</v>
      </c>
      <c r="AA594" s="16">
        <f t="shared" si="95"/>
        <v>0</v>
      </c>
      <c r="AB594" s="16">
        <f t="shared" si="95"/>
        <v>0</v>
      </c>
      <c r="AC594" s="16">
        <f t="shared" si="92"/>
        <v>0</v>
      </c>
      <c r="AD594" s="16">
        <f t="shared" si="93"/>
        <v>0</v>
      </c>
      <c r="AE594" s="36">
        <f t="shared" si="94"/>
        <v>0</v>
      </c>
    </row>
    <row r="595" spans="2:31" x14ac:dyDescent="0.25">
      <c r="B595" t="s">
        <v>331</v>
      </c>
      <c r="C595" t="s">
        <v>354</v>
      </c>
      <c r="D595">
        <v>5000001</v>
      </c>
      <c r="E595">
        <v>0</v>
      </c>
      <c r="I595" s="16">
        <f t="shared" si="90"/>
        <v>0</v>
      </c>
      <c r="J595" s="16">
        <f t="shared" si="91"/>
        <v>0</v>
      </c>
      <c r="K595" s="16">
        <f t="shared" si="95"/>
        <v>0</v>
      </c>
      <c r="L595" s="16">
        <f t="shared" si="95"/>
        <v>0</v>
      </c>
      <c r="M595" s="16">
        <f t="shared" si="95"/>
        <v>0</v>
      </c>
      <c r="N595" s="16">
        <f t="shared" si="95"/>
        <v>0</v>
      </c>
      <c r="O595" s="16">
        <f t="shared" si="95"/>
        <v>0</v>
      </c>
      <c r="P595" s="16">
        <f t="shared" si="95"/>
        <v>0</v>
      </c>
      <c r="Q595" s="16">
        <f t="shared" si="95"/>
        <v>0</v>
      </c>
      <c r="R595" s="16">
        <f t="shared" si="95"/>
        <v>0</v>
      </c>
      <c r="S595" s="16">
        <f t="shared" si="95"/>
        <v>0</v>
      </c>
      <c r="T595" s="16">
        <f t="shared" si="95"/>
        <v>0</v>
      </c>
      <c r="U595" s="16">
        <f t="shared" si="95"/>
        <v>0</v>
      </c>
      <c r="V595" s="16">
        <f t="shared" si="95"/>
        <v>0</v>
      </c>
      <c r="W595" s="16">
        <f t="shared" si="95"/>
        <v>0</v>
      </c>
      <c r="X595" s="16">
        <f t="shared" si="95"/>
        <v>0</v>
      </c>
      <c r="Y595" s="16">
        <f t="shared" si="95"/>
        <v>0</v>
      </c>
      <c r="Z595" s="16">
        <f t="shared" si="95"/>
        <v>0</v>
      </c>
      <c r="AA595" s="16">
        <f t="shared" si="95"/>
        <v>0</v>
      </c>
      <c r="AB595" s="16">
        <f t="shared" si="95"/>
        <v>0</v>
      </c>
      <c r="AC595" s="16">
        <f t="shared" si="92"/>
        <v>0</v>
      </c>
      <c r="AD595" s="16">
        <f t="shared" si="93"/>
        <v>0</v>
      </c>
      <c r="AE595" s="36">
        <f t="shared" si="94"/>
        <v>0</v>
      </c>
    </row>
    <row r="596" spans="2:31" x14ac:dyDescent="0.25">
      <c r="B596" t="s">
        <v>334</v>
      </c>
      <c r="C596" t="s">
        <v>354</v>
      </c>
      <c r="D596">
        <v>5000001</v>
      </c>
      <c r="E596">
        <v>0</v>
      </c>
      <c r="I596" s="16">
        <f t="shared" si="90"/>
        <v>0</v>
      </c>
      <c r="J596" s="16">
        <f t="shared" si="91"/>
        <v>0</v>
      </c>
      <c r="K596" s="16">
        <f t="shared" si="95"/>
        <v>0</v>
      </c>
      <c r="L596" s="16">
        <f t="shared" si="95"/>
        <v>0</v>
      </c>
      <c r="M596" s="16">
        <f t="shared" si="95"/>
        <v>0</v>
      </c>
      <c r="N596" s="16">
        <f t="shared" si="95"/>
        <v>0</v>
      </c>
      <c r="O596" s="16">
        <f t="shared" si="95"/>
        <v>0</v>
      </c>
      <c r="P596" s="16">
        <f t="shared" si="95"/>
        <v>0</v>
      </c>
      <c r="Q596" s="16">
        <f t="shared" si="95"/>
        <v>0</v>
      </c>
      <c r="R596" s="16">
        <f t="shared" si="95"/>
        <v>0</v>
      </c>
      <c r="S596" s="16">
        <f t="shared" si="95"/>
        <v>0</v>
      </c>
      <c r="T596" s="16">
        <f t="shared" si="95"/>
        <v>0</v>
      </c>
      <c r="U596" s="16">
        <f t="shared" si="95"/>
        <v>0</v>
      </c>
      <c r="V596" s="16">
        <f t="shared" si="95"/>
        <v>0</v>
      </c>
      <c r="W596" s="16">
        <f t="shared" si="95"/>
        <v>0</v>
      </c>
      <c r="X596" s="16">
        <f t="shared" si="95"/>
        <v>0</v>
      </c>
      <c r="Y596" s="16">
        <f t="shared" si="95"/>
        <v>0</v>
      </c>
      <c r="Z596" s="16">
        <f t="shared" si="95"/>
        <v>0</v>
      </c>
      <c r="AA596" s="16">
        <f t="shared" si="95"/>
        <v>0</v>
      </c>
      <c r="AB596" s="16">
        <f t="shared" si="95"/>
        <v>0</v>
      </c>
      <c r="AC596" s="16">
        <f t="shared" si="92"/>
        <v>0</v>
      </c>
      <c r="AD596" s="16">
        <f t="shared" si="93"/>
        <v>0</v>
      </c>
      <c r="AE596" s="36">
        <f t="shared" si="94"/>
        <v>0</v>
      </c>
    </row>
    <row r="597" spans="2:31" x14ac:dyDescent="0.25">
      <c r="B597" t="s">
        <v>356</v>
      </c>
      <c r="C597" t="s">
        <v>354</v>
      </c>
      <c r="D597">
        <v>5000001</v>
      </c>
      <c r="E597">
        <v>0</v>
      </c>
      <c r="I597" s="16">
        <f t="shared" si="90"/>
        <v>0</v>
      </c>
      <c r="J597" s="16">
        <f t="shared" si="91"/>
        <v>0</v>
      </c>
      <c r="K597" s="16">
        <f t="shared" si="95"/>
        <v>0</v>
      </c>
      <c r="L597" s="16">
        <f t="shared" si="95"/>
        <v>0</v>
      </c>
      <c r="M597" s="16">
        <f t="shared" si="95"/>
        <v>0</v>
      </c>
      <c r="N597" s="16">
        <f t="shared" si="95"/>
        <v>0</v>
      </c>
      <c r="O597" s="16">
        <f t="shared" si="95"/>
        <v>0</v>
      </c>
      <c r="P597" s="16">
        <f t="shared" si="95"/>
        <v>0</v>
      </c>
      <c r="Q597" s="16">
        <f t="shared" si="95"/>
        <v>0</v>
      </c>
      <c r="R597" s="16">
        <f t="shared" si="95"/>
        <v>0</v>
      </c>
      <c r="S597" s="16">
        <f t="shared" si="95"/>
        <v>0</v>
      </c>
      <c r="T597" s="16">
        <f t="shared" si="95"/>
        <v>0</v>
      </c>
      <c r="U597" s="16">
        <f t="shared" si="95"/>
        <v>0</v>
      </c>
      <c r="V597" s="16">
        <f t="shared" si="95"/>
        <v>0</v>
      </c>
      <c r="W597" s="16">
        <f t="shared" si="95"/>
        <v>0</v>
      </c>
      <c r="X597" s="16">
        <f t="shared" si="95"/>
        <v>0</v>
      </c>
      <c r="Y597" s="16">
        <f t="shared" si="95"/>
        <v>0</v>
      </c>
      <c r="Z597" s="16">
        <f t="shared" si="95"/>
        <v>0</v>
      </c>
      <c r="AA597" s="16">
        <f t="shared" si="95"/>
        <v>0</v>
      </c>
      <c r="AB597" s="16">
        <f t="shared" si="95"/>
        <v>0</v>
      </c>
      <c r="AC597" s="16">
        <f t="shared" si="92"/>
        <v>0</v>
      </c>
      <c r="AD597" s="16">
        <f t="shared" si="93"/>
        <v>0</v>
      </c>
      <c r="AE597" s="36">
        <f t="shared" si="94"/>
        <v>0</v>
      </c>
    </row>
    <row r="598" spans="2:31" x14ac:dyDescent="0.25">
      <c r="B598" t="s">
        <v>264</v>
      </c>
      <c r="C598" t="s">
        <v>354</v>
      </c>
      <c r="D598">
        <v>5000001</v>
      </c>
      <c r="E598">
        <v>0</v>
      </c>
      <c r="I598" s="16">
        <f t="shared" si="90"/>
        <v>0</v>
      </c>
      <c r="J598" s="16">
        <f t="shared" si="91"/>
        <v>0</v>
      </c>
      <c r="K598" s="16">
        <f t="shared" si="95"/>
        <v>0</v>
      </c>
      <c r="L598" s="16">
        <f t="shared" si="95"/>
        <v>0</v>
      </c>
      <c r="M598" s="16">
        <f t="shared" si="95"/>
        <v>0</v>
      </c>
      <c r="N598" s="16">
        <f t="shared" si="95"/>
        <v>0</v>
      </c>
      <c r="O598" s="16">
        <f t="shared" si="95"/>
        <v>0</v>
      </c>
      <c r="P598" s="16">
        <f t="shared" si="95"/>
        <v>0</v>
      </c>
      <c r="Q598" s="16">
        <f t="shared" si="95"/>
        <v>0</v>
      </c>
      <c r="R598" s="16">
        <f t="shared" si="95"/>
        <v>0</v>
      </c>
      <c r="S598" s="16">
        <f t="shared" si="95"/>
        <v>0</v>
      </c>
      <c r="T598" s="16">
        <f t="shared" si="95"/>
        <v>0</v>
      </c>
      <c r="U598" s="16">
        <f t="shared" si="95"/>
        <v>0</v>
      </c>
      <c r="V598" s="16">
        <f t="shared" si="95"/>
        <v>0</v>
      </c>
      <c r="W598" s="16">
        <f t="shared" si="95"/>
        <v>0</v>
      </c>
      <c r="X598" s="16">
        <f t="shared" si="95"/>
        <v>0</v>
      </c>
      <c r="Y598" s="16">
        <f t="shared" si="95"/>
        <v>0</v>
      </c>
      <c r="Z598" s="16">
        <f t="shared" si="95"/>
        <v>0</v>
      </c>
      <c r="AA598" s="16">
        <f t="shared" si="95"/>
        <v>0</v>
      </c>
      <c r="AB598" s="16">
        <f t="shared" si="95"/>
        <v>0</v>
      </c>
      <c r="AC598" s="16">
        <f t="shared" si="92"/>
        <v>0</v>
      </c>
      <c r="AD598" s="16">
        <f t="shared" si="93"/>
        <v>0</v>
      </c>
      <c r="AE598" s="36">
        <f t="shared" si="94"/>
        <v>0</v>
      </c>
    </row>
    <row r="599" spans="2:31" x14ac:dyDescent="0.25">
      <c r="B599" t="s">
        <v>310</v>
      </c>
      <c r="C599" t="s">
        <v>354</v>
      </c>
      <c r="D599">
        <v>5000001</v>
      </c>
      <c r="E599">
        <v>0</v>
      </c>
      <c r="I599" s="16">
        <f t="shared" si="90"/>
        <v>0</v>
      </c>
      <c r="J599" s="16">
        <f t="shared" si="91"/>
        <v>0</v>
      </c>
      <c r="K599" s="16">
        <f t="shared" si="95"/>
        <v>0</v>
      </c>
      <c r="L599" s="16">
        <f t="shared" si="95"/>
        <v>0</v>
      </c>
      <c r="M599" s="16">
        <f t="shared" si="95"/>
        <v>0</v>
      </c>
      <c r="N599" s="16">
        <f t="shared" si="95"/>
        <v>0</v>
      </c>
      <c r="O599" s="16">
        <f t="shared" si="95"/>
        <v>0</v>
      </c>
      <c r="P599" s="16">
        <f t="shared" si="95"/>
        <v>0</v>
      </c>
      <c r="Q599" s="16">
        <f t="shared" si="95"/>
        <v>0</v>
      </c>
      <c r="R599" s="16">
        <f t="shared" si="95"/>
        <v>0</v>
      </c>
      <c r="S599" s="16">
        <f t="shared" si="95"/>
        <v>0</v>
      </c>
      <c r="T599" s="16">
        <f t="shared" si="95"/>
        <v>0</v>
      </c>
      <c r="U599" s="16">
        <f t="shared" si="95"/>
        <v>0</v>
      </c>
      <c r="V599" s="16">
        <f t="shared" si="95"/>
        <v>0</v>
      </c>
      <c r="W599" s="16">
        <f t="shared" si="95"/>
        <v>0</v>
      </c>
      <c r="X599" s="16">
        <f t="shared" si="95"/>
        <v>0</v>
      </c>
      <c r="Y599" s="16">
        <f t="shared" si="95"/>
        <v>0</v>
      </c>
      <c r="Z599" s="16">
        <f t="shared" si="95"/>
        <v>0</v>
      </c>
      <c r="AA599" s="16">
        <f t="shared" si="95"/>
        <v>0</v>
      </c>
      <c r="AB599" s="16">
        <f t="shared" si="95"/>
        <v>0</v>
      </c>
      <c r="AC599" s="16">
        <f t="shared" si="92"/>
        <v>0</v>
      </c>
      <c r="AD599" s="16">
        <f t="shared" si="93"/>
        <v>0</v>
      </c>
      <c r="AE599" s="36">
        <f t="shared" si="94"/>
        <v>0</v>
      </c>
    </row>
    <row r="600" spans="2:31" x14ac:dyDescent="0.25">
      <c r="B600" t="s">
        <v>317</v>
      </c>
      <c r="C600" t="s">
        <v>354</v>
      </c>
      <c r="D600">
        <v>5000001</v>
      </c>
      <c r="E600">
        <v>0</v>
      </c>
      <c r="I600" s="16">
        <f t="shared" si="90"/>
        <v>0</v>
      </c>
      <c r="J600" s="16">
        <f t="shared" si="91"/>
        <v>0</v>
      </c>
      <c r="K600" s="16">
        <f t="shared" si="95"/>
        <v>0</v>
      </c>
      <c r="L600" s="16">
        <f t="shared" si="95"/>
        <v>0</v>
      </c>
      <c r="M600" s="16">
        <f t="shared" si="95"/>
        <v>0</v>
      </c>
      <c r="N600" s="16">
        <f t="shared" si="95"/>
        <v>0</v>
      </c>
      <c r="O600" s="16">
        <f t="shared" si="95"/>
        <v>0</v>
      </c>
      <c r="P600" s="16">
        <f t="shared" si="95"/>
        <v>0</v>
      </c>
      <c r="Q600" s="16">
        <f t="shared" si="95"/>
        <v>0</v>
      </c>
      <c r="R600" s="16">
        <f t="shared" si="95"/>
        <v>0</v>
      </c>
      <c r="S600" s="16">
        <f t="shared" si="95"/>
        <v>0</v>
      </c>
      <c r="T600" s="16">
        <f t="shared" si="95"/>
        <v>0</v>
      </c>
      <c r="U600" s="16">
        <f t="shared" si="95"/>
        <v>0</v>
      </c>
      <c r="V600" s="16">
        <f t="shared" si="95"/>
        <v>0</v>
      </c>
      <c r="W600" s="16">
        <f t="shared" si="95"/>
        <v>0</v>
      </c>
      <c r="X600" s="16">
        <f t="shared" si="95"/>
        <v>0</v>
      </c>
      <c r="Y600" s="16">
        <f t="shared" si="95"/>
        <v>0</v>
      </c>
      <c r="Z600" s="16">
        <f t="shared" si="95"/>
        <v>0</v>
      </c>
      <c r="AA600" s="16">
        <f t="shared" si="95"/>
        <v>0</v>
      </c>
      <c r="AB600" s="16">
        <f t="shared" si="95"/>
        <v>0</v>
      </c>
      <c r="AC600" s="16">
        <f t="shared" si="92"/>
        <v>0</v>
      </c>
      <c r="AD600" s="16">
        <f t="shared" si="93"/>
        <v>0</v>
      </c>
      <c r="AE600" s="36">
        <f t="shared" si="94"/>
        <v>0</v>
      </c>
    </row>
    <row r="601" spans="2:31" x14ac:dyDescent="0.25">
      <c r="B601" t="s">
        <v>357</v>
      </c>
      <c r="C601" t="s">
        <v>354</v>
      </c>
      <c r="D601">
        <v>5000001</v>
      </c>
      <c r="E601">
        <v>0</v>
      </c>
      <c r="I601" s="16">
        <f t="shared" si="90"/>
        <v>0</v>
      </c>
      <c r="J601" s="16">
        <f t="shared" si="91"/>
        <v>0</v>
      </c>
      <c r="K601" s="16">
        <f t="shared" si="95"/>
        <v>0</v>
      </c>
      <c r="L601" s="16">
        <f t="shared" si="95"/>
        <v>0</v>
      </c>
      <c r="M601" s="16">
        <f t="shared" si="95"/>
        <v>0</v>
      </c>
      <c r="N601" s="16">
        <f t="shared" si="95"/>
        <v>0</v>
      </c>
      <c r="O601" s="16">
        <f t="shared" si="95"/>
        <v>0</v>
      </c>
      <c r="P601" s="16">
        <f t="shared" si="95"/>
        <v>0</v>
      </c>
      <c r="Q601" s="16">
        <f t="shared" si="95"/>
        <v>0</v>
      </c>
      <c r="R601" s="16">
        <f t="shared" si="95"/>
        <v>0</v>
      </c>
      <c r="S601" s="16">
        <f t="shared" si="95"/>
        <v>0</v>
      </c>
      <c r="T601" s="16">
        <f t="shared" si="95"/>
        <v>0</v>
      </c>
      <c r="U601" s="16">
        <f t="shared" si="95"/>
        <v>0</v>
      </c>
      <c r="V601" s="16">
        <f t="shared" si="95"/>
        <v>0</v>
      </c>
      <c r="W601" s="16">
        <f t="shared" si="95"/>
        <v>0</v>
      </c>
      <c r="X601" s="16">
        <f t="shared" si="95"/>
        <v>0</v>
      </c>
      <c r="Y601" s="16">
        <f t="shared" si="95"/>
        <v>0</v>
      </c>
      <c r="Z601" s="16">
        <f t="shared" si="95"/>
        <v>0</v>
      </c>
      <c r="AA601" s="16">
        <f t="shared" si="95"/>
        <v>0</v>
      </c>
      <c r="AB601" s="16">
        <f t="shared" si="95"/>
        <v>0</v>
      </c>
      <c r="AC601" s="16">
        <f t="shared" si="92"/>
        <v>0</v>
      </c>
      <c r="AD601" s="16">
        <f t="shared" si="93"/>
        <v>0</v>
      </c>
      <c r="AE601" s="36">
        <f t="shared" si="94"/>
        <v>0</v>
      </c>
    </row>
    <row r="602" spans="2:31" x14ac:dyDescent="0.25">
      <c r="B602" t="s">
        <v>320</v>
      </c>
      <c r="C602" t="s">
        <v>354</v>
      </c>
      <c r="D602">
        <v>5000001</v>
      </c>
      <c r="E602">
        <v>0</v>
      </c>
      <c r="I602" s="16">
        <f t="shared" si="90"/>
        <v>0</v>
      </c>
      <c r="J602" s="16">
        <f t="shared" si="91"/>
        <v>0</v>
      </c>
      <c r="K602" s="16">
        <f t="shared" si="95"/>
        <v>0</v>
      </c>
      <c r="L602" s="16">
        <f t="shared" si="95"/>
        <v>0</v>
      </c>
      <c r="M602" s="16">
        <f t="shared" si="95"/>
        <v>0</v>
      </c>
      <c r="N602" s="16">
        <f t="shared" si="95"/>
        <v>0</v>
      </c>
      <c r="O602" s="16">
        <f t="shared" si="95"/>
        <v>0</v>
      </c>
      <c r="P602" s="16">
        <f t="shared" si="95"/>
        <v>0</v>
      </c>
      <c r="Q602" s="16">
        <f t="shared" si="95"/>
        <v>0</v>
      </c>
      <c r="R602" s="16">
        <f t="shared" si="95"/>
        <v>0</v>
      </c>
      <c r="S602" s="16">
        <f t="shared" si="95"/>
        <v>0</v>
      </c>
      <c r="T602" s="16">
        <f t="shared" si="95"/>
        <v>0</v>
      </c>
      <c r="U602" s="16">
        <f t="shared" si="95"/>
        <v>0</v>
      </c>
      <c r="V602" s="16">
        <f t="shared" si="95"/>
        <v>0</v>
      </c>
      <c r="W602" s="16">
        <f t="shared" si="95"/>
        <v>0</v>
      </c>
      <c r="X602" s="16">
        <f t="shared" si="95"/>
        <v>0</v>
      </c>
      <c r="Y602" s="16">
        <f t="shared" si="95"/>
        <v>0</v>
      </c>
      <c r="Z602" s="16">
        <f t="shared" si="95"/>
        <v>0</v>
      </c>
      <c r="AA602" s="16">
        <f t="shared" si="95"/>
        <v>0</v>
      </c>
      <c r="AB602" s="16">
        <f t="shared" si="95"/>
        <v>0</v>
      </c>
      <c r="AC602" s="16">
        <f t="shared" si="92"/>
        <v>0</v>
      </c>
      <c r="AD602" s="16">
        <f t="shared" si="93"/>
        <v>0</v>
      </c>
      <c r="AE602" s="36">
        <f t="shared" si="94"/>
        <v>0</v>
      </c>
    </row>
    <row r="603" spans="2:31" x14ac:dyDescent="0.25">
      <c r="B603" t="s">
        <v>265</v>
      </c>
      <c r="C603" t="s">
        <v>354</v>
      </c>
      <c r="D603">
        <v>5000001</v>
      </c>
      <c r="E603">
        <v>0</v>
      </c>
      <c r="I603" s="16">
        <f t="shared" si="90"/>
        <v>0</v>
      </c>
      <c r="J603" s="16">
        <f t="shared" si="91"/>
        <v>0</v>
      </c>
      <c r="K603" s="16">
        <f t="shared" si="95"/>
        <v>0</v>
      </c>
      <c r="L603" s="16">
        <f t="shared" si="95"/>
        <v>0</v>
      </c>
      <c r="M603" s="16">
        <f t="shared" si="95"/>
        <v>0</v>
      </c>
      <c r="N603" s="16">
        <f t="shared" si="95"/>
        <v>0</v>
      </c>
      <c r="O603" s="16">
        <f t="shared" si="95"/>
        <v>0</v>
      </c>
      <c r="P603" s="16">
        <f t="shared" si="95"/>
        <v>0</v>
      </c>
      <c r="Q603" s="16">
        <f t="shared" si="95"/>
        <v>0</v>
      </c>
      <c r="R603" s="16">
        <f t="shared" si="95"/>
        <v>0</v>
      </c>
      <c r="S603" s="16">
        <f t="shared" si="95"/>
        <v>0</v>
      </c>
      <c r="T603" s="16">
        <f t="shared" si="95"/>
        <v>0</v>
      </c>
      <c r="U603" s="16">
        <f t="shared" si="95"/>
        <v>0</v>
      </c>
      <c r="V603" s="16">
        <f t="shared" si="95"/>
        <v>0</v>
      </c>
      <c r="W603" s="16">
        <f t="shared" si="95"/>
        <v>0</v>
      </c>
      <c r="X603" s="16">
        <f t="shared" si="95"/>
        <v>0</v>
      </c>
      <c r="Y603" s="16">
        <f t="shared" si="95"/>
        <v>0</v>
      </c>
      <c r="Z603" s="16">
        <f t="shared" si="95"/>
        <v>0</v>
      </c>
      <c r="AA603" s="16">
        <f t="shared" si="95"/>
        <v>0</v>
      </c>
      <c r="AB603" s="16">
        <f t="shared" si="95"/>
        <v>0</v>
      </c>
      <c r="AC603" s="16">
        <f t="shared" si="92"/>
        <v>0</v>
      </c>
      <c r="AD603" s="16">
        <f t="shared" si="93"/>
        <v>0</v>
      </c>
      <c r="AE603" s="36">
        <f t="shared" si="94"/>
        <v>0</v>
      </c>
    </row>
    <row r="604" spans="2:31" x14ac:dyDescent="0.25">
      <c r="B604" t="s">
        <v>319</v>
      </c>
      <c r="C604" t="s">
        <v>354</v>
      </c>
      <c r="D604">
        <v>5000001</v>
      </c>
      <c r="E604">
        <v>0</v>
      </c>
      <c r="I604" s="16">
        <f t="shared" si="90"/>
        <v>0</v>
      </c>
      <c r="J604" s="16">
        <f t="shared" si="91"/>
        <v>0</v>
      </c>
      <c r="K604" s="16">
        <f t="shared" si="95"/>
        <v>0</v>
      </c>
      <c r="L604" s="16">
        <f t="shared" si="95"/>
        <v>0</v>
      </c>
      <c r="M604" s="16">
        <f t="shared" si="95"/>
        <v>0</v>
      </c>
      <c r="N604" s="16">
        <f t="shared" si="95"/>
        <v>0</v>
      </c>
      <c r="O604" s="16">
        <f t="shared" si="95"/>
        <v>0</v>
      </c>
      <c r="P604" s="16">
        <f t="shared" si="95"/>
        <v>0</v>
      </c>
      <c r="Q604" s="16">
        <f t="shared" si="95"/>
        <v>0</v>
      </c>
      <c r="R604" s="16">
        <f t="shared" si="95"/>
        <v>0</v>
      </c>
      <c r="S604" s="16">
        <f t="shared" si="95"/>
        <v>0</v>
      </c>
      <c r="T604" s="16">
        <f t="shared" si="95"/>
        <v>0</v>
      </c>
      <c r="U604" s="16">
        <f t="shared" si="95"/>
        <v>0</v>
      </c>
      <c r="V604" s="16">
        <f t="shared" si="95"/>
        <v>0</v>
      </c>
      <c r="W604" s="16">
        <f t="shared" si="95"/>
        <v>0</v>
      </c>
      <c r="X604" s="16">
        <f t="shared" si="95"/>
        <v>0</v>
      </c>
      <c r="Y604" s="16">
        <f t="shared" si="95"/>
        <v>0</v>
      </c>
      <c r="Z604" s="16">
        <f t="shared" si="95"/>
        <v>0</v>
      </c>
      <c r="AA604" s="16">
        <f t="shared" si="95"/>
        <v>0</v>
      </c>
      <c r="AB604" s="16">
        <f t="shared" si="95"/>
        <v>0</v>
      </c>
      <c r="AC604" s="16">
        <f t="shared" si="92"/>
        <v>0</v>
      </c>
      <c r="AD604" s="16">
        <f t="shared" si="93"/>
        <v>0</v>
      </c>
      <c r="AE604" s="36">
        <f t="shared" si="94"/>
        <v>0</v>
      </c>
    </row>
    <row r="605" spans="2:31" x14ac:dyDescent="0.25">
      <c r="B605" t="s">
        <v>266</v>
      </c>
      <c r="C605" t="s">
        <v>354</v>
      </c>
      <c r="D605">
        <v>5000001</v>
      </c>
      <c r="E605">
        <v>0</v>
      </c>
      <c r="I605" s="16">
        <f t="shared" si="90"/>
        <v>0</v>
      </c>
      <c r="J605" s="16">
        <f t="shared" si="91"/>
        <v>0</v>
      </c>
      <c r="K605" s="16">
        <f t="shared" si="95"/>
        <v>0</v>
      </c>
      <c r="L605" s="16">
        <f t="shared" si="95"/>
        <v>0</v>
      </c>
      <c r="M605" s="16">
        <f t="shared" si="95"/>
        <v>0</v>
      </c>
      <c r="N605" s="16">
        <f t="shared" si="95"/>
        <v>0</v>
      </c>
      <c r="O605" s="16">
        <f t="shared" si="95"/>
        <v>0</v>
      </c>
      <c r="P605" s="16">
        <f t="shared" si="95"/>
        <v>0</v>
      </c>
      <c r="Q605" s="16">
        <f t="shared" si="95"/>
        <v>0</v>
      </c>
      <c r="R605" s="16">
        <f t="shared" si="95"/>
        <v>0</v>
      </c>
      <c r="S605" s="16">
        <f t="shared" si="95"/>
        <v>0</v>
      </c>
      <c r="T605" s="16">
        <f t="shared" si="95"/>
        <v>0</v>
      </c>
      <c r="U605" s="16">
        <f t="shared" si="95"/>
        <v>0</v>
      </c>
      <c r="V605" s="16">
        <f t="shared" si="95"/>
        <v>0</v>
      </c>
      <c r="W605" s="16">
        <f t="shared" si="95"/>
        <v>0</v>
      </c>
      <c r="X605" s="16">
        <f t="shared" si="95"/>
        <v>0</v>
      </c>
      <c r="Y605" s="16">
        <f t="shared" si="95"/>
        <v>0</v>
      </c>
      <c r="Z605" s="16">
        <f t="shared" si="95"/>
        <v>0</v>
      </c>
      <c r="AA605" s="16">
        <f t="shared" si="95"/>
        <v>0</v>
      </c>
      <c r="AB605" s="16">
        <f t="shared" si="95"/>
        <v>0</v>
      </c>
      <c r="AC605" s="16">
        <f t="shared" si="92"/>
        <v>0</v>
      </c>
      <c r="AD605" s="16">
        <f t="shared" si="93"/>
        <v>0</v>
      </c>
      <c r="AE605" s="36">
        <f t="shared" si="94"/>
        <v>0</v>
      </c>
    </row>
    <row r="606" spans="2:31" x14ac:dyDescent="0.25">
      <c r="B606" t="s">
        <v>346</v>
      </c>
      <c r="C606" t="s">
        <v>354</v>
      </c>
      <c r="D606">
        <v>5000001</v>
      </c>
      <c r="E606">
        <v>0</v>
      </c>
      <c r="I606" s="16">
        <f t="shared" si="90"/>
        <v>0</v>
      </c>
      <c r="J606" s="16">
        <f t="shared" si="91"/>
        <v>0</v>
      </c>
      <c r="K606" s="16">
        <f t="shared" si="95"/>
        <v>0</v>
      </c>
      <c r="L606" s="16">
        <f t="shared" si="95"/>
        <v>0</v>
      </c>
      <c r="M606" s="16">
        <f t="shared" si="95"/>
        <v>0</v>
      </c>
      <c r="N606" s="16">
        <f t="shared" si="95"/>
        <v>0</v>
      </c>
      <c r="O606" s="16">
        <f t="shared" si="95"/>
        <v>0</v>
      </c>
      <c r="P606" s="16">
        <f t="shared" si="95"/>
        <v>0</v>
      </c>
      <c r="Q606" s="16">
        <f t="shared" ref="K606:AB620" si="96">P606*(1+$G606-$H$3)</f>
        <v>0</v>
      </c>
      <c r="R606" s="16">
        <f t="shared" si="96"/>
        <v>0</v>
      </c>
      <c r="S606" s="16">
        <f t="shared" si="96"/>
        <v>0</v>
      </c>
      <c r="T606" s="16">
        <f t="shared" si="96"/>
        <v>0</v>
      </c>
      <c r="U606" s="16">
        <f t="shared" si="96"/>
        <v>0</v>
      </c>
      <c r="V606" s="16">
        <f t="shared" si="96"/>
        <v>0</v>
      </c>
      <c r="W606" s="16">
        <f t="shared" si="96"/>
        <v>0</v>
      </c>
      <c r="X606" s="16">
        <f t="shared" si="96"/>
        <v>0</v>
      </c>
      <c r="Y606" s="16">
        <f t="shared" si="96"/>
        <v>0</v>
      </c>
      <c r="Z606" s="16">
        <f t="shared" si="96"/>
        <v>0</v>
      </c>
      <c r="AA606" s="16">
        <f t="shared" si="96"/>
        <v>0</v>
      </c>
      <c r="AB606" s="16">
        <f t="shared" si="96"/>
        <v>0</v>
      </c>
      <c r="AC606" s="16">
        <f t="shared" si="92"/>
        <v>0</v>
      </c>
      <c r="AD606" s="16">
        <f t="shared" si="93"/>
        <v>0</v>
      </c>
      <c r="AE606" s="36">
        <f t="shared" si="94"/>
        <v>0</v>
      </c>
    </row>
    <row r="607" spans="2:31" x14ac:dyDescent="0.25">
      <c r="B607" t="s">
        <v>291</v>
      </c>
      <c r="C607" t="s">
        <v>354</v>
      </c>
      <c r="D607">
        <v>5000001</v>
      </c>
      <c r="E607">
        <v>0</v>
      </c>
      <c r="I607" s="16">
        <f t="shared" si="90"/>
        <v>0</v>
      </c>
      <c r="J607" s="16">
        <f t="shared" si="91"/>
        <v>0</v>
      </c>
      <c r="K607" s="16">
        <f t="shared" si="96"/>
        <v>0</v>
      </c>
      <c r="L607" s="16">
        <f t="shared" si="96"/>
        <v>0</v>
      </c>
      <c r="M607" s="16">
        <f t="shared" si="96"/>
        <v>0</v>
      </c>
      <c r="N607" s="16">
        <f t="shared" si="96"/>
        <v>0</v>
      </c>
      <c r="O607" s="16">
        <f t="shared" si="96"/>
        <v>0</v>
      </c>
      <c r="P607" s="16">
        <f t="shared" si="96"/>
        <v>0</v>
      </c>
      <c r="Q607" s="16">
        <f t="shared" si="96"/>
        <v>0</v>
      </c>
      <c r="R607" s="16">
        <f t="shared" si="96"/>
        <v>0</v>
      </c>
      <c r="S607" s="16">
        <f t="shared" si="96"/>
        <v>0</v>
      </c>
      <c r="T607" s="16">
        <f t="shared" si="96"/>
        <v>0</v>
      </c>
      <c r="U607" s="16">
        <f t="shared" si="96"/>
        <v>0</v>
      </c>
      <c r="V607" s="16">
        <f t="shared" si="96"/>
        <v>0</v>
      </c>
      <c r="W607" s="16">
        <f t="shared" si="96"/>
        <v>0</v>
      </c>
      <c r="X607" s="16">
        <f t="shared" si="96"/>
        <v>0</v>
      </c>
      <c r="Y607" s="16">
        <f t="shared" si="96"/>
        <v>0</v>
      </c>
      <c r="Z607" s="16">
        <f t="shared" si="96"/>
        <v>0</v>
      </c>
      <c r="AA607" s="16">
        <f t="shared" si="96"/>
        <v>0</v>
      </c>
      <c r="AB607" s="16">
        <f t="shared" si="96"/>
        <v>0</v>
      </c>
      <c r="AC607" s="16">
        <f t="shared" si="92"/>
        <v>0</v>
      </c>
      <c r="AD607" s="16">
        <f t="shared" si="93"/>
        <v>0</v>
      </c>
      <c r="AE607" s="36">
        <f t="shared" si="94"/>
        <v>0</v>
      </c>
    </row>
    <row r="608" spans="2:31" x14ac:dyDescent="0.25">
      <c r="B608" t="s">
        <v>267</v>
      </c>
      <c r="C608" t="s">
        <v>354</v>
      </c>
      <c r="D608">
        <v>5000001</v>
      </c>
      <c r="E608">
        <v>0</v>
      </c>
      <c r="I608" s="16">
        <f t="shared" si="90"/>
        <v>0</v>
      </c>
      <c r="J608" s="16">
        <f t="shared" si="91"/>
        <v>0</v>
      </c>
      <c r="K608" s="16">
        <f t="shared" si="96"/>
        <v>0</v>
      </c>
      <c r="L608" s="16">
        <f t="shared" si="96"/>
        <v>0</v>
      </c>
      <c r="M608" s="16">
        <f t="shared" si="96"/>
        <v>0</v>
      </c>
      <c r="N608" s="16">
        <f t="shared" si="96"/>
        <v>0</v>
      </c>
      <c r="O608" s="16">
        <f t="shared" si="96"/>
        <v>0</v>
      </c>
      <c r="P608" s="16">
        <f t="shared" si="96"/>
        <v>0</v>
      </c>
      <c r="Q608" s="16">
        <f t="shared" si="96"/>
        <v>0</v>
      </c>
      <c r="R608" s="16">
        <f t="shared" si="96"/>
        <v>0</v>
      </c>
      <c r="S608" s="16">
        <f t="shared" si="96"/>
        <v>0</v>
      </c>
      <c r="T608" s="16">
        <f t="shared" si="96"/>
        <v>0</v>
      </c>
      <c r="U608" s="16">
        <f t="shared" si="96"/>
        <v>0</v>
      </c>
      <c r="V608" s="16">
        <f t="shared" si="96"/>
        <v>0</v>
      </c>
      <c r="W608" s="16">
        <f t="shared" si="96"/>
        <v>0</v>
      </c>
      <c r="X608" s="16">
        <f t="shared" si="96"/>
        <v>0</v>
      </c>
      <c r="Y608" s="16">
        <f t="shared" si="96"/>
        <v>0</v>
      </c>
      <c r="Z608" s="16">
        <f t="shared" si="96"/>
        <v>0</v>
      </c>
      <c r="AA608" s="16">
        <f t="shared" si="96"/>
        <v>0</v>
      </c>
      <c r="AB608" s="16">
        <f t="shared" si="96"/>
        <v>0</v>
      </c>
      <c r="AC608" s="16">
        <f t="shared" si="92"/>
        <v>0</v>
      </c>
      <c r="AD608" s="16">
        <f t="shared" si="93"/>
        <v>0</v>
      </c>
      <c r="AE608" s="36">
        <f t="shared" si="94"/>
        <v>0</v>
      </c>
    </row>
    <row r="609" spans="2:31" x14ac:dyDescent="0.25">
      <c r="B609" t="s">
        <v>288</v>
      </c>
      <c r="C609" t="s">
        <v>354</v>
      </c>
      <c r="D609">
        <v>5000001</v>
      </c>
      <c r="E609">
        <v>0</v>
      </c>
      <c r="I609" s="16">
        <f t="shared" si="90"/>
        <v>0</v>
      </c>
      <c r="J609" s="16">
        <f t="shared" si="91"/>
        <v>0</v>
      </c>
      <c r="K609" s="16">
        <f t="shared" si="96"/>
        <v>0</v>
      </c>
      <c r="L609" s="16">
        <f t="shared" si="96"/>
        <v>0</v>
      </c>
      <c r="M609" s="16">
        <f t="shared" si="96"/>
        <v>0</v>
      </c>
      <c r="N609" s="16">
        <f t="shared" si="96"/>
        <v>0</v>
      </c>
      <c r="O609" s="16">
        <f t="shared" si="96"/>
        <v>0</v>
      </c>
      <c r="P609" s="16">
        <f t="shared" si="96"/>
        <v>0</v>
      </c>
      <c r="Q609" s="16">
        <f t="shared" si="96"/>
        <v>0</v>
      </c>
      <c r="R609" s="16">
        <f t="shared" si="96"/>
        <v>0</v>
      </c>
      <c r="S609" s="16">
        <f t="shared" si="96"/>
        <v>0</v>
      </c>
      <c r="T609" s="16">
        <f t="shared" si="96"/>
        <v>0</v>
      </c>
      <c r="U609" s="16">
        <f t="shared" si="96"/>
        <v>0</v>
      </c>
      <c r="V609" s="16">
        <f t="shared" si="96"/>
        <v>0</v>
      </c>
      <c r="W609" s="16">
        <f t="shared" si="96"/>
        <v>0</v>
      </c>
      <c r="X609" s="16">
        <f t="shared" si="96"/>
        <v>0</v>
      </c>
      <c r="Y609" s="16">
        <f t="shared" si="96"/>
        <v>0</v>
      </c>
      <c r="Z609" s="16">
        <f t="shared" si="96"/>
        <v>0</v>
      </c>
      <c r="AA609" s="16">
        <f t="shared" si="96"/>
        <v>0</v>
      </c>
      <c r="AB609" s="16">
        <f t="shared" si="96"/>
        <v>0</v>
      </c>
      <c r="AC609" s="16">
        <f t="shared" si="92"/>
        <v>0</v>
      </c>
      <c r="AD609" s="16">
        <f t="shared" si="93"/>
        <v>0</v>
      </c>
      <c r="AE609" s="36">
        <f t="shared" si="94"/>
        <v>0</v>
      </c>
    </row>
    <row r="610" spans="2:31" x14ac:dyDescent="0.25">
      <c r="B610" t="s">
        <v>276</v>
      </c>
      <c r="C610" t="s">
        <v>354</v>
      </c>
      <c r="D610">
        <v>5000001</v>
      </c>
      <c r="E610">
        <v>0</v>
      </c>
      <c r="I610" s="16">
        <f t="shared" si="90"/>
        <v>0</v>
      </c>
      <c r="J610" s="16">
        <f t="shared" si="91"/>
        <v>0</v>
      </c>
      <c r="K610" s="16">
        <f t="shared" si="96"/>
        <v>0</v>
      </c>
      <c r="L610" s="16">
        <f t="shared" si="96"/>
        <v>0</v>
      </c>
      <c r="M610" s="16">
        <f t="shared" si="96"/>
        <v>0</v>
      </c>
      <c r="N610" s="16">
        <f t="shared" si="96"/>
        <v>0</v>
      </c>
      <c r="O610" s="16">
        <f t="shared" si="96"/>
        <v>0</v>
      </c>
      <c r="P610" s="16">
        <f t="shared" si="96"/>
        <v>0</v>
      </c>
      <c r="Q610" s="16">
        <f t="shared" si="96"/>
        <v>0</v>
      </c>
      <c r="R610" s="16">
        <f t="shared" si="96"/>
        <v>0</v>
      </c>
      <c r="S610" s="16">
        <f t="shared" si="96"/>
        <v>0</v>
      </c>
      <c r="T610" s="16">
        <f t="shared" si="96"/>
        <v>0</v>
      </c>
      <c r="U610" s="16">
        <f t="shared" si="96"/>
        <v>0</v>
      </c>
      <c r="V610" s="16">
        <f t="shared" si="96"/>
        <v>0</v>
      </c>
      <c r="W610" s="16">
        <f t="shared" si="96"/>
        <v>0</v>
      </c>
      <c r="X610" s="16">
        <f t="shared" si="96"/>
        <v>0</v>
      </c>
      <c r="Y610" s="16">
        <f t="shared" si="96"/>
        <v>0</v>
      </c>
      <c r="Z610" s="16">
        <f t="shared" si="96"/>
        <v>0</v>
      </c>
      <c r="AA610" s="16">
        <f t="shared" si="96"/>
        <v>0</v>
      </c>
      <c r="AB610" s="16">
        <f t="shared" si="96"/>
        <v>0</v>
      </c>
      <c r="AC610" s="16">
        <f t="shared" si="92"/>
        <v>0</v>
      </c>
      <c r="AD610" s="16">
        <f t="shared" si="93"/>
        <v>0</v>
      </c>
      <c r="AE610" s="36">
        <f t="shared" si="94"/>
        <v>0</v>
      </c>
    </row>
    <row r="611" spans="2:31" x14ac:dyDescent="0.25">
      <c r="B611" t="s">
        <v>273</v>
      </c>
      <c r="C611" t="s">
        <v>354</v>
      </c>
      <c r="D611">
        <v>5000001</v>
      </c>
      <c r="E611">
        <v>0</v>
      </c>
      <c r="I611" s="16">
        <f t="shared" si="90"/>
        <v>0</v>
      </c>
      <c r="J611" s="16">
        <f t="shared" si="91"/>
        <v>0</v>
      </c>
      <c r="K611" s="16">
        <f t="shared" si="96"/>
        <v>0</v>
      </c>
      <c r="L611" s="16">
        <f t="shared" si="96"/>
        <v>0</v>
      </c>
      <c r="M611" s="16">
        <f t="shared" si="96"/>
        <v>0</v>
      </c>
      <c r="N611" s="16">
        <f t="shared" si="96"/>
        <v>0</v>
      </c>
      <c r="O611" s="16">
        <f t="shared" si="96"/>
        <v>0</v>
      </c>
      <c r="P611" s="16">
        <f t="shared" si="96"/>
        <v>0</v>
      </c>
      <c r="Q611" s="16">
        <f t="shared" si="96"/>
        <v>0</v>
      </c>
      <c r="R611" s="16">
        <f t="shared" si="96"/>
        <v>0</v>
      </c>
      <c r="S611" s="16">
        <f t="shared" si="96"/>
        <v>0</v>
      </c>
      <c r="T611" s="16">
        <f t="shared" si="96"/>
        <v>0</v>
      </c>
      <c r="U611" s="16">
        <f t="shared" si="96"/>
        <v>0</v>
      </c>
      <c r="V611" s="16">
        <f t="shared" si="96"/>
        <v>0</v>
      </c>
      <c r="W611" s="16">
        <f t="shared" si="96"/>
        <v>0</v>
      </c>
      <c r="X611" s="16">
        <f t="shared" si="96"/>
        <v>0</v>
      </c>
      <c r="Y611" s="16">
        <f t="shared" si="96"/>
        <v>0</v>
      </c>
      <c r="Z611" s="16">
        <f t="shared" si="96"/>
        <v>0</v>
      </c>
      <c r="AA611" s="16">
        <f t="shared" si="96"/>
        <v>0</v>
      </c>
      <c r="AB611" s="16">
        <f t="shared" si="96"/>
        <v>0</v>
      </c>
      <c r="AC611" s="16">
        <f t="shared" si="92"/>
        <v>0</v>
      </c>
      <c r="AD611" s="16">
        <f t="shared" si="93"/>
        <v>0</v>
      </c>
      <c r="AE611" s="36">
        <f t="shared" si="94"/>
        <v>0</v>
      </c>
    </row>
    <row r="612" spans="2:31" x14ac:dyDescent="0.25">
      <c r="B612" t="s">
        <v>271</v>
      </c>
      <c r="C612" t="s">
        <v>354</v>
      </c>
      <c r="D612">
        <v>5000001</v>
      </c>
      <c r="E612">
        <v>0</v>
      </c>
      <c r="I612" s="16">
        <f t="shared" si="90"/>
        <v>0</v>
      </c>
      <c r="J612" s="16">
        <f t="shared" si="91"/>
        <v>0</v>
      </c>
      <c r="K612" s="16">
        <f t="shared" si="96"/>
        <v>0</v>
      </c>
      <c r="L612" s="16">
        <f t="shared" si="96"/>
        <v>0</v>
      </c>
      <c r="M612" s="16">
        <f t="shared" si="96"/>
        <v>0</v>
      </c>
      <c r="N612" s="16">
        <f t="shared" si="96"/>
        <v>0</v>
      </c>
      <c r="O612" s="16">
        <f t="shared" si="96"/>
        <v>0</v>
      </c>
      <c r="P612" s="16">
        <f t="shared" si="96"/>
        <v>0</v>
      </c>
      <c r="Q612" s="16">
        <f t="shared" si="96"/>
        <v>0</v>
      </c>
      <c r="R612" s="16">
        <f t="shared" si="96"/>
        <v>0</v>
      </c>
      <c r="S612" s="16">
        <f t="shared" si="96"/>
        <v>0</v>
      </c>
      <c r="T612" s="16">
        <f t="shared" si="96"/>
        <v>0</v>
      </c>
      <c r="U612" s="16">
        <f t="shared" si="96"/>
        <v>0</v>
      </c>
      <c r="V612" s="16">
        <f t="shared" si="96"/>
        <v>0</v>
      </c>
      <c r="W612" s="16">
        <f t="shared" si="96"/>
        <v>0</v>
      </c>
      <c r="X612" s="16">
        <f t="shared" si="96"/>
        <v>0</v>
      </c>
      <c r="Y612" s="16">
        <f t="shared" si="96"/>
        <v>0</v>
      </c>
      <c r="Z612" s="16">
        <f t="shared" si="96"/>
        <v>0</v>
      </c>
      <c r="AA612" s="16">
        <f t="shared" si="96"/>
        <v>0</v>
      </c>
      <c r="AB612" s="16">
        <f t="shared" si="96"/>
        <v>0</v>
      </c>
      <c r="AC612" s="16">
        <f t="shared" si="92"/>
        <v>0</v>
      </c>
      <c r="AD612" s="16">
        <f t="shared" si="93"/>
        <v>0</v>
      </c>
      <c r="AE612" s="36">
        <f t="shared" si="94"/>
        <v>0</v>
      </c>
    </row>
    <row r="613" spans="2:31" x14ac:dyDescent="0.25">
      <c r="B613" t="s">
        <v>277</v>
      </c>
      <c r="C613" t="s">
        <v>354</v>
      </c>
      <c r="D613">
        <v>5000001</v>
      </c>
      <c r="E613">
        <v>0</v>
      </c>
      <c r="I613" s="16">
        <f t="shared" si="90"/>
        <v>0</v>
      </c>
      <c r="J613" s="16">
        <f t="shared" si="91"/>
        <v>0</v>
      </c>
      <c r="K613" s="16">
        <f t="shared" si="96"/>
        <v>0</v>
      </c>
      <c r="L613" s="16">
        <f t="shared" si="96"/>
        <v>0</v>
      </c>
      <c r="M613" s="16">
        <f t="shared" si="96"/>
        <v>0</v>
      </c>
      <c r="N613" s="16">
        <f t="shared" si="96"/>
        <v>0</v>
      </c>
      <c r="O613" s="16">
        <f t="shared" si="96"/>
        <v>0</v>
      </c>
      <c r="P613" s="16">
        <f t="shared" si="96"/>
        <v>0</v>
      </c>
      <c r="Q613" s="16">
        <f t="shared" si="96"/>
        <v>0</v>
      </c>
      <c r="R613" s="16">
        <f t="shared" si="96"/>
        <v>0</v>
      </c>
      <c r="S613" s="16">
        <f t="shared" si="96"/>
        <v>0</v>
      </c>
      <c r="T613" s="16">
        <f t="shared" si="96"/>
        <v>0</v>
      </c>
      <c r="U613" s="16">
        <f t="shared" si="96"/>
        <v>0</v>
      </c>
      <c r="V613" s="16">
        <f t="shared" si="96"/>
        <v>0</v>
      </c>
      <c r="W613" s="16">
        <f t="shared" si="96"/>
        <v>0</v>
      </c>
      <c r="X613" s="16">
        <f t="shared" si="96"/>
        <v>0</v>
      </c>
      <c r="Y613" s="16">
        <f t="shared" si="96"/>
        <v>0</v>
      </c>
      <c r="Z613" s="16">
        <f t="shared" si="96"/>
        <v>0</v>
      </c>
      <c r="AA613" s="16">
        <f t="shared" si="96"/>
        <v>0</v>
      </c>
      <c r="AB613" s="16">
        <f t="shared" si="96"/>
        <v>0</v>
      </c>
      <c r="AC613" s="16">
        <f t="shared" si="92"/>
        <v>0</v>
      </c>
      <c r="AD613" s="16">
        <f t="shared" si="93"/>
        <v>0</v>
      </c>
      <c r="AE613" s="36">
        <f t="shared" si="94"/>
        <v>0</v>
      </c>
    </row>
    <row r="614" spans="2:31" x14ac:dyDescent="0.25">
      <c r="B614" t="s">
        <v>279</v>
      </c>
      <c r="C614" t="s">
        <v>354</v>
      </c>
      <c r="D614">
        <v>5000001</v>
      </c>
      <c r="E614">
        <v>0</v>
      </c>
      <c r="I614" s="16">
        <f t="shared" si="90"/>
        <v>0</v>
      </c>
      <c r="J614" s="16">
        <f t="shared" si="91"/>
        <v>0</v>
      </c>
      <c r="K614" s="16">
        <f t="shared" si="96"/>
        <v>0</v>
      </c>
      <c r="L614" s="16">
        <f t="shared" si="96"/>
        <v>0</v>
      </c>
      <c r="M614" s="16">
        <f t="shared" si="96"/>
        <v>0</v>
      </c>
      <c r="N614" s="16">
        <f t="shared" si="96"/>
        <v>0</v>
      </c>
      <c r="O614" s="16">
        <f t="shared" si="96"/>
        <v>0</v>
      </c>
      <c r="P614" s="16">
        <f t="shared" si="96"/>
        <v>0</v>
      </c>
      <c r="Q614" s="16">
        <f t="shared" si="96"/>
        <v>0</v>
      </c>
      <c r="R614" s="16">
        <f t="shared" si="96"/>
        <v>0</v>
      </c>
      <c r="S614" s="16">
        <f t="shared" si="96"/>
        <v>0</v>
      </c>
      <c r="T614" s="16">
        <f t="shared" si="96"/>
        <v>0</v>
      </c>
      <c r="U614" s="16">
        <f t="shared" si="96"/>
        <v>0</v>
      </c>
      <c r="V614" s="16">
        <f t="shared" si="96"/>
        <v>0</v>
      </c>
      <c r="W614" s="16">
        <f t="shared" si="96"/>
        <v>0</v>
      </c>
      <c r="X614" s="16">
        <f t="shared" si="96"/>
        <v>0</v>
      </c>
      <c r="Y614" s="16">
        <f t="shared" si="96"/>
        <v>0</v>
      </c>
      <c r="Z614" s="16">
        <f t="shared" si="96"/>
        <v>0</v>
      </c>
      <c r="AA614" s="16">
        <f t="shared" si="96"/>
        <v>0</v>
      </c>
      <c r="AB614" s="16">
        <f t="shared" si="96"/>
        <v>0</v>
      </c>
      <c r="AC614" s="16">
        <f t="shared" si="92"/>
        <v>0</v>
      </c>
      <c r="AD614" s="16">
        <f t="shared" si="93"/>
        <v>0</v>
      </c>
      <c r="AE614" s="36">
        <f t="shared" si="94"/>
        <v>0</v>
      </c>
    </row>
    <row r="615" spans="2:31" x14ac:dyDescent="0.25">
      <c r="B615" t="s">
        <v>268</v>
      </c>
      <c r="C615" t="s">
        <v>354</v>
      </c>
      <c r="D615">
        <v>5000001</v>
      </c>
      <c r="E615">
        <v>0</v>
      </c>
      <c r="I615" s="16">
        <f t="shared" si="90"/>
        <v>0</v>
      </c>
      <c r="J615" s="16">
        <f t="shared" si="91"/>
        <v>0</v>
      </c>
      <c r="K615" s="16">
        <f t="shared" si="96"/>
        <v>0</v>
      </c>
      <c r="L615" s="16">
        <f t="shared" si="96"/>
        <v>0</v>
      </c>
      <c r="M615" s="16">
        <f t="shared" si="96"/>
        <v>0</v>
      </c>
      <c r="N615" s="16">
        <f t="shared" si="96"/>
        <v>0</v>
      </c>
      <c r="O615" s="16">
        <f t="shared" si="96"/>
        <v>0</v>
      </c>
      <c r="P615" s="16">
        <f t="shared" si="96"/>
        <v>0</v>
      </c>
      <c r="Q615" s="16">
        <f t="shared" si="96"/>
        <v>0</v>
      </c>
      <c r="R615" s="16">
        <f t="shared" si="96"/>
        <v>0</v>
      </c>
      <c r="S615" s="16">
        <f t="shared" si="96"/>
        <v>0</v>
      </c>
      <c r="T615" s="16">
        <f t="shared" si="96"/>
        <v>0</v>
      </c>
      <c r="U615" s="16">
        <f t="shared" si="96"/>
        <v>0</v>
      </c>
      <c r="V615" s="16">
        <f t="shared" si="96"/>
        <v>0</v>
      </c>
      <c r="W615" s="16">
        <f t="shared" si="96"/>
        <v>0</v>
      </c>
      <c r="X615" s="16">
        <f t="shared" si="96"/>
        <v>0</v>
      </c>
      <c r="Y615" s="16">
        <f t="shared" si="96"/>
        <v>0</v>
      </c>
      <c r="Z615" s="16">
        <f t="shared" si="96"/>
        <v>0</v>
      </c>
      <c r="AA615" s="16">
        <f t="shared" si="96"/>
        <v>0</v>
      </c>
      <c r="AB615" s="16">
        <f t="shared" si="96"/>
        <v>0</v>
      </c>
      <c r="AC615" s="16">
        <f t="shared" si="92"/>
        <v>0</v>
      </c>
      <c r="AD615" s="16">
        <f t="shared" si="93"/>
        <v>0</v>
      </c>
      <c r="AE615" s="36">
        <f t="shared" si="94"/>
        <v>0</v>
      </c>
    </row>
    <row r="616" spans="2:31" x14ac:dyDescent="0.25">
      <c r="B616" t="s">
        <v>274</v>
      </c>
      <c r="C616" t="s">
        <v>354</v>
      </c>
      <c r="D616">
        <v>5000001</v>
      </c>
      <c r="E616">
        <v>0</v>
      </c>
      <c r="I616" s="16">
        <f t="shared" si="90"/>
        <v>0</v>
      </c>
      <c r="J616" s="16">
        <f t="shared" si="91"/>
        <v>0</v>
      </c>
      <c r="K616" s="16">
        <f t="shared" si="96"/>
        <v>0</v>
      </c>
      <c r="L616" s="16">
        <f t="shared" si="96"/>
        <v>0</v>
      </c>
      <c r="M616" s="16">
        <f t="shared" si="96"/>
        <v>0</v>
      </c>
      <c r="N616" s="16">
        <f t="shared" si="96"/>
        <v>0</v>
      </c>
      <c r="O616" s="16">
        <f t="shared" si="96"/>
        <v>0</v>
      </c>
      <c r="P616" s="16">
        <f t="shared" si="96"/>
        <v>0</v>
      </c>
      <c r="Q616" s="16">
        <f t="shared" si="96"/>
        <v>0</v>
      </c>
      <c r="R616" s="16">
        <f t="shared" si="96"/>
        <v>0</v>
      </c>
      <c r="S616" s="16">
        <f t="shared" si="96"/>
        <v>0</v>
      </c>
      <c r="T616" s="16">
        <f t="shared" si="96"/>
        <v>0</v>
      </c>
      <c r="U616" s="16">
        <f t="shared" si="96"/>
        <v>0</v>
      </c>
      <c r="V616" s="16">
        <f t="shared" si="96"/>
        <v>0</v>
      </c>
      <c r="W616" s="16">
        <f t="shared" si="96"/>
        <v>0</v>
      </c>
      <c r="X616" s="16">
        <f t="shared" si="96"/>
        <v>0</v>
      </c>
      <c r="Y616" s="16">
        <f t="shared" si="96"/>
        <v>0</v>
      </c>
      <c r="Z616" s="16">
        <f t="shared" si="96"/>
        <v>0</v>
      </c>
      <c r="AA616" s="16">
        <f t="shared" si="96"/>
        <v>0</v>
      </c>
      <c r="AB616" s="16">
        <f t="shared" si="96"/>
        <v>0</v>
      </c>
      <c r="AC616" s="16">
        <f t="shared" si="92"/>
        <v>0</v>
      </c>
      <c r="AD616" s="16">
        <f t="shared" si="93"/>
        <v>0</v>
      </c>
      <c r="AE616" s="36">
        <f t="shared" si="94"/>
        <v>0</v>
      </c>
    </row>
    <row r="617" spans="2:31" x14ac:dyDescent="0.25">
      <c r="B617" t="s">
        <v>322</v>
      </c>
      <c r="C617" t="s">
        <v>354</v>
      </c>
      <c r="D617">
        <v>5000001</v>
      </c>
      <c r="E617">
        <v>0</v>
      </c>
      <c r="I617" s="16">
        <f t="shared" si="90"/>
        <v>0</v>
      </c>
      <c r="J617" s="16">
        <f t="shared" si="91"/>
        <v>0</v>
      </c>
      <c r="K617" s="16">
        <f t="shared" si="96"/>
        <v>0</v>
      </c>
      <c r="L617" s="16">
        <f t="shared" si="96"/>
        <v>0</v>
      </c>
      <c r="M617" s="16">
        <f t="shared" si="96"/>
        <v>0</v>
      </c>
      <c r="N617" s="16">
        <f t="shared" si="96"/>
        <v>0</v>
      </c>
      <c r="O617" s="16">
        <f t="shared" si="96"/>
        <v>0</v>
      </c>
      <c r="P617" s="16">
        <f t="shared" si="96"/>
        <v>0</v>
      </c>
      <c r="Q617" s="16">
        <f t="shared" si="96"/>
        <v>0</v>
      </c>
      <c r="R617" s="16">
        <f t="shared" si="96"/>
        <v>0</v>
      </c>
      <c r="S617" s="16">
        <f t="shared" si="96"/>
        <v>0</v>
      </c>
      <c r="T617" s="16">
        <f t="shared" si="96"/>
        <v>0</v>
      </c>
      <c r="U617" s="16">
        <f t="shared" si="96"/>
        <v>0</v>
      </c>
      <c r="V617" s="16">
        <f t="shared" si="96"/>
        <v>0</v>
      </c>
      <c r="W617" s="16">
        <f t="shared" si="96"/>
        <v>0</v>
      </c>
      <c r="X617" s="16">
        <f t="shared" si="96"/>
        <v>0</v>
      </c>
      <c r="Y617" s="16">
        <f t="shared" si="96"/>
        <v>0</v>
      </c>
      <c r="Z617" s="16">
        <f t="shared" si="96"/>
        <v>0</v>
      </c>
      <c r="AA617" s="16">
        <f t="shared" si="96"/>
        <v>0</v>
      </c>
      <c r="AB617" s="16">
        <f t="shared" si="96"/>
        <v>0</v>
      </c>
      <c r="AC617" s="16">
        <f t="shared" si="92"/>
        <v>0</v>
      </c>
      <c r="AD617" s="16">
        <f t="shared" si="93"/>
        <v>0</v>
      </c>
      <c r="AE617" s="36">
        <f t="shared" si="94"/>
        <v>0</v>
      </c>
    </row>
    <row r="618" spans="2:31" x14ac:dyDescent="0.25">
      <c r="B618" t="s">
        <v>335</v>
      </c>
      <c r="C618" t="s">
        <v>354</v>
      </c>
      <c r="D618">
        <v>5000001</v>
      </c>
      <c r="E618">
        <v>0</v>
      </c>
      <c r="I618" s="16">
        <f t="shared" si="90"/>
        <v>0</v>
      </c>
      <c r="J618" s="16">
        <f t="shared" si="91"/>
        <v>0</v>
      </c>
      <c r="K618" s="16">
        <f t="shared" si="96"/>
        <v>0</v>
      </c>
      <c r="L618" s="16">
        <f t="shared" si="96"/>
        <v>0</v>
      </c>
      <c r="M618" s="16">
        <f t="shared" si="96"/>
        <v>0</v>
      </c>
      <c r="N618" s="16">
        <f t="shared" si="96"/>
        <v>0</v>
      </c>
      <c r="O618" s="16">
        <f t="shared" si="96"/>
        <v>0</v>
      </c>
      <c r="P618" s="16">
        <f t="shared" si="96"/>
        <v>0</v>
      </c>
      <c r="Q618" s="16">
        <f t="shared" si="96"/>
        <v>0</v>
      </c>
      <c r="R618" s="16">
        <f t="shared" si="96"/>
        <v>0</v>
      </c>
      <c r="S618" s="16">
        <f t="shared" si="96"/>
        <v>0</v>
      </c>
      <c r="T618" s="16">
        <f t="shared" si="96"/>
        <v>0</v>
      </c>
      <c r="U618" s="16">
        <f t="shared" si="96"/>
        <v>0</v>
      </c>
      <c r="V618" s="16">
        <f t="shared" si="96"/>
        <v>0</v>
      </c>
      <c r="W618" s="16">
        <f t="shared" si="96"/>
        <v>0</v>
      </c>
      <c r="X618" s="16">
        <f t="shared" si="96"/>
        <v>0</v>
      </c>
      <c r="Y618" s="16">
        <f t="shared" si="96"/>
        <v>0</v>
      </c>
      <c r="Z618" s="16">
        <f t="shared" si="96"/>
        <v>0</v>
      </c>
      <c r="AA618" s="16">
        <f t="shared" si="96"/>
        <v>0</v>
      </c>
      <c r="AB618" s="16">
        <f t="shared" si="96"/>
        <v>0</v>
      </c>
      <c r="AC618" s="16">
        <f t="shared" si="92"/>
        <v>0</v>
      </c>
      <c r="AD618" s="16">
        <f t="shared" si="93"/>
        <v>0</v>
      </c>
      <c r="AE618" s="36">
        <f t="shared" si="94"/>
        <v>0</v>
      </c>
    </row>
    <row r="619" spans="2:31" x14ac:dyDescent="0.25">
      <c r="B619" t="s">
        <v>343</v>
      </c>
      <c r="C619" t="s">
        <v>354</v>
      </c>
      <c r="D619">
        <v>5000001</v>
      </c>
      <c r="E619">
        <v>0</v>
      </c>
      <c r="I619" s="16">
        <f t="shared" si="90"/>
        <v>0</v>
      </c>
      <c r="J619" s="16">
        <f t="shared" si="91"/>
        <v>0</v>
      </c>
      <c r="K619" s="16">
        <f t="shared" si="96"/>
        <v>0</v>
      </c>
      <c r="L619" s="16">
        <f t="shared" si="96"/>
        <v>0</v>
      </c>
      <c r="M619" s="16">
        <f t="shared" si="96"/>
        <v>0</v>
      </c>
      <c r="N619" s="16">
        <f t="shared" si="96"/>
        <v>0</v>
      </c>
      <c r="O619" s="16">
        <f t="shared" si="96"/>
        <v>0</v>
      </c>
      <c r="P619" s="16">
        <f t="shared" si="96"/>
        <v>0</v>
      </c>
      <c r="Q619" s="16">
        <f t="shared" si="96"/>
        <v>0</v>
      </c>
      <c r="R619" s="16">
        <f t="shared" si="96"/>
        <v>0</v>
      </c>
      <c r="S619" s="16">
        <f t="shared" si="96"/>
        <v>0</v>
      </c>
      <c r="T619" s="16">
        <f t="shared" si="96"/>
        <v>0</v>
      </c>
      <c r="U619" s="16">
        <f t="shared" si="96"/>
        <v>0</v>
      </c>
      <c r="V619" s="16">
        <f t="shared" si="96"/>
        <v>0</v>
      </c>
      <c r="W619" s="16">
        <f t="shared" si="96"/>
        <v>0</v>
      </c>
      <c r="X619" s="16">
        <f t="shared" si="96"/>
        <v>0</v>
      </c>
      <c r="Y619" s="16">
        <f t="shared" si="96"/>
        <v>0</v>
      </c>
      <c r="Z619" s="16">
        <f t="shared" si="96"/>
        <v>0</v>
      </c>
      <c r="AA619" s="16">
        <f t="shared" si="96"/>
        <v>0</v>
      </c>
      <c r="AB619" s="16">
        <f t="shared" si="96"/>
        <v>0</v>
      </c>
      <c r="AC619" s="16">
        <f t="shared" si="92"/>
        <v>0</v>
      </c>
      <c r="AD619" s="16">
        <f t="shared" si="93"/>
        <v>0</v>
      </c>
      <c r="AE619" s="36">
        <f t="shared" si="94"/>
        <v>0</v>
      </c>
    </row>
    <row r="620" spans="2:31" x14ac:dyDescent="0.25">
      <c r="B620" t="s">
        <v>327</v>
      </c>
      <c r="C620" t="s">
        <v>354</v>
      </c>
      <c r="D620">
        <v>5000001</v>
      </c>
      <c r="E620">
        <v>0</v>
      </c>
      <c r="I620" s="16">
        <f t="shared" si="90"/>
        <v>0</v>
      </c>
      <c r="J620" s="16">
        <f t="shared" si="91"/>
        <v>0</v>
      </c>
      <c r="K620" s="16">
        <f t="shared" si="96"/>
        <v>0</v>
      </c>
      <c r="L620" s="16">
        <f t="shared" si="96"/>
        <v>0</v>
      </c>
      <c r="M620" s="16">
        <f t="shared" si="96"/>
        <v>0</v>
      </c>
      <c r="N620" s="16">
        <f t="shared" si="96"/>
        <v>0</v>
      </c>
      <c r="O620" s="16">
        <f t="shared" si="96"/>
        <v>0</v>
      </c>
      <c r="P620" s="16">
        <f t="shared" si="96"/>
        <v>0</v>
      </c>
      <c r="Q620" s="16">
        <f t="shared" si="96"/>
        <v>0</v>
      </c>
      <c r="R620" s="16">
        <f t="shared" si="96"/>
        <v>0</v>
      </c>
      <c r="S620" s="16">
        <f t="shared" si="96"/>
        <v>0</v>
      </c>
      <c r="T620" s="16">
        <f t="shared" ref="K620:AB623" si="97">S620*(1+$G620-$H$3)</f>
        <v>0</v>
      </c>
      <c r="U620" s="16">
        <f t="shared" si="97"/>
        <v>0</v>
      </c>
      <c r="V620" s="16">
        <f t="shared" si="97"/>
        <v>0</v>
      </c>
      <c r="W620" s="16">
        <f t="shared" si="97"/>
        <v>0</v>
      </c>
      <c r="X620" s="16">
        <f t="shared" si="97"/>
        <v>0</v>
      </c>
      <c r="Y620" s="16">
        <f t="shared" si="97"/>
        <v>0</v>
      </c>
      <c r="Z620" s="16">
        <f t="shared" si="97"/>
        <v>0</v>
      </c>
      <c r="AA620" s="16">
        <f t="shared" si="97"/>
        <v>0</v>
      </c>
      <c r="AB620" s="16">
        <f t="shared" si="97"/>
        <v>0</v>
      </c>
      <c r="AC620" s="16">
        <f t="shared" si="92"/>
        <v>0</v>
      </c>
      <c r="AD620" s="16">
        <f t="shared" si="93"/>
        <v>0</v>
      </c>
      <c r="AE620" s="36">
        <f t="shared" si="94"/>
        <v>0</v>
      </c>
    </row>
    <row r="621" spans="2:31" x14ac:dyDescent="0.25">
      <c r="B621" t="s">
        <v>281</v>
      </c>
      <c r="C621" t="s">
        <v>354</v>
      </c>
      <c r="D621">
        <v>5000001</v>
      </c>
      <c r="E621">
        <v>0</v>
      </c>
      <c r="I621" s="16">
        <f t="shared" si="90"/>
        <v>0</v>
      </c>
      <c r="J621" s="16">
        <f t="shared" si="91"/>
        <v>0</v>
      </c>
      <c r="K621" s="16">
        <f t="shared" si="97"/>
        <v>0</v>
      </c>
      <c r="L621" s="16">
        <f t="shared" si="97"/>
        <v>0</v>
      </c>
      <c r="M621" s="16">
        <f t="shared" si="97"/>
        <v>0</v>
      </c>
      <c r="N621" s="16">
        <f t="shared" si="97"/>
        <v>0</v>
      </c>
      <c r="O621" s="16">
        <f t="shared" si="97"/>
        <v>0</v>
      </c>
      <c r="P621" s="16">
        <f t="shared" si="97"/>
        <v>0</v>
      </c>
      <c r="Q621" s="16">
        <f t="shared" si="97"/>
        <v>0</v>
      </c>
      <c r="R621" s="16">
        <f t="shared" si="97"/>
        <v>0</v>
      </c>
      <c r="S621" s="16">
        <f t="shared" si="97"/>
        <v>0</v>
      </c>
      <c r="T621" s="16">
        <f t="shared" si="97"/>
        <v>0</v>
      </c>
      <c r="U621" s="16">
        <f t="shared" si="97"/>
        <v>0</v>
      </c>
      <c r="V621" s="16">
        <f t="shared" si="97"/>
        <v>0</v>
      </c>
      <c r="W621" s="16">
        <f t="shared" si="97"/>
        <v>0</v>
      </c>
      <c r="X621" s="16">
        <f t="shared" si="97"/>
        <v>0</v>
      </c>
      <c r="Y621" s="16">
        <f t="shared" si="97"/>
        <v>0</v>
      </c>
      <c r="Z621" s="16">
        <f t="shared" si="97"/>
        <v>0</v>
      </c>
      <c r="AA621" s="16">
        <f t="shared" si="97"/>
        <v>0</v>
      </c>
      <c r="AB621" s="16">
        <f t="shared" si="97"/>
        <v>0</v>
      </c>
      <c r="AC621" s="16">
        <f t="shared" si="92"/>
        <v>0</v>
      </c>
      <c r="AD621" s="16">
        <f t="shared" si="93"/>
        <v>0</v>
      </c>
      <c r="AE621" s="36">
        <f t="shared" si="94"/>
        <v>0</v>
      </c>
    </row>
    <row r="622" spans="2:31" x14ac:dyDescent="0.25">
      <c r="B622" t="s">
        <v>282</v>
      </c>
      <c r="C622" t="s">
        <v>354</v>
      </c>
      <c r="D622">
        <v>5000001</v>
      </c>
      <c r="E622">
        <v>0</v>
      </c>
      <c r="I622" s="16">
        <f t="shared" si="90"/>
        <v>0</v>
      </c>
      <c r="J622" s="16">
        <f t="shared" si="91"/>
        <v>0</v>
      </c>
      <c r="K622" s="16">
        <f t="shared" si="97"/>
        <v>0</v>
      </c>
      <c r="L622" s="16">
        <f t="shared" si="97"/>
        <v>0</v>
      </c>
      <c r="M622" s="16">
        <f t="shared" si="97"/>
        <v>0</v>
      </c>
      <c r="N622" s="16">
        <f t="shared" si="97"/>
        <v>0</v>
      </c>
      <c r="O622" s="16">
        <f t="shared" si="97"/>
        <v>0</v>
      </c>
      <c r="P622" s="16">
        <f t="shared" si="97"/>
        <v>0</v>
      </c>
      <c r="Q622" s="16">
        <f t="shared" si="97"/>
        <v>0</v>
      </c>
      <c r="R622" s="16">
        <f t="shared" si="97"/>
        <v>0</v>
      </c>
      <c r="S622" s="16">
        <f t="shared" si="97"/>
        <v>0</v>
      </c>
      <c r="T622" s="16">
        <f t="shared" si="97"/>
        <v>0</v>
      </c>
      <c r="U622" s="16">
        <f t="shared" si="97"/>
        <v>0</v>
      </c>
      <c r="V622" s="16">
        <f t="shared" si="97"/>
        <v>0</v>
      </c>
      <c r="W622" s="16">
        <f t="shared" si="97"/>
        <v>0</v>
      </c>
      <c r="X622" s="16">
        <f t="shared" si="97"/>
        <v>0</v>
      </c>
      <c r="Y622" s="16">
        <f t="shared" si="97"/>
        <v>0</v>
      </c>
      <c r="Z622" s="16">
        <f t="shared" si="97"/>
        <v>0</v>
      </c>
      <c r="AA622" s="16">
        <f t="shared" si="97"/>
        <v>0</v>
      </c>
      <c r="AB622" s="16">
        <f t="shared" si="97"/>
        <v>0</v>
      </c>
      <c r="AC622" s="16">
        <f t="shared" si="92"/>
        <v>0</v>
      </c>
      <c r="AD622" s="16">
        <f t="shared" si="93"/>
        <v>0</v>
      </c>
      <c r="AE622" s="36">
        <f t="shared" si="94"/>
        <v>0</v>
      </c>
    </row>
    <row r="623" spans="2:31" x14ac:dyDescent="0.25">
      <c r="B623" t="s">
        <v>180</v>
      </c>
      <c r="C623" t="s">
        <v>358</v>
      </c>
      <c r="D623">
        <v>5000001</v>
      </c>
      <c r="E623">
        <v>0</v>
      </c>
      <c r="I623" s="16">
        <f t="shared" si="90"/>
        <v>0</v>
      </c>
      <c r="J623" s="16">
        <f t="shared" si="91"/>
        <v>0</v>
      </c>
      <c r="K623" s="16">
        <f t="shared" si="97"/>
        <v>0</v>
      </c>
      <c r="L623" s="16">
        <f t="shared" si="97"/>
        <v>0</v>
      </c>
      <c r="M623" s="16">
        <f t="shared" si="97"/>
        <v>0</v>
      </c>
      <c r="N623" s="16">
        <f t="shared" si="97"/>
        <v>0</v>
      </c>
      <c r="O623" s="16">
        <f t="shared" si="97"/>
        <v>0</v>
      </c>
      <c r="P623" s="16">
        <f t="shared" si="97"/>
        <v>0</v>
      </c>
      <c r="Q623" s="16">
        <f t="shared" si="97"/>
        <v>0</v>
      </c>
      <c r="R623" s="16">
        <f t="shared" si="97"/>
        <v>0</v>
      </c>
      <c r="S623" s="16">
        <f t="shared" si="97"/>
        <v>0</v>
      </c>
      <c r="T623" s="16">
        <f t="shared" si="97"/>
        <v>0</v>
      </c>
      <c r="U623" s="16">
        <f t="shared" si="97"/>
        <v>0</v>
      </c>
      <c r="V623" s="16">
        <f t="shared" si="97"/>
        <v>0</v>
      </c>
      <c r="W623" s="16">
        <f t="shared" si="97"/>
        <v>0</v>
      </c>
      <c r="X623" s="16">
        <f t="shared" si="97"/>
        <v>0</v>
      </c>
      <c r="Y623" s="16">
        <f t="shared" si="97"/>
        <v>0</v>
      </c>
      <c r="Z623" s="16">
        <f t="shared" si="97"/>
        <v>0</v>
      </c>
      <c r="AA623" s="16">
        <f t="shared" si="97"/>
        <v>0</v>
      </c>
      <c r="AB623" s="16">
        <f t="shared" si="97"/>
        <v>0</v>
      </c>
      <c r="AC623" s="16">
        <f t="shared" si="92"/>
        <v>0</v>
      </c>
      <c r="AD623" s="16">
        <f t="shared" si="93"/>
        <v>0</v>
      </c>
      <c r="AE623" s="36">
        <f t="shared" si="94"/>
        <v>0</v>
      </c>
    </row>
    <row r="624" spans="2:31" x14ac:dyDescent="0.25">
      <c r="B624" t="s">
        <v>128</v>
      </c>
      <c r="C624" t="s">
        <v>111</v>
      </c>
      <c r="D624">
        <v>969</v>
      </c>
      <c r="E624">
        <v>120</v>
      </c>
      <c r="F624" t="s">
        <v>224</v>
      </c>
      <c r="G624" s="14">
        <v>0.06</v>
      </c>
      <c r="H624" s="14"/>
      <c r="I624" s="16">
        <f t="shared" si="90"/>
        <v>120</v>
      </c>
      <c r="J624" s="16">
        <f t="shared" ref="J624:AB624" si="98">I624*(1+$G624-$H$3)</f>
        <v>124.80000000000001</v>
      </c>
      <c r="K624" s="16">
        <f t="shared" si="98"/>
        <v>129.79200000000003</v>
      </c>
      <c r="L624" s="16">
        <f t="shared" si="98"/>
        <v>134.98368000000005</v>
      </c>
      <c r="M624" s="16">
        <f t="shared" si="98"/>
        <v>140.38302720000004</v>
      </c>
      <c r="N624" s="16">
        <f t="shared" si="98"/>
        <v>145.99834828800005</v>
      </c>
      <c r="O624" s="16">
        <f t="shared" si="98"/>
        <v>151.83828221952004</v>
      </c>
      <c r="P624" s="16">
        <f t="shared" si="98"/>
        <v>157.91181350830084</v>
      </c>
      <c r="Q624" s="16">
        <f t="shared" si="98"/>
        <v>164.22828604863287</v>
      </c>
      <c r="R624" s="16">
        <f t="shared" si="98"/>
        <v>170.7974174905782</v>
      </c>
      <c r="S624" s="16">
        <f t="shared" si="98"/>
        <v>177.62931419020134</v>
      </c>
      <c r="T624" s="16">
        <f t="shared" si="98"/>
        <v>184.73448675780941</v>
      </c>
      <c r="U624" s="16">
        <f t="shared" si="98"/>
        <v>192.12386622812178</v>
      </c>
      <c r="V624" s="16">
        <f t="shared" si="98"/>
        <v>199.80882087724666</v>
      </c>
      <c r="W624" s="16">
        <f t="shared" si="98"/>
        <v>207.80117371233652</v>
      </c>
      <c r="X624" s="16">
        <f t="shared" si="98"/>
        <v>216.11322066083</v>
      </c>
      <c r="Y624" s="16">
        <f t="shared" si="98"/>
        <v>224.7577494872632</v>
      </c>
      <c r="Z624" s="16">
        <f t="shared" si="98"/>
        <v>233.74805946675374</v>
      </c>
      <c r="AA624" s="16">
        <f t="shared" si="98"/>
        <v>243.0979818454239</v>
      </c>
      <c r="AB624" s="16">
        <f t="shared" si="98"/>
        <v>252.82190111924086</v>
      </c>
      <c r="AC624" s="16">
        <f t="shared" si="92"/>
        <v>171.63075118005341</v>
      </c>
      <c r="AD624" s="16">
        <f t="shared" si="93"/>
        <v>188.07207521580312</v>
      </c>
      <c r="AE624" s="36">
        <f t="shared" si="94"/>
        <v>188</v>
      </c>
    </row>
    <row r="625" spans="2:31" x14ac:dyDescent="0.25">
      <c r="B625" t="s">
        <v>90</v>
      </c>
      <c r="C625" t="s">
        <v>114</v>
      </c>
      <c r="D625">
        <v>2024</v>
      </c>
      <c r="E625">
        <v>120</v>
      </c>
      <c r="F625" t="s">
        <v>224</v>
      </c>
      <c r="G625" s="14">
        <v>0.06</v>
      </c>
      <c r="H625" s="14"/>
      <c r="I625" s="16">
        <f t="shared" si="90"/>
        <v>120</v>
      </c>
      <c r="J625" s="16">
        <f t="shared" ref="J625:AB625" si="99">I625*(1+$G625-$H$3)</f>
        <v>124.80000000000001</v>
      </c>
      <c r="K625" s="16">
        <f t="shared" si="99"/>
        <v>129.79200000000003</v>
      </c>
      <c r="L625" s="16">
        <f t="shared" si="99"/>
        <v>134.98368000000005</v>
      </c>
      <c r="M625" s="16">
        <f t="shared" si="99"/>
        <v>140.38302720000004</v>
      </c>
      <c r="N625" s="16">
        <f t="shared" si="99"/>
        <v>145.99834828800005</v>
      </c>
      <c r="O625" s="16">
        <f t="shared" si="99"/>
        <v>151.83828221952004</v>
      </c>
      <c r="P625" s="16">
        <f t="shared" si="99"/>
        <v>157.91181350830084</v>
      </c>
      <c r="Q625" s="16">
        <f t="shared" si="99"/>
        <v>164.22828604863287</v>
      </c>
      <c r="R625" s="16">
        <f t="shared" si="99"/>
        <v>170.7974174905782</v>
      </c>
      <c r="S625" s="16">
        <f t="shared" si="99"/>
        <v>177.62931419020134</v>
      </c>
      <c r="T625" s="16">
        <f t="shared" si="99"/>
        <v>184.73448675780941</v>
      </c>
      <c r="U625" s="16">
        <f t="shared" si="99"/>
        <v>192.12386622812178</v>
      </c>
      <c r="V625" s="16">
        <f t="shared" si="99"/>
        <v>199.80882087724666</v>
      </c>
      <c r="W625" s="16">
        <f t="shared" si="99"/>
        <v>207.80117371233652</v>
      </c>
      <c r="X625" s="16">
        <f t="shared" si="99"/>
        <v>216.11322066083</v>
      </c>
      <c r="Y625" s="16">
        <f t="shared" si="99"/>
        <v>224.7577494872632</v>
      </c>
      <c r="Z625" s="16">
        <f t="shared" si="99"/>
        <v>233.74805946675374</v>
      </c>
      <c r="AA625" s="16">
        <f t="shared" si="99"/>
        <v>243.0979818454239</v>
      </c>
      <c r="AB625" s="16">
        <f t="shared" si="99"/>
        <v>252.82190111924086</v>
      </c>
      <c r="AC625" s="16">
        <f t="shared" si="92"/>
        <v>171.63075118005341</v>
      </c>
      <c r="AD625" s="16">
        <f t="shared" si="93"/>
        <v>188.07207521580312</v>
      </c>
      <c r="AE625" s="36">
        <f t="shared" si="94"/>
        <v>188</v>
      </c>
    </row>
    <row r="626" spans="2:31" x14ac:dyDescent="0.25">
      <c r="B626" t="s">
        <v>108</v>
      </c>
      <c r="C626" t="s">
        <v>109</v>
      </c>
      <c r="D626">
        <v>185</v>
      </c>
      <c r="E626">
        <v>120</v>
      </c>
      <c r="F626" t="s">
        <v>224</v>
      </c>
      <c r="G626" s="14">
        <v>0.06</v>
      </c>
      <c r="H626" s="14"/>
      <c r="I626" s="16">
        <f t="shared" si="90"/>
        <v>120</v>
      </c>
      <c r="J626" s="16">
        <f t="shared" ref="J626:AB626" si="100">I626*(1+$G626-$H$3)</f>
        <v>124.80000000000001</v>
      </c>
      <c r="K626" s="16">
        <f t="shared" si="100"/>
        <v>129.79200000000003</v>
      </c>
      <c r="L626" s="16">
        <f t="shared" si="100"/>
        <v>134.98368000000005</v>
      </c>
      <c r="M626" s="16">
        <f t="shared" si="100"/>
        <v>140.38302720000004</v>
      </c>
      <c r="N626" s="16">
        <f t="shared" si="100"/>
        <v>145.99834828800005</v>
      </c>
      <c r="O626" s="16">
        <f t="shared" si="100"/>
        <v>151.83828221952004</v>
      </c>
      <c r="P626" s="16">
        <f t="shared" si="100"/>
        <v>157.91181350830084</v>
      </c>
      <c r="Q626" s="16">
        <f t="shared" si="100"/>
        <v>164.22828604863287</v>
      </c>
      <c r="R626" s="16">
        <f t="shared" si="100"/>
        <v>170.7974174905782</v>
      </c>
      <c r="S626" s="16">
        <f t="shared" si="100"/>
        <v>177.62931419020134</v>
      </c>
      <c r="T626" s="16">
        <f t="shared" si="100"/>
        <v>184.73448675780941</v>
      </c>
      <c r="U626" s="16">
        <f t="shared" si="100"/>
        <v>192.12386622812178</v>
      </c>
      <c r="V626" s="16">
        <f t="shared" si="100"/>
        <v>199.80882087724666</v>
      </c>
      <c r="W626" s="16">
        <f t="shared" si="100"/>
        <v>207.80117371233652</v>
      </c>
      <c r="X626" s="16">
        <f t="shared" si="100"/>
        <v>216.11322066083</v>
      </c>
      <c r="Y626" s="16">
        <f t="shared" si="100"/>
        <v>224.7577494872632</v>
      </c>
      <c r="Z626" s="16">
        <f t="shared" si="100"/>
        <v>233.74805946675374</v>
      </c>
      <c r="AA626" s="16">
        <f t="shared" si="100"/>
        <v>243.0979818454239</v>
      </c>
      <c r="AB626" s="16">
        <f t="shared" si="100"/>
        <v>252.82190111924086</v>
      </c>
      <c r="AC626" s="16">
        <f t="shared" si="92"/>
        <v>171.63075118005341</v>
      </c>
      <c r="AD626" s="16">
        <f t="shared" si="93"/>
        <v>188.07207521580312</v>
      </c>
      <c r="AE626" s="36">
        <f t="shared" si="94"/>
        <v>188</v>
      </c>
    </row>
    <row r="627" spans="2:31" x14ac:dyDescent="0.25">
      <c r="B627" t="s">
        <v>98</v>
      </c>
      <c r="C627" t="s">
        <v>111</v>
      </c>
      <c r="D627">
        <v>15</v>
      </c>
      <c r="E627">
        <v>120</v>
      </c>
      <c r="F627" t="s">
        <v>224</v>
      </c>
      <c r="G627" s="14">
        <v>0.06</v>
      </c>
      <c r="H627" s="14"/>
      <c r="I627" s="16">
        <f t="shared" si="90"/>
        <v>120</v>
      </c>
      <c r="J627" s="16">
        <f t="shared" ref="J627:AB627" si="101">I627*(1+$G627-$H$3)</f>
        <v>124.80000000000001</v>
      </c>
      <c r="K627" s="16">
        <f t="shared" si="101"/>
        <v>129.79200000000003</v>
      </c>
      <c r="L627" s="16">
        <f t="shared" si="101"/>
        <v>134.98368000000005</v>
      </c>
      <c r="M627" s="16">
        <f t="shared" si="101"/>
        <v>140.38302720000004</v>
      </c>
      <c r="N627" s="16">
        <f t="shared" si="101"/>
        <v>145.99834828800005</v>
      </c>
      <c r="O627" s="16">
        <f t="shared" si="101"/>
        <v>151.83828221952004</v>
      </c>
      <c r="P627" s="16">
        <f t="shared" si="101"/>
        <v>157.91181350830084</v>
      </c>
      <c r="Q627" s="16">
        <f t="shared" si="101"/>
        <v>164.22828604863287</v>
      </c>
      <c r="R627" s="16">
        <f t="shared" si="101"/>
        <v>170.7974174905782</v>
      </c>
      <c r="S627" s="16">
        <f t="shared" si="101"/>
        <v>177.62931419020134</v>
      </c>
      <c r="T627" s="16">
        <f t="shared" si="101"/>
        <v>184.73448675780941</v>
      </c>
      <c r="U627" s="16">
        <f t="shared" si="101"/>
        <v>192.12386622812178</v>
      </c>
      <c r="V627" s="16">
        <f t="shared" si="101"/>
        <v>199.80882087724666</v>
      </c>
      <c r="W627" s="16">
        <f t="shared" si="101"/>
        <v>207.80117371233652</v>
      </c>
      <c r="X627" s="16">
        <f t="shared" si="101"/>
        <v>216.11322066083</v>
      </c>
      <c r="Y627" s="16">
        <f t="shared" si="101"/>
        <v>224.7577494872632</v>
      </c>
      <c r="Z627" s="16">
        <f t="shared" si="101"/>
        <v>233.74805946675374</v>
      </c>
      <c r="AA627" s="16">
        <f t="shared" si="101"/>
        <v>243.0979818454239</v>
      </c>
      <c r="AB627" s="16">
        <f t="shared" si="101"/>
        <v>252.82190111924086</v>
      </c>
      <c r="AC627" s="16">
        <f t="shared" si="92"/>
        <v>171.63075118005341</v>
      </c>
      <c r="AD627" s="16">
        <f t="shared" si="93"/>
        <v>188.07207521580312</v>
      </c>
      <c r="AE627" s="36">
        <f t="shared" si="94"/>
        <v>188</v>
      </c>
    </row>
    <row r="628" spans="2:31" x14ac:dyDescent="0.25">
      <c r="B628" t="s">
        <v>135</v>
      </c>
      <c r="C628" t="s">
        <v>111</v>
      </c>
      <c r="D628">
        <v>6700</v>
      </c>
      <c r="E628">
        <v>120</v>
      </c>
      <c r="F628" t="s">
        <v>224</v>
      </c>
      <c r="G628" s="14">
        <v>0.06</v>
      </c>
      <c r="H628" s="14"/>
      <c r="I628" s="16">
        <f t="shared" si="90"/>
        <v>120</v>
      </c>
      <c r="J628" s="16">
        <f t="shared" ref="J628:AB628" si="102">I628*(1+$G628-$H$3)</f>
        <v>124.80000000000001</v>
      </c>
      <c r="K628" s="16">
        <f t="shared" si="102"/>
        <v>129.79200000000003</v>
      </c>
      <c r="L628" s="16">
        <f t="shared" si="102"/>
        <v>134.98368000000005</v>
      </c>
      <c r="M628" s="16">
        <f t="shared" si="102"/>
        <v>140.38302720000004</v>
      </c>
      <c r="N628" s="16">
        <f t="shared" si="102"/>
        <v>145.99834828800005</v>
      </c>
      <c r="O628" s="16">
        <f t="shared" si="102"/>
        <v>151.83828221952004</v>
      </c>
      <c r="P628" s="16">
        <f t="shared" si="102"/>
        <v>157.91181350830084</v>
      </c>
      <c r="Q628" s="16">
        <f t="shared" si="102"/>
        <v>164.22828604863287</v>
      </c>
      <c r="R628" s="16">
        <f t="shared" si="102"/>
        <v>170.7974174905782</v>
      </c>
      <c r="S628" s="16">
        <f t="shared" si="102"/>
        <v>177.62931419020134</v>
      </c>
      <c r="T628" s="16">
        <f t="shared" si="102"/>
        <v>184.73448675780941</v>
      </c>
      <c r="U628" s="16">
        <f t="shared" si="102"/>
        <v>192.12386622812178</v>
      </c>
      <c r="V628" s="16">
        <f t="shared" si="102"/>
        <v>199.80882087724666</v>
      </c>
      <c r="W628" s="16">
        <f t="shared" si="102"/>
        <v>207.80117371233652</v>
      </c>
      <c r="X628" s="16">
        <f t="shared" si="102"/>
        <v>216.11322066083</v>
      </c>
      <c r="Y628" s="16">
        <f t="shared" si="102"/>
        <v>224.7577494872632</v>
      </c>
      <c r="Z628" s="16">
        <f t="shared" si="102"/>
        <v>233.74805946675374</v>
      </c>
      <c r="AA628" s="16">
        <f t="shared" si="102"/>
        <v>243.0979818454239</v>
      </c>
      <c r="AB628" s="16">
        <f t="shared" si="102"/>
        <v>252.82190111924086</v>
      </c>
      <c r="AC628" s="16">
        <f t="shared" si="92"/>
        <v>171.63075118005341</v>
      </c>
      <c r="AD628" s="16">
        <f t="shared" si="93"/>
        <v>188.07207521580312</v>
      </c>
      <c r="AE628" s="36">
        <f t="shared" si="94"/>
        <v>188</v>
      </c>
    </row>
    <row r="629" spans="2:31" x14ac:dyDescent="0.25">
      <c r="B629" t="s">
        <v>135</v>
      </c>
      <c r="C629" t="s">
        <v>124</v>
      </c>
      <c r="D629">
        <v>200</v>
      </c>
      <c r="E629">
        <v>120</v>
      </c>
      <c r="F629" t="s">
        <v>224</v>
      </c>
      <c r="G629" s="14">
        <v>0.06</v>
      </c>
      <c r="H629" s="14"/>
      <c r="I629" s="16">
        <f t="shared" si="90"/>
        <v>120</v>
      </c>
      <c r="J629" s="16">
        <f t="shared" ref="J629:AB629" si="103">I629*(1+$G629-$H$3)</f>
        <v>124.80000000000001</v>
      </c>
      <c r="K629" s="16">
        <f t="shared" si="103"/>
        <v>129.79200000000003</v>
      </c>
      <c r="L629" s="16">
        <f t="shared" si="103"/>
        <v>134.98368000000005</v>
      </c>
      <c r="M629" s="16">
        <f t="shared" si="103"/>
        <v>140.38302720000004</v>
      </c>
      <c r="N629" s="16">
        <f t="shared" si="103"/>
        <v>145.99834828800005</v>
      </c>
      <c r="O629" s="16">
        <f t="shared" si="103"/>
        <v>151.83828221952004</v>
      </c>
      <c r="P629" s="16">
        <f t="shared" si="103"/>
        <v>157.91181350830084</v>
      </c>
      <c r="Q629" s="16">
        <f t="shared" si="103"/>
        <v>164.22828604863287</v>
      </c>
      <c r="R629" s="16">
        <f t="shared" si="103"/>
        <v>170.7974174905782</v>
      </c>
      <c r="S629" s="16">
        <f t="shared" si="103"/>
        <v>177.62931419020134</v>
      </c>
      <c r="T629" s="16">
        <f t="shared" si="103"/>
        <v>184.73448675780941</v>
      </c>
      <c r="U629" s="16">
        <f t="shared" si="103"/>
        <v>192.12386622812178</v>
      </c>
      <c r="V629" s="16">
        <f t="shared" si="103"/>
        <v>199.80882087724666</v>
      </c>
      <c r="W629" s="16">
        <f t="shared" si="103"/>
        <v>207.80117371233652</v>
      </c>
      <c r="X629" s="16">
        <f t="shared" si="103"/>
        <v>216.11322066083</v>
      </c>
      <c r="Y629" s="16">
        <f t="shared" si="103"/>
        <v>224.7577494872632</v>
      </c>
      <c r="Z629" s="16">
        <f t="shared" si="103"/>
        <v>233.74805946675374</v>
      </c>
      <c r="AA629" s="16">
        <f t="shared" si="103"/>
        <v>243.0979818454239</v>
      </c>
      <c r="AB629" s="16">
        <f t="shared" si="103"/>
        <v>252.82190111924086</v>
      </c>
      <c r="AC629" s="16">
        <f t="shared" si="92"/>
        <v>171.63075118005341</v>
      </c>
      <c r="AD629" s="16">
        <f t="shared" si="93"/>
        <v>188.07207521580312</v>
      </c>
      <c r="AE629" s="36">
        <f t="shared" si="94"/>
        <v>188</v>
      </c>
    </row>
    <row r="630" spans="2:31" x14ac:dyDescent="0.25">
      <c r="B630" t="s">
        <v>135</v>
      </c>
      <c r="C630" t="s">
        <v>134</v>
      </c>
      <c r="D630">
        <v>5502</v>
      </c>
      <c r="E630">
        <v>120</v>
      </c>
      <c r="F630" t="s">
        <v>224</v>
      </c>
      <c r="G630" s="14">
        <v>0.06</v>
      </c>
      <c r="H630" s="14"/>
      <c r="I630" s="16">
        <f t="shared" si="90"/>
        <v>120</v>
      </c>
      <c r="J630" s="16">
        <f t="shared" ref="J630:AB630" si="104">I630*(1+$G630-$H$3)</f>
        <v>124.80000000000001</v>
      </c>
      <c r="K630" s="16">
        <f t="shared" si="104"/>
        <v>129.79200000000003</v>
      </c>
      <c r="L630" s="16">
        <f t="shared" si="104"/>
        <v>134.98368000000005</v>
      </c>
      <c r="M630" s="16">
        <f t="shared" si="104"/>
        <v>140.38302720000004</v>
      </c>
      <c r="N630" s="16">
        <f t="shared" si="104"/>
        <v>145.99834828800005</v>
      </c>
      <c r="O630" s="16">
        <f t="shared" si="104"/>
        <v>151.83828221952004</v>
      </c>
      <c r="P630" s="16">
        <f t="shared" si="104"/>
        <v>157.91181350830084</v>
      </c>
      <c r="Q630" s="16">
        <f t="shared" si="104"/>
        <v>164.22828604863287</v>
      </c>
      <c r="R630" s="16">
        <f t="shared" si="104"/>
        <v>170.7974174905782</v>
      </c>
      <c r="S630" s="16">
        <f t="shared" si="104"/>
        <v>177.62931419020134</v>
      </c>
      <c r="T630" s="16">
        <f t="shared" si="104"/>
        <v>184.73448675780941</v>
      </c>
      <c r="U630" s="16">
        <f t="shared" si="104"/>
        <v>192.12386622812178</v>
      </c>
      <c r="V630" s="16">
        <f t="shared" si="104"/>
        <v>199.80882087724666</v>
      </c>
      <c r="W630" s="16">
        <f t="shared" si="104"/>
        <v>207.80117371233652</v>
      </c>
      <c r="X630" s="16">
        <f t="shared" si="104"/>
        <v>216.11322066083</v>
      </c>
      <c r="Y630" s="16">
        <f t="shared" si="104"/>
        <v>224.7577494872632</v>
      </c>
      <c r="Z630" s="16">
        <f t="shared" si="104"/>
        <v>233.74805946675374</v>
      </c>
      <c r="AA630" s="16">
        <f t="shared" si="104"/>
        <v>243.0979818454239</v>
      </c>
      <c r="AB630" s="16">
        <f t="shared" si="104"/>
        <v>252.82190111924086</v>
      </c>
      <c r="AC630" s="16">
        <f t="shared" si="92"/>
        <v>171.63075118005341</v>
      </c>
      <c r="AD630" s="16">
        <f t="shared" si="93"/>
        <v>188.07207521580312</v>
      </c>
      <c r="AE630" s="36">
        <f t="shared" si="94"/>
        <v>188</v>
      </c>
    </row>
    <row r="631" spans="2:31" x14ac:dyDescent="0.25">
      <c r="B631" t="s">
        <v>135</v>
      </c>
      <c r="C631" t="s">
        <v>114</v>
      </c>
      <c r="D631">
        <v>65</v>
      </c>
      <c r="E631">
        <v>120</v>
      </c>
      <c r="F631" t="s">
        <v>224</v>
      </c>
      <c r="G631" s="14">
        <v>0.06</v>
      </c>
      <c r="H631" s="14"/>
      <c r="I631" s="16">
        <f t="shared" si="90"/>
        <v>120</v>
      </c>
      <c r="J631" s="16">
        <f t="shared" ref="J631:AB631" si="105">I631*(1+$G631-$H$3)</f>
        <v>124.80000000000001</v>
      </c>
      <c r="K631" s="16">
        <f t="shared" si="105"/>
        <v>129.79200000000003</v>
      </c>
      <c r="L631" s="16">
        <f t="shared" si="105"/>
        <v>134.98368000000005</v>
      </c>
      <c r="M631" s="16">
        <f t="shared" si="105"/>
        <v>140.38302720000004</v>
      </c>
      <c r="N631" s="16">
        <f t="shared" si="105"/>
        <v>145.99834828800005</v>
      </c>
      <c r="O631" s="16">
        <f t="shared" si="105"/>
        <v>151.83828221952004</v>
      </c>
      <c r="P631" s="16">
        <f t="shared" si="105"/>
        <v>157.91181350830084</v>
      </c>
      <c r="Q631" s="16">
        <f t="shared" si="105"/>
        <v>164.22828604863287</v>
      </c>
      <c r="R631" s="16">
        <f t="shared" si="105"/>
        <v>170.7974174905782</v>
      </c>
      <c r="S631" s="16">
        <f t="shared" si="105"/>
        <v>177.62931419020134</v>
      </c>
      <c r="T631" s="16">
        <f t="shared" si="105"/>
        <v>184.73448675780941</v>
      </c>
      <c r="U631" s="16">
        <f t="shared" si="105"/>
        <v>192.12386622812178</v>
      </c>
      <c r="V631" s="16">
        <f t="shared" si="105"/>
        <v>199.80882087724666</v>
      </c>
      <c r="W631" s="16">
        <f t="shared" si="105"/>
        <v>207.80117371233652</v>
      </c>
      <c r="X631" s="16">
        <f t="shared" si="105"/>
        <v>216.11322066083</v>
      </c>
      <c r="Y631" s="16">
        <f t="shared" si="105"/>
        <v>224.7577494872632</v>
      </c>
      <c r="Z631" s="16">
        <f t="shared" si="105"/>
        <v>233.74805946675374</v>
      </c>
      <c r="AA631" s="16">
        <f t="shared" si="105"/>
        <v>243.0979818454239</v>
      </c>
      <c r="AB631" s="16">
        <f t="shared" si="105"/>
        <v>252.82190111924086</v>
      </c>
      <c r="AC631" s="16">
        <f t="shared" si="92"/>
        <v>171.63075118005341</v>
      </c>
      <c r="AD631" s="16">
        <f t="shared" si="93"/>
        <v>188.07207521580312</v>
      </c>
      <c r="AE631" s="36">
        <f t="shared" si="94"/>
        <v>188</v>
      </c>
    </row>
    <row r="632" spans="2:31" x14ac:dyDescent="0.25">
      <c r="B632" t="s">
        <v>135</v>
      </c>
      <c r="C632" t="s">
        <v>359</v>
      </c>
      <c r="D632">
        <v>840</v>
      </c>
      <c r="E632">
        <v>120</v>
      </c>
      <c r="F632" t="s">
        <v>224</v>
      </c>
      <c r="G632" s="14">
        <v>0.06</v>
      </c>
      <c r="H632" s="14"/>
      <c r="I632" s="16">
        <f t="shared" si="90"/>
        <v>120</v>
      </c>
      <c r="J632" s="16">
        <f t="shared" ref="J632:AB632" si="106">I632*(1+$G632-$H$3)</f>
        <v>124.80000000000001</v>
      </c>
      <c r="K632" s="16">
        <f t="shared" si="106"/>
        <v>129.79200000000003</v>
      </c>
      <c r="L632" s="16">
        <f t="shared" si="106"/>
        <v>134.98368000000005</v>
      </c>
      <c r="M632" s="16">
        <f t="shared" si="106"/>
        <v>140.38302720000004</v>
      </c>
      <c r="N632" s="16">
        <f t="shared" si="106"/>
        <v>145.99834828800005</v>
      </c>
      <c r="O632" s="16">
        <f t="shared" si="106"/>
        <v>151.83828221952004</v>
      </c>
      <c r="P632" s="16">
        <f t="shared" si="106"/>
        <v>157.91181350830084</v>
      </c>
      <c r="Q632" s="16">
        <f t="shared" si="106"/>
        <v>164.22828604863287</v>
      </c>
      <c r="R632" s="16">
        <f t="shared" si="106"/>
        <v>170.7974174905782</v>
      </c>
      <c r="S632" s="16">
        <f t="shared" si="106"/>
        <v>177.62931419020134</v>
      </c>
      <c r="T632" s="16">
        <f t="shared" si="106"/>
        <v>184.73448675780941</v>
      </c>
      <c r="U632" s="16">
        <f t="shared" si="106"/>
        <v>192.12386622812178</v>
      </c>
      <c r="V632" s="16">
        <f t="shared" si="106"/>
        <v>199.80882087724666</v>
      </c>
      <c r="W632" s="16">
        <f t="shared" si="106"/>
        <v>207.80117371233652</v>
      </c>
      <c r="X632" s="16">
        <f t="shared" si="106"/>
        <v>216.11322066083</v>
      </c>
      <c r="Y632" s="16">
        <f t="shared" si="106"/>
        <v>224.7577494872632</v>
      </c>
      <c r="Z632" s="16">
        <f t="shared" si="106"/>
        <v>233.74805946675374</v>
      </c>
      <c r="AA632" s="16">
        <f t="shared" si="106"/>
        <v>243.0979818454239</v>
      </c>
      <c r="AB632" s="16">
        <f t="shared" si="106"/>
        <v>252.82190111924086</v>
      </c>
      <c r="AC632" s="16">
        <f t="shared" si="92"/>
        <v>171.63075118005341</v>
      </c>
      <c r="AD632" s="16">
        <f t="shared" si="93"/>
        <v>188.07207521580312</v>
      </c>
      <c r="AE632" s="36">
        <f t="shared" si="94"/>
        <v>188</v>
      </c>
    </row>
    <row r="633" spans="2:31" x14ac:dyDescent="0.25">
      <c r="B633" t="s">
        <v>121</v>
      </c>
      <c r="C633" t="s">
        <v>111</v>
      </c>
      <c r="D633">
        <v>5000</v>
      </c>
      <c r="E633">
        <v>120</v>
      </c>
      <c r="F633" t="s">
        <v>224</v>
      </c>
      <c r="G633" s="14">
        <v>0.06</v>
      </c>
      <c r="H633" s="14"/>
      <c r="I633" s="16">
        <f t="shared" si="90"/>
        <v>120</v>
      </c>
      <c r="J633" s="16">
        <f t="shared" ref="J633:AB633" si="107">I633*(1+$G633-$H$3)</f>
        <v>124.80000000000001</v>
      </c>
      <c r="K633" s="16">
        <f t="shared" si="107"/>
        <v>129.79200000000003</v>
      </c>
      <c r="L633" s="16">
        <f t="shared" si="107"/>
        <v>134.98368000000005</v>
      </c>
      <c r="M633" s="16">
        <f t="shared" si="107"/>
        <v>140.38302720000004</v>
      </c>
      <c r="N633" s="16">
        <f t="shared" si="107"/>
        <v>145.99834828800005</v>
      </c>
      <c r="O633" s="16">
        <f t="shared" si="107"/>
        <v>151.83828221952004</v>
      </c>
      <c r="P633" s="16">
        <f t="shared" si="107"/>
        <v>157.91181350830084</v>
      </c>
      <c r="Q633" s="16">
        <f t="shared" si="107"/>
        <v>164.22828604863287</v>
      </c>
      <c r="R633" s="16">
        <f t="shared" si="107"/>
        <v>170.7974174905782</v>
      </c>
      <c r="S633" s="16">
        <f t="shared" si="107"/>
        <v>177.62931419020134</v>
      </c>
      <c r="T633" s="16">
        <f t="shared" si="107"/>
        <v>184.73448675780941</v>
      </c>
      <c r="U633" s="16">
        <f t="shared" si="107"/>
        <v>192.12386622812178</v>
      </c>
      <c r="V633" s="16">
        <f t="shared" si="107"/>
        <v>199.80882087724666</v>
      </c>
      <c r="W633" s="16">
        <f t="shared" si="107"/>
        <v>207.80117371233652</v>
      </c>
      <c r="X633" s="16">
        <f t="shared" si="107"/>
        <v>216.11322066083</v>
      </c>
      <c r="Y633" s="16">
        <f t="shared" si="107"/>
        <v>224.7577494872632</v>
      </c>
      <c r="Z633" s="16">
        <f t="shared" si="107"/>
        <v>233.74805946675374</v>
      </c>
      <c r="AA633" s="16">
        <f t="shared" si="107"/>
        <v>243.0979818454239</v>
      </c>
      <c r="AB633" s="16">
        <f t="shared" si="107"/>
        <v>252.82190111924086</v>
      </c>
      <c r="AC633" s="16">
        <f t="shared" si="92"/>
        <v>171.63075118005341</v>
      </c>
      <c r="AD633" s="16">
        <f t="shared" si="93"/>
        <v>188.07207521580312</v>
      </c>
      <c r="AE633" s="36">
        <f t="shared" si="94"/>
        <v>188</v>
      </c>
    </row>
    <row r="634" spans="2:31" x14ac:dyDescent="0.25">
      <c r="B634" t="s">
        <v>144</v>
      </c>
      <c r="C634" t="s">
        <v>111</v>
      </c>
      <c r="D634">
        <v>969</v>
      </c>
      <c r="E634">
        <v>120</v>
      </c>
      <c r="F634" t="s">
        <v>224</v>
      </c>
      <c r="G634" s="14">
        <v>0.06</v>
      </c>
      <c r="H634" s="14"/>
      <c r="I634" s="16">
        <f t="shared" si="90"/>
        <v>120</v>
      </c>
      <c r="J634" s="16">
        <f t="shared" ref="J634:AB634" si="108">I634*(1+$G634-$H$3)</f>
        <v>124.80000000000001</v>
      </c>
      <c r="K634" s="16">
        <f t="shared" si="108"/>
        <v>129.79200000000003</v>
      </c>
      <c r="L634" s="16">
        <f t="shared" si="108"/>
        <v>134.98368000000005</v>
      </c>
      <c r="M634" s="16">
        <f t="shared" si="108"/>
        <v>140.38302720000004</v>
      </c>
      <c r="N634" s="16">
        <f t="shared" si="108"/>
        <v>145.99834828800005</v>
      </c>
      <c r="O634" s="16">
        <f t="shared" si="108"/>
        <v>151.83828221952004</v>
      </c>
      <c r="P634" s="16">
        <f t="shared" si="108"/>
        <v>157.91181350830084</v>
      </c>
      <c r="Q634" s="16">
        <f t="shared" si="108"/>
        <v>164.22828604863287</v>
      </c>
      <c r="R634" s="16">
        <f t="shared" si="108"/>
        <v>170.7974174905782</v>
      </c>
      <c r="S634" s="16">
        <f t="shared" si="108"/>
        <v>177.62931419020134</v>
      </c>
      <c r="T634" s="16">
        <f t="shared" si="108"/>
        <v>184.73448675780941</v>
      </c>
      <c r="U634" s="16">
        <f t="shared" si="108"/>
        <v>192.12386622812178</v>
      </c>
      <c r="V634" s="16">
        <f t="shared" si="108"/>
        <v>199.80882087724666</v>
      </c>
      <c r="W634" s="16">
        <f t="shared" si="108"/>
        <v>207.80117371233652</v>
      </c>
      <c r="X634" s="16">
        <f t="shared" si="108"/>
        <v>216.11322066083</v>
      </c>
      <c r="Y634" s="16">
        <f t="shared" si="108"/>
        <v>224.7577494872632</v>
      </c>
      <c r="Z634" s="16">
        <f t="shared" si="108"/>
        <v>233.74805946675374</v>
      </c>
      <c r="AA634" s="16">
        <f t="shared" si="108"/>
        <v>243.0979818454239</v>
      </c>
      <c r="AB634" s="16">
        <f t="shared" si="108"/>
        <v>252.82190111924086</v>
      </c>
      <c r="AC634" s="16">
        <f t="shared" si="92"/>
        <v>171.63075118005341</v>
      </c>
      <c r="AD634" s="16">
        <f t="shared" si="93"/>
        <v>188.07207521580312</v>
      </c>
      <c r="AE634" s="36">
        <f t="shared" si="94"/>
        <v>188</v>
      </c>
    </row>
    <row r="635" spans="2:31" x14ac:dyDescent="0.25">
      <c r="B635" t="s">
        <v>360</v>
      </c>
      <c r="C635" t="s">
        <v>146</v>
      </c>
      <c r="D635">
        <v>0</v>
      </c>
      <c r="E635">
        <v>0</v>
      </c>
      <c r="I635" s="16">
        <f t="shared" si="90"/>
        <v>0</v>
      </c>
      <c r="J635" s="16">
        <f t="shared" si="91"/>
        <v>0</v>
      </c>
      <c r="K635" s="16">
        <f t="shared" ref="K635:AB642" si="109">J635*(1+$G635-$H$3)</f>
        <v>0</v>
      </c>
      <c r="L635" s="16">
        <f t="shared" si="109"/>
        <v>0</v>
      </c>
      <c r="M635" s="16">
        <f t="shared" si="109"/>
        <v>0</v>
      </c>
      <c r="N635" s="16">
        <f t="shared" si="109"/>
        <v>0</v>
      </c>
      <c r="O635" s="16">
        <f t="shared" si="109"/>
        <v>0</v>
      </c>
      <c r="P635" s="16">
        <f t="shared" si="109"/>
        <v>0</v>
      </c>
      <c r="Q635" s="16">
        <f t="shared" si="109"/>
        <v>0</v>
      </c>
      <c r="R635" s="16">
        <f t="shared" si="109"/>
        <v>0</v>
      </c>
      <c r="S635" s="16">
        <f t="shared" si="109"/>
        <v>0</v>
      </c>
      <c r="T635" s="16">
        <f t="shared" si="109"/>
        <v>0</v>
      </c>
      <c r="U635" s="16">
        <f t="shared" si="109"/>
        <v>0</v>
      </c>
      <c r="V635" s="16">
        <f t="shared" si="109"/>
        <v>0</v>
      </c>
      <c r="W635" s="16">
        <f t="shared" si="109"/>
        <v>0</v>
      </c>
      <c r="X635" s="16">
        <f t="shared" si="109"/>
        <v>0</v>
      </c>
      <c r="Y635" s="16">
        <f t="shared" si="109"/>
        <v>0</v>
      </c>
      <c r="Z635" s="16">
        <f t="shared" si="109"/>
        <v>0</v>
      </c>
      <c r="AA635" s="16">
        <f t="shared" si="109"/>
        <v>0</v>
      </c>
      <c r="AB635" s="16">
        <f t="shared" si="109"/>
        <v>0</v>
      </c>
      <c r="AC635" s="16">
        <f t="shared" si="92"/>
        <v>0</v>
      </c>
      <c r="AD635" s="16">
        <f t="shared" si="93"/>
        <v>0</v>
      </c>
      <c r="AE635" s="36">
        <f t="shared" si="94"/>
        <v>0</v>
      </c>
    </row>
    <row r="636" spans="2:31" x14ac:dyDescent="0.25">
      <c r="B636" t="s">
        <v>361</v>
      </c>
      <c r="C636" t="s">
        <v>79</v>
      </c>
      <c r="D636">
        <v>0</v>
      </c>
      <c r="E636">
        <v>0</v>
      </c>
      <c r="I636" s="16">
        <f t="shared" si="90"/>
        <v>0</v>
      </c>
      <c r="J636" s="16">
        <f t="shared" si="91"/>
        <v>0</v>
      </c>
      <c r="K636" s="16">
        <f t="shared" si="109"/>
        <v>0</v>
      </c>
      <c r="L636" s="16">
        <f t="shared" si="109"/>
        <v>0</v>
      </c>
      <c r="M636" s="16">
        <f t="shared" si="109"/>
        <v>0</v>
      </c>
      <c r="N636" s="16">
        <f t="shared" si="109"/>
        <v>0</v>
      </c>
      <c r="O636" s="16">
        <f t="shared" si="109"/>
        <v>0</v>
      </c>
      <c r="P636" s="16">
        <f t="shared" si="109"/>
        <v>0</v>
      </c>
      <c r="Q636" s="16">
        <f t="shared" si="109"/>
        <v>0</v>
      </c>
      <c r="R636" s="16">
        <f t="shared" si="109"/>
        <v>0</v>
      </c>
      <c r="S636" s="16">
        <f t="shared" si="109"/>
        <v>0</v>
      </c>
      <c r="T636" s="16">
        <f t="shared" si="109"/>
        <v>0</v>
      </c>
      <c r="U636" s="16">
        <f t="shared" si="109"/>
        <v>0</v>
      </c>
      <c r="V636" s="16">
        <f t="shared" si="109"/>
        <v>0</v>
      </c>
      <c r="W636" s="16">
        <f t="shared" si="109"/>
        <v>0</v>
      </c>
      <c r="X636" s="16">
        <f t="shared" si="109"/>
        <v>0</v>
      </c>
      <c r="Y636" s="16">
        <f t="shared" si="109"/>
        <v>0</v>
      </c>
      <c r="Z636" s="16">
        <f t="shared" si="109"/>
        <v>0</v>
      </c>
      <c r="AA636" s="16">
        <f t="shared" si="109"/>
        <v>0</v>
      </c>
      <c r="AB636" s="16">
        <f t="shared" si="109"/>
        <v>0</v>
      </c>
      <c r="AC636" s="16">
        <f t="shared" si="92"/>
        <v>0</v>
      </c>
      <c r="AD636" s="16">
        <f t="shared" si="93"/>
        <v>0</v>
      </c>
      <c r="AE636" s="36">
        <f t="shared" si="94"/>
        <v>0</v>
      </c>
    </row>
    <row r="637" spans="2:31" x14ac:dyDescent="0.25">
      <c r="B637" t="s">
        <v>362</v>
      </c>
      <c r="C637" t="s">
        <v>156</v>
      </c>
      <c r="D637">
        <v>0</v>
      </c>
      <c r="E637">
        <v>0</v>
      </c>
      <c r="I637" s="16">
        <f t="shared" si="90"/>
        <v>0</v>
      </c>
      <c r="J637" s="16">
        <f t="shared" si="91"/>
        <v>0</v>
      </c>
      <c r="K637" s="16">
        <f t="shared" si="109"/>
        <v>0</v>
      </c>
      <c r="L637" s="16">
        <f t="shared" si="109"/>
        <v>0</v>
      </c>
      <c r="M637" s="16">
        <f t="shared" si="109"/>
        <v>0</v>
      </c>
      <c r="N637" s="16">
        <f t="shared" si="109"/>
        <v>0</v>
      </c>
      <c r="O637" s="16">
        <f t="shared" si="109"/>
        <v>0</v>
      </c>
      <c r="P637" s="16">
        <f t="shared" si="109"/>
        <v>0</v>
      </c>
      <c r="Q637" s="16">
        <f t="shared" si="109"/>
        <v>0</v>
      </c>
      <c r="R637" s="16">
        <f t="shared" si="109"/>
        <v>0</v>
      </c>
      <c r="S637" s="16">
        <f t="shared" si="109"/>
        <v>0</v>
      </c>
      <c r="T637" s="16">
        <f t="shared" si="109"/>
        <v>0</v>
      </c>
      <c r="U637" s="16">
        <f t="shared" si="109"/>
        <v>0</v>
      </c>
      <c r="V637" s="16">
        <f t="shared" si="109"/>
        <v>0</v>
      </c>
      <c r="W637" s="16">
        <f t="shared" si="109"/>
        <v>0</v>
      </c>
      <c r="X637" s="16">
        <f t="shared" si="109"/>
        <v>0</v>
      </c>
      <c r="Y637" s="16">
        <f t="shared" si="109"/>
        <v>0</v>
      </c>
      <c r="Z637" s="16">
        <f t="shared" si="109"/>
        <v>0</v>
      </c>
      <c r="AA637" s="16">
        <f t="shared" si="109"/>
        <v>0</v>
      </c>
      <c r="AB637" s="16">
        <f t="shared" si="109"/>
        <v>0</v>
      </c>
      <c r="AC637" s="16">
        <f t="shared" si="92"/>
        <v>0</v>
      </c>
      <c r="AD637" s="16">
        <f t="shared" si="93"/>
        <v>0</v>
      </c>
      <c r="AE637" s="36">
        <f t="shared" si="94"/>
        <v>0</v>
      </c>
    </row>
    <row r="638" spans="2:31" x14ac:dyDescent="0.25">
      <c r="B638" t="s">
        <v>363</v>
      </c>
      <c r="C638" t="s">
        <v>78</v>
      </c>
      <c r="D638">
        <v>0</v>
      </c>
      <c r="E638">
        <v>0</v>
      </c>
      <c r="I638" s="16">
        <f t="shared" si="90"/>
        <v>0</v>
      </c>
      <c r="J638" s="16">
        <f t="shared" si="91"/>
        <v>0</v>
      </c>
      <c r="K638" s="16">
        <f t="shared" si="109"/>
        <v>0</v>
      </c>
      <c r="L638" s="16">
        <f t="shared" si="109"/>
        <v>0</v>
      </c>
      <c r="M638" s="16">
        <f t="shared" si="109"/>
        <v>0</v>
      </c>
      <c r="N638" s="16">
        <f t="shared" si="109"/>
        <v>0</v>
      </c>
      <c r="O638" s="16">
        <f t="shared" si="109"/>
        <v>0</v>
      </c>
      <c r="P638" s="16">
        <f t="shared" si="109"/>
        <v>0</v>
      </c>
      <c r="Q638" s="16">
        <f t="shared" si="109"/>
        <v>0</v>
      </c>
      <c r="R638" s="16">
        <f t="shared" si="109"/>
        <v>0</v>
      </c>
      <c r="S638" s="16">
        <f t="shared" si="109"/>
        <v>0</v>
      </c>
      <c r="T638" s="16">
        <f t="shared" si="109"/>
        <v>0</v>
      </c>
      <c r="U638" s="16">
        <f t="shared" si="109"/>
        <v>0</v>
      </c>
      <c r="V638" s="16">
        <f t="shared" si="109"/>
        <v>0</v>
      </c>
      <c r="W638" s="16">
        <f t="shared" si="109"/>
        <v>0</v>
      </c>
      <c r="X638" s="16">
        <f t="shared" si="109"/>
        <v>0</v>
      </c>
      <c r="Y638" s="16">
        <f t="shared" si="109"/>
        <v>0</v>
      </c>
      <c r="Z638" s="16">
        <f t="shared" si="109"/>
        <v>0</v>
      </c>
      <c r="AA638" s="16">
        <f t="shared" si="109"/>
        <v>0</v>
      </c>
      <c r="AB638" s="16">
        <f t="shared" si="109"/>
        <v>0</v>
      </c>
      <c r="AC638" s="16">
        <f t="shared" si="92"/>
        <v>0</v>
      </c>
      <c r="AD638" s="16">
        <f t="shared" si="93"/>
        <v>0</v>
      </c>
      <c r="AE638" s="36">
        <f t="shared" si="94"/>
        <v>0</v>
      </c>
    </row>
    <row r="639" spans="2:31" x14ac:dyDescent="0.25">
      <c r="B639" t="s">
        <v>364</v>
      </c>
      <c r="C639" t="s">
        <v>78</v>
      </c>
      <c r="D639">
        <v>0</v>
      </c>
      <c r="E639">
        <v>0</v>
      </c>
      <c r="I639" s="16">
        <f t="shared" si="90"/>
        <v>0</v>
      </c>
      <c r="J639" s="16">
        <f t="shared" si="91"/>
        <v>0</v>
      </c>
      <c r="K639" s="16">
        <f t="shared" si="109"/>
        <v>0</v>
      </c>
      <c r="L639" s="16">
        <f t="shared" si="109"/>
        <v>0</v>
      </c>
      <c r="M639" s="16">
        <f t="shared" si="109"/>
        <v>0</v>
      </c>
      <c r="N639" s="16">
        <f t="shared" si="109"/>
        <v>0</v>
      </c>
      <c r="O639" s="16">
        <f t="shared" si="109"/>
        <v>0</v>
      </c>
      <c r="P639" s="16">
        <f t="shared" si="109"/>
        <v>0</v>
      </c>
      <c r="Q639" s="16">
        <f t="shared" si="109"/>
        <v>0</v>
      </c>
      <c r="R639" s="16">
        <f t="shared" si="109"/>
        <v>0</v>
      </c>
      <c r="S639" s="16">
        <f t="shared" si="109"/>
        <v>0</v>
      </c>
      <c r="T639" s="16">
        <f t="shared" si="109"/>
        <v>0</v>
      </c>
      <c r="U639" s="16">
        <f t="shared" si="109"/>
        <v>0</v>
      </c>
      <c r="V639" s="16">
        <f t="shared" si="109"/>
        <v>0</v>
      </c>
      <c r="W639" s="16">
        <f t="shared" si="109"/>
        <v>0</v>
      </c>
      <c r="X639" s="16">
        <f t="shared" si="109"/>
        <v>0</v>
      </c>
      <c r="Y639" s="16">
        <f t="shared" si="109"/>
        <v>0</v>
      </c>
      <c r="Z639" s="16">
        <f t="shared" si="109"/>
        <v>0</v>
      </c>
      <c r="AA639" s="16">
        <f t="shared" si="109"/>
        <v>0</v>
      </c>
      <c r="AB639" s="16">
        <f t="shared" si="109"/>
        <v>0</v>
      </c>
      <c r="AC639" s="16">
        <f t="shared" si="92"/>
        <v>0</v>
      </c>
      <c r="AD639" s="16">
        <f t="shared" si="93"/>
        <v>0</v>
      </c>
      <c r="AE639" s="36">
        <f t="shared" si="94"/>
        <v>0</v>
      </c>
    </row>
    <row r="640" spans="2:31" x14ac:dyDescent="0.25">
      <c r="B640" t="s">
        <v>365</v>
      </c>
      <c r="C640" t="s">
        <v>78</v>
      </c>
      <c r="D640">
        <v>0</v>
      </c>
      <c r="E640">
        <v>0</v>
      </c>
      <c r="I640" s="16">
        <f t="shared" si="90"/>
        <v>0</v>
      </c>
      <c r="J640" s="16">
        <f t="shared" si="91"/>
        <v>0</v>
      </c>
      <c r="K640" s="16">
        <f t="shared" si="109"/>
        <v>0</v>
      </c>
      <c r="L640" s="16">
        <f t="shared" si="109"/>
        <v>0</v>
      </c>
      <c r="M640" s="16">
        <f t="shared" si="109"/>
        <v>0</v>
      </c>
      <c r="N640" s="16">
        <f t="shared" si="109"/>
        <v>0</v>
      </c>
      <c r="O640" s="16">
        <f t="shared" si="109"/>
        <v>0</v>
      </c>
      <c r="P640" s="16">
        <f t="shared" si="109"/>
        <v>0</v>
      </c>
      <c r="Q640" s="16">
        <f t="shared" si="109"/>
        <v>0</v>
      </c>
      <c r="R640" s="16">
        <f t="shared" si="109"/>
        <v>0</v>
      </c>
      <c r="S640" s="16">
        <f t="shared" si="109"/>
        <v>0</v>
      </c>
      <c r="T640" s="16">
        <f t="shared" si="109"/>
        <v>0</v>
      </c>
      <c r="U640" s="16">
        <f t="shared" si="109"/>
        <v>0</v>
      </c>
      <c r="V640" s="16">
        <f t="shared" si="109"/>
        <v>0</v>
      </c>
      <c r="W640" s="16">
        <f t="shared" si="109"/>
        <v>0</v>
      </c>
      <c r="X640" s="16">
        <f t="shared" si="109"/>
        <v>0</v>
      </c>
      <c r="Y640" s="16">
        <f t="shared" si="109"/>
        <v>0</v>
      </c>
      <c r="Z640" s="16">
        <f t="shared" si="109"/>
        <v>0</v>
      </c>
      <c r="AA640" s="16">
        <f t="shared" si="109"/>
        <v>0</v>
      </c>
      <c r="AB640" s="16">
        <f t="shared" si="109"/>
        <v>0</v>
      </c>
      <c r="AC640" s="16">
        <f t="shared" si="92"/>
        <v>0</v>
      </c>
      <c r="AD640" s="16">
        <f t="shared" si="93"/>
        <v>0</v>
      </c>
      <c r="AE640" s="36">
        <f t="shared" si="94"/>
        <v>0</v>
      </c>
    </row>
    <row r="641" spans="2:31" x14ac:dyDescent="0.25">
      <c r="B641" t="s">
        <v>366</v>
      </c>
      <c r="C641" t="s">
        <v>154</v>
      </c>
      <c r="D641">
        <v>0</v>
      </c>
      <c r="E641">
        <v>0</v>
      </c>
      <c r="I641" s="16">
        <f t="shared" si="90"/>
        <v>0</v>
      </c>
      <c r="J641" s="16">
        <f t="shared" si="91"/>
        <v>0</v>
      </c>
      <c r="K641" s="16">
        <f t="shared" si="109"/>
        <v>0</v>
      </c>
      <c r="L641" s="16">
        <f t="shared" si="109"/>
        <v>0</v>
      </c>
      <c r="M641" s="16">
        <f t="shared" si="109"/>
        <v>0</v>
      </c>
      <c r="N641" s="16">
        <f t="shared" si="109"/>
        <v>0</v>
      </c>
      <c r="O641" s="16">
        <f t="shared" si="109"/>
        <v>0</v>
      </c>
      <c r="P641" s="16">
        <f t="shared" si="109"/>
        <v>0</v>
      </c>
      <c r="Q641" s="16">
        <f t="shared" si="109"/>
        <v>0</v>
      </c>
      <c r="R641" s="16">
        <f t="shared" si="109"/>
        <v>0</v>
      </c>
      <c r="S641" s="16">
        <f t="shared" si="109"/>
        <v>0</v>
      </c>
      <c r="T641" s="16">
        <f t="shared" si="109"/>
        <v>0</v>
      </c>
      <c r="U641" s="16">
        <f t="shared" si="109"/>
        <v>0</v>
      </c>
      <c r="V641" s="16">
        <f t="shared" si="109"/>
        <v>0</v>
      </c>
      <c r="W641" s="16">
        <f t="shared" si="109"/>
        <v>0</v>
      </c>
      <c r="X641" s="16">
        <f t="shared" si="109"/>
        <v>0</v>
      </c>
      <c r="Y641" s="16">
        <f t="shared" si="109"/>
        <v>0</v>
      </c>
      <c r="Z641" s="16">
        <f t="shared" si="109"/>
        <v>0</v>
      </c>
      <c r="AA641" s="16">
        <f t="shared" si="109"/>
        <v>0</v>
      </c>
      <c r="AB641" s="16">
        <f t="shared" si="109"/>
        <v>0</v>
      </c>
      <c r="AC641" s="16">
        <f t="shared" si="92"/>
        <v>0</v>
      </c>
      <c r="AD641" s="16">
        <f t="shared" si="93"/>
        <v>0</v>
      </c>
      <c r="AE641" s="36">
        <f t="shared" si="94"/>
        <v>0</v>
      </c>
    </row>
    <row r="642" spans="2:31" x14ac:dyDescent="0.25">
      <c r="B642" t="s">
        <v>367</v>
      </c>
      <c r="C642" t="s">
        <v>78</v>
      </c>
      <c r="D642">
        <v>0</v>
      </c>
      <c r="E642">
        <v>0</v>
      </c>
      <c r="I642" s="16">
        <f t="shared" si="90"/>
        <v>0</v>
      </c>
      <c r="J642" s="16">
        <f t="shared" si="91"/>
        <v>0</v>
      </c>
      <c r="K642" s="16">
        <f t="shared" si="109"/>
        <v>0</v>
      </c>
      <c r="L642" s="16">
        <f t="shared" si="109"/>
        <v>0</v>
      </c>
      <c r="M642" s="16">
        <f t="shared" si="109"/>
        <v>0</v>
      </c>
      <c r="N642" s="16">
        <f t="shared" si="109"/>
        <v>0</v>
      </c>
      <c r="O642" s="16">
        <f t="shared" si="109"/>
        <v>0</v>
      </c>
      <c r="P642" s="16">
        <f t="shared" si="109"/>
        <v>0</v>
      </c>
      <c r="Q642" s="16">
        <f t="shared" si="109"/>
        <v>0</v>
      </c>
      <c r="R642" s="16">
        <f t="shared" si="109"/>
        <v>0</v>
      </c>
      <c r="S642" s="16">
        <f t="shared" si="109"/>
        <v>0</v>
      </c>
      <c r="T642" s="16">
        <f t="shared" si="109"/>
        <v>0</v>
      </c>
      <c r="U642" s="16">
        <f t="shared" si="109"/>
        <v>0</v>
      </c>
      <c r="V642" s="16">
        <f t="shared" si="109"/>
        <v>0</v>
      </c>
      <c r="W642" s="16">
        <f t="shared" si="109"/>
        <v>0</v>
      </c>
      <c r="X642" s="16">
        <f t="shared" si="109"/>
        <v>0</v>
      </c>
      <c r="Y642" s="16">
        <f t="shared" si="109"/>
        <v>0</v>
      </c>
      <c r="Z642" s="16">
        <f t="shared" si="109"/>
        <v>0</v>
      </c>
      <c r="AA642" s="16">
        <f t="shared" si="109"/>
        <v>0</v>
      </c>
      <c r="AB642" s="16">
        <f t="shared" si="109"/>
        <v>0</v>
      </c>
      <c r="AC642" s="16">
        <f t="shared" si="92"/>
        <v>0</v>
      </c>
      <c r="AD642" s="16">
        <f t="shared" si="93"/>
        <v>0</v>
      </c>
      <c r="AE642" s="36">
        <f t="shared" si="94"/>
        <v>0</v>
      </c>
    </row>
    <row r="643" spans="2:31" x14ac:dyDescent="0.25">
      <c r="B643" t="s">
        <v>368</v>
      </c>
      <c r="C643" t="s">
        <v>78</v>
      </c>
      <c r="D643">
        <v>0</v>
      </c>
      <c r="E643">
        <v>0</v>
      </c>
      <c r="I643" s="16">
        <f t="shared" si="90"/>
        <v>0</v>
      </c>
      <c r="J643" s="16">
        <f t="shared" ref="J643:AB643" si="110">I643*(1+$G643-$H$3)</f>
        <v>0</v>
      </c>
      <c r="K643" s="16">
        <f t="shared" si="110"/>
        <v>0</v>
      </c>
      <c r="L643" s="16">
        <f t="shared" si="110"/>
        <v>0</v>
      </c>
      <c r="M643" s="16">
        <f t="shared" si="110"/>
        <v>0</v>
      </c>
      <c r="N643" s="16">
        <f t="shared" si="110"/>
        <v>0</v>
      </c>
      <c r="O643" s="16">
        <f t="shared" si="110"/>
        <v>0</v>
      </c>
      <c r="P643" s="16">
        <f t="shared" si="110"/>
        <v>0</v>
      </c>
      <c r="Q643" s="16">
        <f t="shared" si="110"/>
        <v>0</v>
      </c>
      <c r="R643" s="16">
        <f t="shared" si="110"/>
        <v>0</v>
      </c>
      <c r="S643" s="16">
        <f t="shared" si="110"/>
        <v>0</v>
      </c>
      <c r="T643" s="16">
        <f t="shared" si="110"/>
        <v>0</v>
      </c>
      <c r="U643" s="16">
        <f t="shared" si="110"/>
        <v>0</v>
      </c>
      <c r="V643" s="16">
        <f t="shared" si="110"/>
        <v>0</v>
      </c>
      <c r="W643" s="16">
        <f t="shared" si="110"/>
        <v>0</v>
      </c>
      <c r="X643" s="16">
        <f t="shared" si="110"/>
        <v>0</v>
      </c>
      <c r="Y643" s="16">
        <f t="shared" si="110"/>
        <v>0</v>
      </c>
      <c r="Z643" s="16">
        <f t="shared" si="110"/>
        <v>0</v>
      </c>
      <c r="AA643" s="16">
        <f t="shared" si="110"/>
        <v>0</v>
      </c>
      <c r="AB643" s="16">
        <f t="shared" si="110"/>
        <v>0</v>
      </c>
      <c r="AC643" s="16">
        <f t="shared" si="92"/>
        <v>0</v>
      </c>
      <c r="AD643" s="16">
        <f t="shared" si="93"/>
        <v>0</v>
      </c>
      <c r="AE643" s="36">
        <f t="shared" si="94"/>
        <v>0</v>
      </c>
    </row>
    <row r="644" spans="2:31" x14ac:dyDescent="0.25">
      <c r="B644" t="s">
        <v>369</v>
      </c>
      <c r="C644" t="s">
        <v>163</v>
      </c>
      <c r="D644">
        <v>0</v>
      </c>
      <c r="E644">
        <v>0</v>
      </c>
      <c r="I644" s="16">
        <f t="shared" ref="I644:I676" si="111">E644</f>
        <v>0</v>
      </c>
      <c r="J644" s="16">
        <f t="shared" ref="J644:AB644" si="112">I644*(1+$G644-$H$3)</f>
        <v>0</v>
      </c>
      <c r="K644" s="16">
        <f t="shared" si="112"/>
        <v>0</v>
      </c>
      <c r="L644" s="16">
        <f t="shared" si="112"/>
        <v>0</v>
      </c>
      <c r="M644" s="16">
        <f t="shared" si="112"/>
        <v>0</v>
      </c>
      <c r="N644" s="16">
        <f t="shared" si="112"/>
        <v>0</v>
      </c>
      <c r="O644" s="16">
        <f t="shared" si="112"/>
        <v>0</v>
      </c>
      <c r="P644" s="16">
        <f t="shared" si="112"/>
        <v>0</v>
      </c>
      <c r="Q644" s="16">
        <f t="shared" si="112"/>
        <v>0</v>
      </c>
      <c r="R644" s="16">
        <f t="shared" si="112"/>
        <v>0</v>
      </c>
      <c r="S644" s="16">
        <f t="shared" si="112"/>
        <v>0</v>
      </c>
      <c r="T644" s="16">
        <f t="shared" si="112"/>
        <v>0</v>
      </c>
      <c r="U644" s="16">
        <f t="shared" si="112"/>
        <v>0</v>
      </c>
      <c r="V644" s="16">
        <f t="shared" si="112"/>
        <v>0</v>
      </c>
      <c r="W644" s="16">
        <f t="shared" si="112"/>
        <v>0</v>
      </c>
      <c r="X644" s="16">
        <f t="shared" si="112"/>
        <v>0</v>
      </c>
      <c r="Y644" s="16">
        <f t="shared" si="112"/>
        <v>0</v>
      </c>
      <c r="Z644" s="16">
        <f t="shared" si="112"/>
        <v>0</v>
      </c>
      <c r="AA644" s="16">
        <f t="shared" si="112"/>
        <v>0</v>
      </c>
      <c r="AB644" s="16">
        <f t="shared" si="112"/>
        <v>0</v>
      </c>
      <c r="AC644" s="16">
        <f t="shared" ref="AC644:AC675" si="113">SUM(I644:W644)*(1/($W$2-$I$2))</f>
        <v>0</v>
      </c>
      <c r="AD644" s="16">
        <f t="shared" ref="AD644:AD675" si="114">SUM(I644:AB644)*(1/($AB$2-$I$2))</f>
        <v>0</v>
      </c>
      <c r="AE644" s="36">
        <f t="shared" ref="AE644:AE675" si="115">ROUND(AD644,0)</f>
        <v>0</v>
      </c>
    </row>
    <row r="645" spans="2:31" x14ac:dyDescent="0.25">
      <c r="B645" t="s">
        <v>370</v>
      </c>
      <c r="C645" t="s">
        <v>146</v>
      </c>
      <c r="D645">
        <v>0</v>
      </c>
      <c r="E645">
        <v>0</v>
      </c>
      <c r="I645" s="16">
        <f t="shared" si="111"/>
        <v>0</v>
      </c>
      <c r="J645" s="16">
        <f t="shared" ref="J645:AB645" si="116">I645*(1+$G645-$H$3)</f>
        <v>0</v>
      </c>
      <c r="K645" s="16">
        <f t="shared" si="116"/>
        <v>0</v>
      </c>
      <c r="L645" s="16">
        <f t="shared" si="116"/>
        <v>0</v>
      </c>
      <c r="M645" s="16">
        <f t="shared" si="116"/>
        <v>0</v>
      </c>
      <c r="N645" s="16">
        <f t="shared" si="116"/>
        <v>0</v>
      </c>
      <c r="O645" s="16">
        <f t="shared" si="116"/>
        <v>0</v>
      </c>
      <c r="P645" s="16">
        <f t="shared" si="116"/>
        <v>0</v>
      </c>
      <c r="Q645" s="16">
        <f t="shared" si="116"/>
        <v>0</v>
      </c>
      <c r="R645" s="16">
        <f t="shared" si="116"/>
        <v>0</v>
      </c>
      <c r="S645" s="16">
        <f t="shared" si="116"/>
        <v>0</v>
      </c>
      <c r="T645" s="16">
        <f t="shared" si="116"/>
        <v>0</v>
      </c>
      <c r="U645" s="16">
        <f t="shared" si="116"/>
        <v>0</v>
      </c>
      <c r="V645" s="16">
        <f t="shared" si="116"/>
        <v>0</v>
      </c>
      <c r="W645" s="16">
        <f t="shared" si="116"/>
        <v>0</v>
      </c>
      <c r="X645" s="16">
        <f t="shared" si="116"/>
        <v>0</v>
      </c>
      <c r="Y645" s="16">
        <f t="shared" si="116"/>
        <v>0</v>
      </c>
      <c r="Z645" s="16">
        <f t="shared" si="116"/>
        <v>0</v>
      </c>
      <c r="AA645" s="16">
        <f t="shared" si="116"/>
        <v>0</v>
      </c>
      <c r="AB645" s="16">
        <f t="shared" si="116"/>
        <v>0</v>
      </c>
      <c r="AC645" s="16">
        <f t="shared" si="113"/>
        <v>0</v>
      </c>
      <c r="AD645" s="16">
        <f t="shared" si="114"/>
        <v>0</v>
      </c>
      <c r="AE645" s="36">
        <f t="shared" si="115"/>
        <v>0</v>
      </c>
    </row>
    <row r="646" spans="2:31" x14ac:dyDescent="0.25">
      <c r="B646" t="s">
        <v>371</v>
      </c>
      <c r="C646" t="s">
        <v>146</v>
      </c>
      <c r="D646">
        <v>0</v>
      </c>
      <c r="E646">
        <v>0</v>
      </c>
      <c r="I646" s="16">
        <f t="shared" si="111"/>
        <v>0</v>
      </c>
      <c r="J646" s="16">
        <f t="shared" ref="J646:AB646" si="117">I646*(1+$G646-$H$3)</f>
        <v>0</v>
      </c>
      <c r="K646" s="16">
        <f t="shared" si="117"/>
        <v>0</v>
      </c>
      <c r="L646" s="16">
        <f t="shared" si="117"/>
        <v>0</v>
      </c>
      <c r="M646" s="16">
        <f t="shared" si="117"/>
        <v>0</v>
      </c>
      <c r="N646" s="16">
        <f t="shared" si="117"/>
        <v>0</v>
      </c>
      <c r="O646" s="16">
        <f t="shared" si="117"/>
        <v>0</v>
      </c>
      <c r="P646" s="16">
        <f t="shared" si="117"/>
        <v>0</v>
      </c>
      <c r="Q646" s="16">
        <f t="shared" si="117"/>
        <v>0</v>
      </c>
      <c r="R646" s="16">
        <f t="shared" si="117"/>
        <v>0</v>
      </c>
      <c r="S646" s="16">
        <f t="shared" si="117"/>
        <v>0</v>
      </c>
      <c r="T646" s="16">
        <f t="shared" si="117"/>
        <v>0</v>
      </c>
      <c r="U646" s="16">
        <f t="shared" si="117"/>
        <v>0</v>
      </c>
      <c r="V646" s="16">
        <f t="shared" si="117"/>
        <v>0</v>
      </c>
      <c r="W646" s="16">
        <f t="shared" si="117"/>
        <v>0</v>
      </c>
      <c r="X646" s="16">
        <f t="shared" si="117"/>
        <v>0</v>
      </c>
      <c r="Y646" s="16">
        <f t="shared" si="117"/>
        <v>0</v>
      </c>
      <c r="Z646" s="16">
        <f t="shared" si="117"/>
        <v>0</v>
      </c>
      <c r="AA646" s="16">
        <f t="shared" si="117"/>
        <v>0</v>
      </c>
      <c r="AB646" s="16">
        <f t="shared" si="117"/>
        <v>0</v>
      </c>
      <c r="AC646" s="16">
        <f t="shared" si="113"/>
        <v>0</v>
      </c>
      <c r="AD646" s="16">
        <f t="shared" si="114"/>
        <v>0</v>
      </c>
      <c r="AE646" s="36">
        <f t="shared" si="115"/>
        <v>0</v>
      </c>
    </row>
    <row r="647" spans="2:31" x14ac:dyDescent="0.25">
      <c r="B647" t="s">
        <v>372</v>
      </c>
      <c r="C647" t="s">
        <v>78</v>
      </c>
      <c r="D647">
        <v>0</v>
      </c>
      <c r="E647">
        <v>0</v>
      </c>
      <c r="I647" s="16">
        <f t="shared" si="111"/>
        <v>0</v>
      </c>
      <c r="J647" s="16">
        <f t="shared" ref="J647:AB647" si="118">I647*(1+$G647-$H$3)</f>
        <v>0</v>
      </c>
      <c r="K647" s="16">
        <f t="shared" si="118"/>
        <v>0</v>
      </c>
      <c r="L647" s="16">
        <f t="shared" si="118"/>
        <v>0</v>
      </c>
      <c r="M647" s="16">
        <f t="shared" si="118"/>
        <v>0</v>
      </c>
      <c r="N647" s="16">
        <f t="shared" si="118"/>
        <v>0</v>
      </c>
      <c r="O647" s="16">
        <f t="shared" si="118"/>
        <v>0</v>
      </c>
      <c r="P647" s="16">
        <f t="shared" si="118"/>
        <v>0</v>
      </c>
      <c r="Q647" s="16">
        <f t="shared" si="118"/>
        <v>0</v>
      </c>
      <c r="R647" s="16">
        <f t="shared" si="118"/>
        <v>0</v>
      </c>
      <c r="S647" s="16">
        <f t="shared" si="118"/>
        <v>0</v>
      </c>
      <c r="T647" s="16">
        <f t="shared" si="118"/>
        <v>0</v>
      </c>
      <c r="U647" s="16">
        <f t="shared" si="118"/>
        <v>0</v>
      </c>
      <c r="V647" s="16">
        <f t="shared" si="118"/>
        <v>0</v>
      </c>
      <c r="W647" s="16">
        <f t="shared" si="118"/>
        <v>0</v>
      </c>
      <c r="X647" s="16">
        <f t="shared" si="118"/>
        <v>0</v>
      </c>
      <c r="Y647" s="16">
        <f t="shared" si="118"/>
        <v>0</v>
      </c>
      <c r="Z647" s="16">
        <f t="shared" si="118"/>
        <v>0</v>
      </c>
      <c r="AA647" s="16">
        <f t="shared" si="118"/>
        <v>0</v>
      </c>
      <c r="AB647" s="16">
        <f t="shared" si="118"/>
        <v>0</v>
      </c>
      <c r="AC647" s="16">
        <f t="shared" si="113"/>
        <v>0</v>
      </c>
      <c r="AD647" s="16">
        <f t="shared" si="114"/>
        <v>0</v>
      </c>
      <c r="AE647" s="36">
        <f t="shared" si="115"/>
        <v>0</v>
      </c>
    </row>
    <row r="648" spans="2:31" x14ac:dyDescent="0.25">
      <c r="B648" t="s">
        <v>373</v>
      </c>
      <c r="C648" t="s">
        <v>154</v>
      </c>
      <c r="D648">
        <v>0</v>
      </c>
      <c r="E648">
        <v>0</v>
      </c>
      <c r="I648" s="16">
        <f t="shared" si="111"/>
        <v>0</v>
      </c>
      <c r="J648" s="16">
        <f t="shared" ref="J648:AB648" si="119">I648*(1+$G648-$H$3)</f>
        <v>0</v>
      </c>
      <c r="K648" s="16">
        <f t="shared" si="119"/>
        <v>0</v>
      </c>
      <c r="L648" s="16">
        <f t="shared" si="119"/>
        <v>0</v>
      </c>
      <c r="M648" s="16">
        <f t="shared" si="119"/>
        <v>0</v>
      </c>
      <c r="N648" s="16">
        <f t="shared" si="119"/>
        <v>0</v>
      </c>
      <c r="O648" s="16">
        <f t="shared" si="119"/>
        <v>0</v>
      </c>
      <c r="P648" s="16">
        <f t="shared" si="119"/>
        <v>0</v>
      </c>
      <c r="Q648" s="16">
        <f t="shared" si="119"/>
        <v>0</v>
      </c>
      <c r="R648" s="16">
        <f t="shared" si="119"/>
        <v>0</v>
      </c>
      <c r="S648" s="16">
        <f t="shared" si="119"/>
        <v>0</v>
      </c>
      <c r="T648" s="16">
        <f t="shared" si="119"/>
        <v>0</v>
      </c>
      <c r="U648" s="16">
        <f t="shared" si="119"/>
        <v>0</v>
      </c>
      <c r="V648" s="16">
        <f t="shared" si="119"/>
        <v>0</v>
      </c>
      <c r="W648" s="16">
        <f t="shared" si="119"/>
        <v>0</v>
      </c>
      <c r="X648" s="16">
        <f t="shared" si="119"/>
        <v>0</v>
      </c>
      <c r="Y648" s="16">
        <f t="shared" si="119"/>
        <v>0</v>
      </c>
      <c r="Z648" s="16">
        <f t="shared" si="119"/>
        <v>0</v>
      </c>
      <c r="AA648" s="16">
        <f t="shared" si="119"/>
        <v>0</v>
      </c>
      <c r="AB648" s="16">
        <f t="shared" si="119"/>
        <v>0</v>
      </c>
      <c r="AC648" s="16">
        <f t="shared" si="113"/>
        <v>0</v>
      </c>
      <c r="AD648" s="16">
        <f t="shared" si="114"/>
        <v>0</v>
      </c>
      <c r="AE648" s="36">
        <f t="shared" si="115"/>
        <v>0</v>
      </c>
    </row>
    <row r="649" spans="2:31" x14ac:dyDescent="0.25">
      <c r="B649" t="s">
        <v>374</v>
      </c>
      <c r="C649" t="s">
        <v>78</v>
      </c>
      <c r="D649">
        <v>0</v>
      </c>
      <c r="E649">
        <v>0</v>
      </c>
      <c r="I649" s="16">
        <f t="shared" si="111"/>
        <v>0</v>
      </c>
      <c r="J649" s="16">
        <f t="shared" ref="J649:AB649" si="120">I649*(1+$G649-$H$3)</f>
        <v>0</v>
      </c>
      <c r="K649" s="16">
        <f t="shared" si="120"/>
        <v>0</v>
      </c>
      <c r="L649" s="16">
        <f t="shared" si="120"/>
        <v>0</v>
      </c>
      <c r="M649" s="16">
        <f t="shared" si="120"/>
        <v>0</v>
      </c>
      <c r="N649" s="16">
        <f t="shared" si="120"/>
        <v>0</v>
      </c>
      <c r="O649" s="16">
        <f t="shared" si="120"/>
        <v>0</v>
      </c>
      <c r="P649" s="16">
        <f t="shared" si="120"/>
        <v>0</v>
      </c>
      <c r="Q649" s="16">
        <f t="shared" si="120"/>
        <v>0</v>
      </c>
      <c r="R649" s="16">
        <f t="shared" si="120"/>
        <v>0</v>
      </c>
      <c r="S649" s="16">
        <f t="shared" si="120"/>
        <v>0</v>
      </c>
      <c r="T649" s="16">
        <f t="shared" si="120"/>
        <v>0</v>
      </c>
      <c r="U649" s="16">
        <f t="shared" si="120"/>
        <v>0</v>
      </c>
      <c r="V649" s="16">
        <f t="shared" si="120"/>
        <v>0</v>
      </c>
      <c r="W649" s="16">
        <f t="shared" si="120"/>
        <v>0</v>
      </c>
      <c r="X649" s="16">
        <f t="shared" si="120"/>
        <v>0</v>
      </c>
      <c r="Y649" s="16">
        <f t="shared" si="120"/>
        <v>0</v>
      </c>
      <c r="Z649" s="16">
        <f t="shared" si="120"/>
        <v>0</v>
      </c>
      <c r="AA649" s="16">
        <f t="shared" si="120"/>
        <v>0</v>
      </c>
      <c r="AB649" s="16">
        <f t="shared" si="120"/>
        <v>0</v>
      </c>
      <c r="AC649" s="16">
        <f t="shared" si="113"/>
        <v>0</v>
      </c>
      <c r="AD649" s="16">
        <f t="shared" si="114"/>
        <v>0</v>
      </c>
      <c r="AE649" s="36">
        <f t="shared" si="115"/>
        <v>0</v>
      </c>
    </row>
    <row r="650" spans="2:31" x14ac:dyDescent="0.25">
      <c r="B650" t="s">
        <v>375</v>
      </c>
      <c r="C650" t="s">
        <v>78</v>
      </c>
      <c r="D650">
        <v>0</v>
      </c>
      <c r="E650">
        <v>0</v>
      </c>
      <c r="I650" s="16">
        <f t="shared" si="111"/>
        <v>0</v>
      </c>
      <c r="J650" s="16">
        <f t="shared" ref="J650:AB650" si="121">I650*(1+$G650-$H$3)</f>
        <v>0</v>
      </c>
      <c r="K650" s="16">
        <f t="shared" si="121"/>
        <v>0</v>
      </c>
      <c r="L650" s="16">
        <f t="shared" si="121"/>
        <v>0</v>
      </c>
      <c r="M650" s="16">
        <f t="shared" si="121"/>
        <v>0</v>
      </c>
      <c r="N650" s="16">
        <f t="shared" si="121"/>
        <v>0</v>
      </c>
      <c r="O650" s="16">
        <f t="shared" si="121"/>
        <v>0</v>
      </c>
      <c r="P650" s="16">
        <f t="shared" si="121"/>
        <v>0</v>
      </c>
      <c r="Q650" s="16">
        <f t="shared" si="121"/>
        <v>0</v>
      </c>
      <c r="R650" s="16">
        <f t="shared" si="121"/>
        <v>0</v>
      </c>
      <c r="S650" s="16">
        <f t="shared" si="121"/>
        <v>0</v>
      </c>
      <c r="T650" s="16">
        <f t="shared" si="121"/>
        <v>0</v>
      </c>
      <c r="U650" s="16">
        <f t="shared" si="121"/>
        <v>0</v>
      </c>
      <c r="V650" s="16">
        <f t="shared" si="121"/>
        <v>0</v>
      </c>
      <c r="W650" s="16">
        <f t="shared" si="121"/>
        <v>0</v>
      </c>
      <c r="X650" s="16">
        <f t="shared" si="121"/>
        <v>0</v>
      </c>
      <c r="Y650" s="16">
        <f t="shared" si="121"/>
        <v>0</v>
      </c>
      <c r="Z650" s="16">
        <f t="shared" si="121"/>
        <v>0</v>
      </c>
      <c r="AA650" s="16">
        <f t="shared" si="121"/>
        <v>0</v>
      </c>
      <c r="AB650" s="16">
        <f t="shared" si="121"/>
        <v>0</v>
      </c>
      <c r="AC650" s="16">
        <f t="shared" si="113"/>
        <v>0</v>
      </c>
      <c r="AD650" s="16">
        <f t="shared" si="114"/>
        <v>0</v>
      </c>
      <c r="AE650" s="36">
        <f t="shared" si="115"/>
        <v>0</v>
      </c>
    </row>
    <row r="651" spans="2:31" x14ac:dyDescent="0.25">
      <c r="B651" t="s">
        <v>376</v>
      </c>
      <c r="C651" t="s">
        <v>78</v>
      </c>
      <c r="D651">
        <v>0</v>
      </c>
      <c r="E651">
        <v>0</v>
      </c>
      <c r="I651" s="16">
        <f t="shared" si="111"/>
        <v>0</v>
      </c>
      <c r="J651" s="16">
        <f t="shared" ref="J651:AB651" si="122">I651*(1+$G651-$H$3)</f>
        <v>0</v>
      </c>
      <c r="K651" s="16">
        <f t="shared" si="122"/>
        <v>0</v>
      </c>
      <c r="L651" s="16">
        <f t="shared" si="122"/>
        <v>0</v>
      </c>
      <c r="M651" s="16">
        <f t="shared" si="122"/>
        <v>0</v>
      </c>
      <c r="N651" s="16">
        <f t="shared" si="122"/>
        <v>0</v>
      </c>
      <c r="O651" s="16">
        <f t="shared" si="122"/>
        <v>0</v>
      </c>
      <c r="P651" s="16">
        <f t="shared" si="122"/>
        <v>0</v>
      </c>
      <c r="Q651" s="16">
        <f t="shared" si="122"/>
        <v>0</v>
      </c>
      <c r="R651" s="16">
        <f t="shared" si="122"/>
        <v>0</v>
      </c>
      <c r="S651" s="16">
        <f t="shared" si="122"/>
        <v>0</v>
      </c>
      <c r="T651" s="16">
        <f t="shared" si="122"/>
        <v>0</v>
      </c>
      <c r="U651" s="16">
        <f t="shared" si="122"/>
        <v>0</v>
      </c>
      <c r="V651" s="16">
        <f t="shared" si="122"/>
        <v>0</v>
      </c>
      <c r="W651" s="16">
        <f t="shared" si="122"/>
        <v>0</v>
      </c>
      <c r="X651" s="16">
        <f t="shared" si="122"/>
        <v>0</v>
      </c>
      <c r="Y651" s="16">
        <f t="shared" si="122"/>
        <v>0</v>
      </c>
      <c r="Z651" s="16">
        <f t="shared" si="122"/>
        <v>0</v>
      </c>
      <c r="AA651" s="16">
        <f t="shared" si="122"/>
        <v>0</v>
      </c>
      <c r="AB651" s="16">
        <f t="shared" si="122"/>
        <v>0</v>
      </c>
      <c r="AC651" s="16">
        <f t="shared" si="113"/>
        <v>0</v>
      </c>
      <c r="AD651" s="16">
        <f t="shared" si="114"/>
        <v>0</v>
      </c>
      <c r="AE651" s="36">
        <f t="shared" si="115"/>
        <v>0</v>
      </c>
    </row>
    <row r="652" spans="2:31" x14ac:dyDescent="0.25">
      <c r="B652" t="s">
        <v>377</v>
      </c>
      <c r="C652" t="s">
        <v>154</v>
      </c>
      <c r="D652">
        <v>0</v>
      </c>
      <c r="E652">
        <v>0</v>
      </c>
      <c r="I652" s="16">
        <f t="shared" si="111"/>
        <v>0</v>
      </c>
      <c r="J652" s="16">
        <f t="shared" ref="J652:AB652" si="123">I652*(1+$G652-$H$3)</f>
        <v>0</v>
      </c>
      <c r="K652" s="16">
        <f t="shared" si="123"/>
        <v>0</v>
      </c>
      <c r="L652" s="16">
        <f t="shared" si="123"/>
        <v>0</v>
      </c>
      <c r="M652" s="16">
        <f t="shared" si="123"/>
        <v>0</v>
      </c>
      <c r="N652" s="16">
        <f t="shared" si="123"/>
        <v>0</v>
      </c>
      <c r="O652" s="16">
        <f t="shared" si="123"/>
        <v>0</v>
      </c>
      <c r="P652" s="16">
        <f t="shared" si="123"/>
        <v>0</v>
      </c>
      <c r="Q652" s="16">
        <f t="shared" si="123"/>
        <v>0</v>
      </c>
      <c r="R652" s="16">
        <f t="shared" si="123"/>
        <v>0</v>
      </c>
      <c r="S652" s="16">
        <f t="shared" si="123"/>
        <v>0</v>
      </c>
      <c r="T652" s="16">
        <f t="shared" si="123"/>
        <v>0</v>
      </c>
      <c r="U652" s="16">
        <f t="shared" si="123"/>
        <v>0</v>
      </c>
      <c r="V652" s="16">
        <f t="shared" si="123"/>
        <v>0</v>
      </c>
      <c r="W652" s="16">
        <f t="shared" si="123"/>
        <v>0</v>
      </c>
      <c r="X652" s="16">
        <f t="shared" si="123"/>
        <v>0</v>
      </c>
      <c r="Y652" s="16">
        <f t="shared" si="123"/>
        <v>0</v>
      </c>
      <c r="Z652" s="16">
        <f t="shared" si="123"/>
        <v>0</v>
      </c>
      <c r="AA652" s="16">
        <f t="shared" si="123"/>
        <v>0</v>
      </c>
      <c r="AB652" s="16">
        <f t="shared" si="123"/>
        <v>0</v>
      </c>
      <c r="AC652" s="16">
        <f t="shared" si="113"/>
        <v>0</v>
      </c>
      <c r="AD652" s="16">
        <f t="shared" si="114"/>
        <v>0</v>
      </c>
      <c r="AE652" s="36">
        <f t="shared" si="115"/>
        <v>0</v>
      </c>
    </row>
    <row r="653" spans="2:31" x14ac:dyDescent="0.25">
      <c r="B653" t="s">
        <v>378</v>
      </c>
      <c r="C653" t="s">
        <v>79</v>
      </c>
      <c r="D653">
        <v>0</v>
      </c>
      <c r="E653">
        <v>0</v>
      </c>
      <c r="I653" s="16">
        <f t="shared" si="111"/>
        <v>0</v>
      </c>
      <c r="J653" s="16">
        <f t="shared" ref="J653:AB653" si="124">I653*(1+$G653-$H$3)</f>
        <v>0</v>
      </c>
      <c r="K653" s="16">
        <f t="shared" si="124"/>
        <v>0</v>
      </c>
      <c r="L653" s="16">
        <f t="shared" si="124"/>
        <v>0</v>
      </c>
      <c r="M653" s="16">
        <f t="shared" si="124"/>
        <v>0</v>
      </c>
      <c r="N653" s="16">
        <f t="shared" si="124"/>
        <v>0</v>
      </c>
      <c r="O653" s="16">
        <f t="shared" si="124"/>
        <v>0</v>
      </c>
      <c r="P653" s="16">
        <f t="shared" si="124"/>
        <v>0</v>
      </c>
      <c r="Q653" s="16">
        <f t="shared" si="124"/>
        <v>0</v>
      </c>
      <c r="R653" s="16">
        <f t="shared" si="124"/>
        <v>0</v>
      </c>
      <c r="S653" s="16">
        <f t="shared" si="124"/>
        <v>0</v>
      </c>
      <c r="T653" s="16">
        <f t="shared" si="124"/>
        <v>0</v>
      </c>
      <c r="U653" s="16">
        <f t="shared" si="124"/>
        <v>0</v>
      </c>
      <c r="V653" s="16">
        <f t="shared" si="124"/>
        <v>0</v>
      </c>
      <c r="W653" s="16">
        <f t="shared" si="124"/>
        <v>0</v>
      </c>
      <c r="X653" s="16">
        <f t="shared" si="124"/>
        <v>0</v>
      </c>
      <c r="Y653" s="16">
        <f t="shared" si="124"/>
        <v>0</v>
      </c>
      <c r="Z653" s="16">
        <f t="shared" si="124"/>
        <v>0</v>
      </c>
      <c r="AA653" s="16">
        <f t="shared" si="124"/>
        <v>0</v>
      </c>
      <c r="AB653" s="16">
        <f t="shared" si="124"/>
        <v>0</v>
      </c>
      <c r="AC653" s="16">
        <f t="shared" si="113"/>
        <v>0</v>
      </c>
      <c r="AD653" s="16">
        <f t="shared" si="114"/>
        <v>0</v>
      </c>
      <c r="AE653" s="36">
        <f t="shared" si="115"/>
        <v>0</v>
      </c>
    </row>
    <row r="654" spans="2:31" x14ac:dyDescent="0.25">
      <c r="B654" t="s">
        <v>379</v>
      </c>
      <c r="C654" t="s">
        <v>79</v>
      </c>
      <c r="D654">
        <v>0</v>
      </c>
      <c r="E654">
        <v>0</v>
      </c>
      <c r="I654" s="16">
        <f t="shared" si="111"/>
        <v>0</v>
      </c>
      <c r="J654" s="16">
        <f t="shared" ref="J654:J676" si="125">I654*(1+$G654-$H$3)</f>
        <v>0</v>
      </c>
      <c r="K654" s="16">
        <f t="shared" ref="K654:AB663" si="126">J654*(1+$G654-$H$3)</f>
        <v>0</v>
      </c>
      <c r="L654" s="16">
        <f t="shared" si="126"/>
        <v>0</v>
      </c>
      <c r="M654" s="16">
        <f t="shared" si="126"/>
        <v>0</v>
      </c>
      <c r="N654" s="16">
        <f t="shared" si="126"/>
        <v>0</v>
      </c>
      <c r="O654" s="16">
        <f t="shared" si="126"/>
        <v>0</v>
      </c>
      <c r="P654" s="16">
        <f t="shared" si="126"/>
        <v>0</v>
      </c>
      <c r="Q654" s="16">
        <f t="shared" si="126"/>
        <v>0</v>
      </c>
      <c r="R654" s="16">
        <f t="shared" si="126"/>
        <v>0</v>
      </c>
      <c r="S654" s="16">
        <f t="shared" si="126"/>
        <v>0</v>
      </c>
      <c r="T654" s="16">
        <f t="shared" si="126"/>
        <v>0</v>
      </c>
      <c r="U654" s="16">
        <f t="shared" si="126"/>
        <v>0</v>
      </c>
      <c r="V654" s="16">
        <f t="shared" si="126"/>
        <v>0</v>
      </c>
      <c r="W654" s="16">
        <f t="shared" si="126"/>
        <v>0</v>
      </c>
      <c r="X654" s="16">
        <f t="shared" si="126"/>
        <v>0</v>
      </c>
      <c r="Y654" s="16">
        <f t="shared" si="126"/>
        <v>0</v>
      </c>
      <c r="Z654" s="16">
        <f t="shared" si="126"/>
        <v>0</v>
      </c>
      <c r="AA654" s="16">
        <f t="shared" si="126"/>
        <v>0</v>
      </c>
      <c r="AB654" s="16">
        <f t="shared" si="126"/>
        <v>0</v>
      </c>
      <c r="AC654" s="16">
        <f t="shared" si="113"/>
        <v>0</v>
      </c>
      <c r="AD654" s="16">
        <f t="shared" si="114"/>
        <v>0</v>
      </c>
      <c r="AE654" s="36">
        <f t="shared" si="115"/>
        <v>0</v>
      </c>
    </row>
    <row r="655" spans="2:31" x14ac:dyDescent="0.25">
      <c r="B655" t="s">
        <v>380</v>
      </c>
      <c r="C655" t="s">
        <v>78</v>
      </c>
      <c r="D655">
        <v>0</v>
      </c>
      <c r="E655">
        <v>0</v>
      </c>
      <c r="I655" s="16">
        <f t="shared" si="111"/>
        <v>0</v>
      </c>
      <c r="J655" s="16">
        <f t="shared" si="125"/>
        <v>0</v>
      </c>
      <c r="K655" s="16">
        <f t="shared" si="126"/>
        <v>0</v>
      </c>
      <c r="L655" s="16">
        <f t="shared" si="126"/>
        <v>0</v>
      </c>
      <c r="M655" s="16">
        <f t="shared" si="126"/>
        <v>0</v>
      </c>
      <c r="N655" s="16">
        <f t="shared" si="126"/>
        <v>0</v>
      </c>
      <c r="O655" s="16">
        <f t="shared" si="126"/>
        <v>0</v>
      </c>
      <c r="P655" s="16">
        <f t="shared" si="126"/>
        <v>0</v>
      </c>
      <c r="Q655" s="16">
        <f t="shared" si="126"/>
        <v>0</v>
      </c>
      <c r="R655" s="16">
        <f t="shared" si="126"/>
        <v>0</v>
      </c>
      <c r="S655" s="16">
        <f t="shared" si="126"/>
        <v>0</v>
      </c>
      <c r="T655" s="16">
        <f t="shared" si="126"/>
        <v>0</v>
      </c>
      <c r="U655" s="16">
        <f t="shared" si="126"/>
        <v>0</v>
      </c>
      <c r="V655" s="16">
        <f t="shared" si="126"/>
        <v>0</v>
      </c>
      <c r="W655" s="16">
        <f t="shared" si="126"/>
        <v>0</v>
      </c>
      <c r="X655" s="16">
        <f t="shared" si="126"/>
        <v>0</v>
      </c>
      <c r="Y655" s="16">
        <f t="shared" si="126"/>
        <v>0</v>
      </c>
      <c r="Z655" s="16">
        <f t="shared" si="126"/>
        <v>0</v>
      </c>
      <c r="AA655" s="16">
        <f t="shared" si="126"/>
        <v>0</v>
      </c>
      <c r="AB655" s="16">
        <f t="shared" si="126"/>
        <v>0</v>
      </c>
      <c r="AC655" s="16">
        <f t="shared" si="113"/>
        <v>0</v>
      </c>
      <c r="AD655" s="16">
        <f t="shared" si="114"/>
        <v>0</v>
      </c>
      <c r="AE655" s="36">
        <f t="shared" si="115"/>
        <v>0</v>
      </c>
    </row>
    <row r="656" spans="2:31" x14ac:dyDescent="0.25">
      <c r="B656" t="s">
        <v>381</v>
      </c>
      <c r="C656" t="s">
        <v>154</v>
      </c>
      <c r="D656">
        <v>0</v>
      </c>
      <c r="E656">
        <v>0</v>
      </c>
      <c r="I656" s="16">
        <f t="shared" si="111"/>
        <v>0</v>
      </c>
      <c r="J656" s="16">
        <f t="shared" si="125"/>
        <v>0</v>
      </c>
      <c r="K656" s="16">
        <f t="shared" si="126"/>
        <v>0</v>
      </c>
      <c r="L656" s="16">
        <f t="shared" si="126"/>
        <v>0</v>
      </c>
      <c r="M656" s="16">
        <f t="shared" si="126"/>
        <v>0</v>
      </c>
      <c r="N656" s="16">
        <f t="shared" si="126"/>
        <v>0</v>
      </c>
      <c r="O656" s="16">
        <f t="shared" si="126"/>
        <v>0</v>
      </c>
      <c r="P656" s="16">
        <f t="shared" si="126"/>
        <v>0</v>
      </c>
      <c r="Q656" s="16">
        <f t="shared" si="126"/>
        <v>0</v>
      </c>
      <c r="R656" s="16">
        <f t="shared" si="126"/>
        <v>0</v>
      </c>
      <c r="S656" s="16">
        <f t="shared" si="126"/>
        <v>0</v>
      </c>
      <c r="T656" s="16">
        <f t="shared" si="126"/>
        <v>0</v>
      </c>
      <c r="U656" s="16">
        <f t="shared" si="126"/>
        <v>0</v>
      </c>
      <c r="V656" s="16">
        <f t="shared" si="126"/>
        <v>0</v>
      </c>
      <c r="W656" s="16">
        <f t="shared" si="126"/>
        <v>0</v>
      </c>
      <c r="X656" s="16">
        <f t="shared" si="126"/>
        <v>0</v>
      </c>
      <c r="Y656" s="16">
        <f t="shared" si="126"/>
        <v>0</v>
      </c>
      <c r="Z656" s="16">
        <f t="shared" si="126"/>
        <v>0</v>
      </c>
      <c r="AA656" s="16">
        <f t="shared" si="126"/>
        <v>0</v>
      </c>
      <c r="AB656" s="16">
        <f t="shared" si="126"/>
        <v>0</v>
      </c>
      <c r="AC656" s="16">
        <f t="shared" si="113"/>
        <v>0</v>
      </c>
      <c r="AD656" s="16">
        <f t="shared" si="114"/>
        <v>0</v>
      </c>
      <c r="AE656" s="36">
        <f t="shared" si="115"/>
        <v>0</v>
      </c>
    </row>
    <row r="657" spans="2:31" x14ac:dyDescent="0.25">
      <c r="B657" t="s">
        <v>382</v>
      </c>
      <c r="C657" t="s">
        <v>154</v>
      </c>
      <c r="D657">
        <v>0</v>
      </c>
      <c r="E657">
        <v>0</v>
      </c>
      <c r="I657" s="16">
        <f t="shared" si="111"/>
        <v>0</v>
      </c>
      <c r="J657" s="16">
        <f t="shared" si="125"/>
        <v>0</v>
      </c>
      <c r="K657" s="16">
        <f t="shared" si="126"/>
        <v>0</v>
      </c>
      <c r="L657" s="16">
        <f t="shared" si="126"/>
        <v>0</v>
      </c>
      <c r="M657" s="16">
        <f t="shared" si="126"/>
        <v>0</v>
      </c>
      <c r="N657" s="16">
        <f t="shared" si="126"/>
        <v>0</v>
      </c>
      <c r="O657" s="16">
        <f t="shared" si="126"/>
        <v>0</v>
      </c>
      <c r="P657" s="16">
        <f t="shared" si="126"/>
        <v>0</v>
      </c>
      <c r="Q657" s="16">
        <f t="shared" si="126"/>
        <v>0</v>
      </c>
      <c r="R657" s="16">
        <f t="shared" si="126"/>
        <v>0</v>
      </c>
      <c r="S657" s="16">
        <f t="shared" si="126"/>
        <v>0</v>
      </c>
      <c r="T657" s="16">
        <f t="shared" si="126"/>
        <v>0</v>
      </c>
      <c r="U657" s="16">
        <f t="shared" si="126"/>
        <v>0</v>
      </c>
      <c r="V657" s="16">
        <f t="shared" si="126"/>
        <v>0</v>
      </c>
      <c r="W657" s="16">
        <f t="shared" si="126"/>
        <v>0</v>
      </c>
      <c r="X657" s="16">
        <f t="shared" si="126"/>
        <v>0</v>
      </c>
      <c r="Y657" s="16">
        <f t="shared" si="126"/>
        <v>0</v>
      </c>
      <c r="Z657" s="16">
        <f t="shared" si="126"/>
        <v>0</v>
      </c>
      <c r="AA657" s="16">
        <f t="shared" si="126"/>
        <v>0</v>
      </c>
      <c r="AB657" s="16">
        <f t="shared" si="126"/>
        <v>0</v>
      </c>
      <c r="AC657" s="16">
        <f t="shared" si="113"/>
        <v>0</v>
      </c>
      <c r="AD657" s="16">
        <f t="shared" si="114"/>
        <v>0</v>
      </c>
      <c r="AE657" s="36">
        <f t="shared" si="115"/>
        <v>0</v>
      </c>
    </row>
    <row r="658" spans="2:31" x14ac:dyDescent="0.25">
      <c r="B658" t="s">
        <v>383</v>
      </c>
      <c r="C658" t="s">
        <v>146</v>
      </c>
      <c r="D658">
        <v>0</v>
      </c>
      <c r="E658">
        <v>0</v>
      </c>
      <c r="I658" s="16">
        <f t="shared" si="111"/>
        <v>0</v>
      </c>
      <c r="J658" s="16">
        <f t="shared" si="125"/>
        <v>0</v>
      </c>
      <c r="K658" s="16">
        <f t="shared" si="126"/>
        <v>0</v>
      </c>
      <c r="L658" s="16">
        <f t="shared" si="126"/>
        <v>0</v>
      </c>
      <c r="M658" s="16">
        <f t="shared" si="126"/>
        <v>0</v>
      </c>
      <c r="N658" s="16">
        <f t="shared" si="126"/>
        <v>0</v>
      </c>
      <c r="O658" s="16">
        <f t="shared" si="126"/>
        <v>0</v>
      </c>
      <c r="P658" s="16">
        <f t="shared" si="126"/>
        <v>0</v>
      </c>
      <c r="Q658" s="16">
        <f t="shared" si="126"/>
        <v>0</v>
      </c>
      <c r="R658" s="16">
        <f t="shared" si="126"/>
        <v>0</v>
      </c>
      <c r="S658" s="16">
        <f t="shared" si="126"/>
        <v>0</v>
      </c>
      <c r="T658" s="16">
        <f t="shared" si="126"/>
        <v>0</v>
      </c>
      <c r="U658" s="16">
        <f t="shared" si="126"/>
        <v>0</v>
      </c>
      <c r="V658" s="16">
        <f t="shared" si="126"/>
        <v>0</v>
      </c>
      <c r="W658" s="16">
        <f t="shared" si="126"/>
        <v>0</v>
      </c>
      <c r="X658" s="16">
        <f t="shared" si="126"/>
        <v>0</v>
      </c>
      <c r="Y658" s="16">
        <f t="shared" si="126"/>
        <v>0</v>
      </c>
      <c r="Z658" s="16">
        <f t="shared" si="126"/>
        <v>0</v>
      </c>
      <c r="AA658" s="16">
        <f t="shared" si="126"/>
        <v>0</v>
      </c>
      <c r="AB658" s="16">
        <f t="shared" si="126"/>
        <v>0</v>
      </c>
      <c r="AC658" s="16">
        <f t="shared" si="113"/>
        <v>0</v>
      </c>
      <c r="AD658" s="16">
        <f t="shared" si="114"/>
        <v>0</v>
      </c>
      <c r="AE658" s="36">
        <f t="shared" si="115"/>
        <v>0</v>
      </c>
    </row>
    <row r="659" spans="2:31" x14ac:dyDescent="0.25">
      <c r="B659" t="s">
        <v>384</v>
      </c>
      <c r="C659" t="s">
        <v>170</v>
      </c>
      <c r="D659">
        <v>0</v>
      </c>
      <c r="E659">
        <v>0</v>
      </c>
      <c r="I659" s="16">
        <f t="shared" si="111"/>
        <v>0</v>
      </c>
      <c r="J659" s="16">
        <f t="shared" si="125"/>
        <v>0</v>
      </c>
      <c r="K659" s="16">
        <f t="shared" si="126"/>
        <v>0</v>
      </c>
      <c r="L659" s="16">
        <f t="shared" si="126"/>
        <v>0</v>
      </c>
      <c r="M659" s="16">
        <f t="shared" si="126"/>
        <v>0</v>
      </c>
      <c r="N659" s="16">
        <f t="shared" si="126"/>
        <v>0</v>
      </c>
      <c r="O659" s="16">
        <f t="shared" si="126"/>
        <v>0</v>
      </c>
      <c r="P659" s="16">
        <f t="shared" si="126"/>
        <v>0</v>
      </c>
      <c r="Q659" s="16">
        <f t="shared" si="126"/>
        <v>0</v>
      </c>
      <c r="R659" s="16">
        <f t="shared" si="126"/>
        <v>0</v>
      </c>
      <c r="S659" s="16">
        <f t="shared" si="126"/>
        <v>0</v>
      </c>
      <c r="T659" s="16">
        <f t="shared" si="126"/>
        <v>0</v>
      </c>
      <c r="U659" s="16">
        <f t="shared" si="126"/>
        <v>0</v>
      </c>
      <c r="V659" s="16">
        <f t="shared" si="126"/>
        <v>0</v>
      </c>
      <c r="W659" s="16">
        <f t="shared" si="126"/>
        <v>0</v>
      </c>
      <c r="X659" s="16">
        <f t="shared" si="126"/>
        <v>0</v>
      </c>
      <c r="Y659" s="16">
        <f t="shared" si="126"/>
        <v>0</v>
      </c>
      <c r="Z659" s="16">
        <f t="shared" si="126"/>
        <v>0</v>
      </c>
      <c r="AA659" s="16">
        <f t="shared" si="126"/>
        <v>0</v>
      </c>
      <c r="AB659" s="16">
        <f t="shared" si="126"/>
        <v>0</v>
      </c>
      <c r="AC659" s="16">
        <f t="shared" si="113"/>
        <v>0</v>
      </c>
      <c r="AD659" s="16">
        <f t="shared" si="114"/>
        <v>0</v>
      </c>
      <c r="AE659" s="36">
        <f t="shared" si="115"/>
        <v>0</v>
      </c>
    </row>
    <row r="660" spans="2:31" x14ac:dyDescent="0.25">
      <c r="B660" t="s">
        <v>385</v>
      </c>
      <c r="C660" t="s">
        <v>79</v>
      </c>
      <c r="D660">
        <v>0</v>
      </c>
      <c r="E660">
        <v>0</v>
      </c>
      <c r="I660" s="16">
        <f t="shared" si="111"/>
        <v>0</v>
      </c>
      <c r="J660" s="16">
        <f t="shared" si="125"/>
        <v>0</v>
      </c>
      <c r="K660" s="16">
        <f t="shared" si="126"/>
        <v>0</v>
      </c>
      <c r="L660" s="16">
        <f t="shared" si="126"/>
        <v>0</v>
      </c>
      <c r="M660" s="16">
        <f t="shared" si="126"/>
        <v>0</v>
      </c>
      <c r="N660" s="16">
        <f t="shared" si="126"/>
        <v>0</v>
      </c>
      <c r="O660" s="16">
        <f t="shared" si="126"/>
        <v>0</v>
      </c>
      <c r="P660" s="16">
        <f t="shared" si="126"/>
        <v>0</v>
      </c>
      <c r="Q660" s="16">
        <f t="shared" si="126"/>
        <v>0</v>
      </c>
      <c r="R660" s="16">
        <f t="shared" si="126"/>
        <v>0</v>
      </c>
      <c r="S660" s="16">
        <f t="shared" si="126"/>
        <v>0</v>
      </c>
      <c r="T660" s="16">
        <f t="shared" si="126"/>
        <v>0</v>
      </c>
      <c r="U660" s="16">
        <f t="shared" si="126"/>
        <v>0</v>
      </c>
      <c r="V660" s="16">
        <f t="shared" si="126"/>
        <v>0</v>
      </c>
      <c r="W660" s="16">
        <f t="shared" si="126"/>
        <v>0</v>
      </c>
      <c r="X660" s="16">
        <f t="shared" si="126"/>
        <v>0</v>
      </c>
      <c r="Y660" s="16">
        <f t="shared" si="126"/>
        <v>0</v>
      </c>
      <c r="Z660" s="16">
        <f t="shared" si="126"/>
        <v>0</v>
      </c>
      <c r="AA660" s="16">
        <f t="shared" si="126"/>
        <v>0</v>
      </c>
      <c r="AB660" s="16">
        <f t="shared" si="126"/>
        <v>0</v>
      </c>
      <c r="AC660" s="16">
        <f t="shared" si="113"/>
        <v>0</v>
      </c>
      <c r="AD660" s="16">
        <f t="shared" si="114"/>
        <v>0</v>
      </c>
      <c r="AE660" s="36">
        <f t="shared" si="115"/>
        <v>0</v>
      </c>
    </row>
    <row r="661" spans="2:31" x14ac:dyDescent="0.25">
      <c r="B661" t="s">
        <v>386</v>
      </c>
      <c r="C661" t="s">
        <v>78</v>
      </c>
      <c r="D661">
        <v>0</v>
      </c>
      <c r="E661">
        <v>0</v>
      </c>
      <c r="I661" s="16">
        <f t="shared" si="111"/>
        <v>0</v>
      </c>
      <c r="J661" s="16">
        <f t="shared" si="125"/>
        <v>0</v>
      </c>
      <c r="K661" s="16">
        <f t="shared" si="126"/>
        <v>0</v>
      </c>
      <c r="L661" s="16">
        <f t="shared" si="126"/>
        <v>0</v>
      </c>
      <c r="M661" s="16">
        <f t="shared" si="126"/>
        <v>0</v>
      </c>
      <c r="N661" s="16">
        <f t="shared" si="126"/>
        <v>0</v>
      </c>
      <c r="O661" s="16">
        <f t="shared" si="126"/>
        <v>0</v>
      </c>
      <c r="P661" s="16">
        <f t="shared" si="126"/>
        <v>0</v>
      </c>
      <c r="Q661" s="16">
        <f t="shared" si="126"/>
        <v>0</v>
      </c>
      <c r="R661" s="16">
        <f t="shared" si="126"/>
        <v>0</v>
      </c>
      <c r="S661" s="16">
        <f t="shared" si="126"/>
        <v>0</v>
      </c>
      <c r="T661" s="16">
        <f t="shared" si="126"/>
        <v>0</v>
      </c>
      <c r="U661" s="16">
        <f t="shared" si="126"/>
        <v>0</v>
      </c>
      <c r="V661" s="16">
        <f t="shared" si="126"/>
        <v>0</v>
      </c>
      <c r="W661" s="16">
        <f t="shared" si="126"/>
        <v>0</v>
      </c>
      <c r="X661" s="16">
        <f t="shared" si="126"/>
        <v>0</v>
      </c>
      <c r="Y661" s="16">
        <f t="shared" si="126"/>
        <v>0</v>
      </c>
      <c r="Z661" s="16">
        <f t="shared" si="126"/>
        <v>0</v>
      </c>
      <c r="AA661" s="16">
        <f t="shared" si="126"/>
        <v>0</v>
      </c>
      <c r="AB661" s="16">
        <f t="shared" si="126"/>
        <v>0</v>
      </c>
      <c r="AC661" s="16">
        <f t="shared" si="113"/>
        <v>0</v>
      </c>
      <c r="AD661" s="16">
        <f t="shared" si="114"/>
        <v>0</v>
      </c>
      <c r="AE661" s="36">
        <f t="shared" si="115"/>
        <v>0</v>
      </c>
    </row>
    <row r="662" spans="2:31" x14ac:dyDescent="0.25">
      <c r="B662" t="s">
        <v>387</v>
      </c>
      <c r="C662" t="s">
        <v>78</v>
      </c>
      <c r="D662">
        <v>0</v>
      </c>
      <c r="E662">
        <v>0</v>
      </c>
      <c r="I662" s="16">
        <f t="shared" si="111"/>
        <v>0</v>
      </c>
      <c r="J662" s="16">
        <f t="shared" si="125"/>
        <v>0</v>
      </c>
      <c r="K662" s="16">
        <f t="shared" si="126"/>
        <v>0</v>
      </c>
      <c r="L662" s="16">
        <f t="shared" si="126"/>
        <v>0</v>
      </c>
      <c r="M662" s="16">
        <f t="shared" si="126"/>
        <v>0</v>
      </c>
      <c r="N662" s="16">
        <f t="shared" si="126"/>
        <v>0</v>
      </c>
      <c r="O662" s="16">
        <f t="shared" si="126"/>
        <v>0</v>
      </c>
      <c r="P662" s="16">
        <f t="shared" si="126"/>
        <v>0</v>
      </c>
      <c r="Q662" s="16">
        <f t="shared" si="126"/>
        <v>0</v>
      </c>
      <c r="R662" s="16">
        <f t="shared" si="126"/>
        <v>0</v>
      </c>
      <c r="S662" s="16">
        <f t="shared" si="126"/>
        <v>0</v>
      </c>
      <c r="T662" s="16">
        <f t="shared" si="126"/>
        <v>0</v>
      </c>
      <c r="U662" s="16">
        <f t="shared" si="126"/>
        <v>0</v>
      </c>
      <c r="V662" s="16">
        <f t="shared" si="126"/>
        <v>0</v>
      </c>
      <c r="W662" s="16">
        <f t="shared" si="126"/>
        <v>0</v>
      </c>
      <c r="X662" s="16">
        <f t="shared" si="126"/>
        <v>0</v>
      </c>
      <c r="Y662" s="16">
        <f t="shared" si="126"/>
        <v>0</v>
      </c>
      <c r="Z662" s="16">
        <f t="shared" si="126"/>
        <v>0</v>
      </c>
      <c r="AA662" s="16">
        <f t="shared" si="126"/>
        <v>0</v>
      </c>
      <c r="AB662" s="16">
        <f t="shared" si="126"/>
        <v>0</v>
      </c>
      <c r="AC662" s="16">
        <f t="shared" si="113"/>
        <v>0</v>
      </c>
      <c r="AD662" s="16">
        <f t="shared" si="114"/>
        <v>0</v>
      </c>
      <c r="AE662" s="36">
        <f t="shared" si="115"/>
        <v>0</v>
      </c>
    </row>
    <row r="663" spans="2:31" x14ac:dyDescent="0.25">
      <c r="B663" t="s">
        <v>388</v>
      </c>
      <c r="C663" t="s">
        <v>78</v>
      </c>
      <c r="D663">
        <v>0</v>
      </c>
      <c r="E663">
        <v>0</v>
      </c>
      <c r="I663" s="16">
        <f t="shared" si="111"/>
        <v>0</v>
      </c>
      <c r="J663" s="16">
        <f t="shared" si="125"/>
        <v>0</v>
      </c>
      <c r="K663" s="16">
        <f t="shared" si="126"/>
        <v>0</v>
      </c>
      <c r="L663" s="16">
        <f t="shared" si="126"/>
        <v>0</v>
      </c>
      <c r="M663" s="16">
        <f t="shared" si="126"/>
        <v>0</v>
      </c>
      <c r="N663" s="16">
        <f t="shared" si="126"/>
        <v>0</v>
      </c>
      <c r="O663" s="16">
        <f t="shared" si="126"/>
        <v>0</v>
      </c>
      <c r="P663" s="16">
        <f t="shared" si="126"/>
        <v>0</v>
      </c>
      <c r="Q663" s="16">
        <f t="shared" si="126"/>
        <v>0</v>
      </c>
      <c r="R663" s="16">
        <f t="shared" si="126"/>
        <v>0</v>
      </c>
      <c r="S663" s="16">
        <f t="shared" si="126"/>
        <v>0</v>
      </c>
      <c r="T663" s="16">
        <f t="shared" si="126"/>
        <v>0</v>
      </c>
      <c r="U663" s="16">
        <f t="shared" si="126"/>
        <v>0</v>
      </c>
      <c r="V663" s="16">
        <f t="shared" si="126"/>
        <v>0</v>
      </c>
      <c r="W663" s="16">
        <f t="shared" si="126"/>
        <v>0</v>
      </c>
      <c r="X663" s="16">
        <f t="shared" si="126"/>
        <v>0</v>
      </c>
      <c r="Y663" s="16">
        <f t="shared" si="126"/>
        <v>0</v>
      </c>
      <c r="Z663" s="16">
        <f t="shared" ref="K663:AB676" si="127">Y663*(1+$G663-$H$3)</f>
        <v>0</v>
      </c>
      <c r="AA663" s="16">
        <f t="shared" si="127"/>
        <v>0</v>
      </c>
      <c r="AB663" s="16">
        <f t="shared" si="127"/>
        <v>0</v>
      </c>
      <c r="AC663" s="16">
        <f t="shared" si="113"/>
        <v>0</v>
      </c>
      <c r="AD663" s="16">
        <f t="shared" si="114"/>
        <v>0</v>
      </c>
      <c r="AE663" s="36">
        <f t="shared" si="115"/>
        <v>0</v>
      </c>
    </row>
    <row r="664" spans="2:31" x14ac:dyDescent="0.25">
      <c r="B664" t="s">
        <v>389</v>
      </c>
      <c r="C664" t="s">
        <v>78</v>
      </c>
      <c r="D664">
        <v>0</v>
      </c>
      <c r="E664">
        <v>0</v>
      </c>
      <c r="I664" s="16">
        <f t="shared" si="111"/>
        <v>0</v>
      </c>
      <c r="J664" s="16">
        <f t="shared" si="125"/>
        <v>0</v>
      </c>
      <c r="K664" s="16">
        <f t="shared" si="127"/>
        <v>0</v>
      </c>
      <c r="L664" s="16">
        <f t="shared" si="127"/>
        <v>0</v>
      </c>
      <c r="M664" s="16">
        <f t="shared" si="127"/>
        <v>0</v>
      </c>
      <c r="N664" s="16">
        <f t="shared" si="127"/>
        <v>0</v>
      </c>
      <c r="O664" s="16">
        <f t="shared" si="127"/>
        <v>0</v>
      </c>
      <c r="P664" s="16">
        <f t="shared" si="127"/>
        <v>0</v>
      </c>
      <c r="Q664" s="16">
        <f t="shared" si="127"/>
        <v>0</v>
      </c>
      <c r="R664" s="16">
        <f t="shared" si="127"/>
        <v>0</v>
      </c>
      <c r="S664" s="16">
        <f t="shared" si="127"/>
        <v>0</v>
      </c>
      <c r="T664" s="16">
        <f t="shared" si="127"/>
        <v>0</v>
      </c>
      <c r="U664" s="16">
        <f t="shared" si="127"/>
        <v>0</v>
      </c>
      <c r="V664" s="16">
        <f t="shared" si="127"/>
        <v>0</v>
      </c>
      <c r="W664" s="16">
        <f t="shared" si="127"/>
        <v>0</v>
      </c>
      <c r="X664" s="16">
        <f t="shared" si="127"/>
        <v>0</v>
      </c>
      <c r="Y664" s="16">
        <f t="shared" si="127"/>
        <v>0</v>
      </c>
      <c r="Z664" s="16">
        <f t="shared" si="127"/>
        <v>0</v>
      </c>
      <c r="AA664" s="16">
        <f t="shared" si="127"/>
        <v>0</v>
      </c>
      <c r="AB664" s="16">
        <f t="shared" si="127"/>
        <v>0</v>
      </c>
      <c r="AC664" s="16">
        <f t="shared" si="113"/>
        <v>0</v>
      </c>
      <c r="AD664" s="16">
        <f t="shared" si="114"/>
        <v>0</v>
      </c>
      <c r="AE664" s="36">
        <f t="shared" si="115"/>
        <v>0</v>
      </c>
    </row>
    <row r="665" spans="2:31" x14ac:dyDescent="0.25">
      <c r="B665" t="s">
        <v>390</v>
      </c>
      <c r="C665" t="s">
        <v>79</v>
      </c>
      <c r="D665">
        <v>0</v>
      </c>
      <c r="E665">
        <v>0</v>
      </c>
      <c r="I665" s="16">
        <f t="shared" si="111"/>
        <v>0</v>
      </c>
      <c r="J665" s="16">
        <f t="shared" si="125"/>
        <v>0</v>
      </c>
      <c r="K665" s="16">
        <f t="shared" si="127"/>
        <v>0</v>
      </c>
      <c r="L665" s="16">
        <f t="shared" si="127"/>
        <v>0</v>
      </c>
      <c r="M665" s="16">
        <f t="shared" si="127"/>
        <v>0</v>
      </c>
      <c r="N665" s="16">
        <f t="shared" si="127"/>
        <v>0</v>
      </c>
      <c r="O665" s="16">
        <f t="shared" si="127"/>
        <v>0</v>
      </c>
      <c r="P665" s="16">
        <f t="shared" si="127"/>
        <v>0</v>
      </c>
      <c r="Q665" s="16">
        <f t="shared" si="127"/>
        <v>0</v>
      </c>
      <c r="R665" s="16">
        <f t="shared" si="127"/>
        <v>0</v>
      </c>
      <c r="S665" s="16">
        <f t="shared" si="127"/>
        <v>0</v>
      </c>
      <c r="T665" s="16">
        <f t="shared" si="127"/>
        <v>0</v>
      </c>
      <c r="U665" s="16">
        <f t="shared" si="127"/>
        <v>0</v>
      </c>
      <c r="V665" s="16">
        <f t="shared" si="127"/>
        <v>0</v>
      </c>
      <c r="W665" s="16">
        <f t="shared" si="127"/>
        <v>0</v>
      </c>
      <c r="X665" s="16">
        <f t="shared" si="127"/>
        <v>0</v>
      </c>
      <c r="Y665" s="16">
        <f t="shared" si="127"/>
        <v>0</v>
      </c>
      <c r="Z665" s="16">
        <f t="shared" si="127"/>
        <v>0</v>
      </c>
      <c r="AA665" s="16">
        <f t="shared" si="127"/>
        <v>0</v>
      </c>
      <c r="AB665" s="16">
        <f t="shared" si="127"/>
        <v>0</v>
      </c>
      <c r="AC665" s="16">
        <f t="shared" si="113"/>
        <v>0</v>
      </c>
      <c r="AD665" s="16">
        <f t="shared" si="114"/>
        <v>0</v>
      </c>
      <c r="AE665" s="36">
        <f t="shared" si="115"/>
        <v>0</v>
      </c>
    </row>
    <row r="666" spans="2:31" x14ac:dyDescent="0.25">
      <c r="B666" t="s">
        <v>391</v>
      </c>
      <c r="C666" t="s">
        <v>79</v>
      </c>
      <c r="D666">
        <v>0</v>
      </c>
      <c r="E666">
        <v>0</v>
      </c>
      <c r="I666" s="16">
        <f t="shared" si="111"/>
        <v>0</v>
      </c>
      <c r="J666" s="16">
        <f t="shared" si="125"/>
        <v>0</v>
      </c>
      <c r="K666" s="16">
        <f t="shared" si="127"/>
        <v>0</v>
      </c>
      <c r="L666" s="16">
        <f t="shared" si="127"/>
        <v>0</v>
      </c>
      <c r="M666" s="16">
        <f t="shared" si="127"/>
        <v>0</v>
      </c>
      <c r="N666" s="16">
        <f t="shared" si="127"/>
        <v>0</v>
      </c>
      <c r="O666" s="16">
        <f t="shared" si="127"/>
        <v>0</v>
      </c>
      <c r="P666" s="16">
        <f t="shared" si="127"/>
        <v>0</v>
      </c>
      <c r="Q666" s="16">
        <f t="shared" si="127"/>
        <v>0</v>
      </c>
      <c r="R666" s="16">
        <f t="shared" si="127"/>
        <v>0</v>
      </c>
      <c r="S666" s="16">
        <f t="shared" si="127"/>
        <v>0</v>
      </c>
      <c r="T666" s="16">
        <f t="shared" si="127"/>
        <v>0</v>
      </c>
      <c r="U666" s="16">
        <f t="shared" si="127"/>
        <v>0</v>
      </c>
      <c r="V666" s="16">
        <f t="shared" si="127"/>
        <v>0</v>
      </c>
      <c r="W666" s="16">
        <f t="shared" si="127"/>
        <v>0</v>
      </c>
      <c r="X666" s="16">
        <f t="shared" si="127"/>
        <v>0</v>
      </c>
      <c r="Y666" s="16">
        <f t="shared" si="127"/>
        <v>0</v>
      </c>
      <c r="Z666" s="16">
        <f t="shared" si="127"/>
        <v>0</v>
      </c>
      <c r="AA666" s="16">
        <f t="shared" si="127"/>
        <v>0</v>
      </c>
      <c r="AB666" s="16">
        <f t="shared" si="127"/>
        <v>0</v>
      </c>
      <c r="AC666" s="16">
        <f t="shared" si="113"/>
        <v>0</v>
      </c>
      <c r="AD666" s="16">
        <f t="shared" si="114"/>
        <v>0</v>
      </c>
      <c r="AE666" s="36">
        <f t="shared" si="115"/>
        <v>0</v>
      </c>
    </row>
    <row r="667" spans="2:31" x14ac:dyDescent="0.25">
      <c r="B667" t="s">
        <v>392</v>
      </c>
      <c r="C667" t="s">
        <v>78</v>
      </c>
      <c r="D667">
        <v>0</v>
      </c>
      <c r="E667">
        <v>0</v>
      </c>
      <c r="I667" s="16">
        <f t="shared" si="111"/>
        <v>0</v>
      </c>
      <c r="J667" s="16">
        <f t="shared" si="125"/>
        <v>0</v>
      </c>
      <c r="K667" s="16">
        <f t="shared" si="127"/>
        <v>0</v>
      </c>
      <c r="L667" s="16">
        <f t="shared" si="127"/>
        <v>0</v>
      </c>
      <c r="M667" s="16">
        <f t="shared" si="127"/>
        <v>0</v>
      </c>
      <c r="N667" s="16">
        <f t="shared" si="127"/>
        <v>0</v>
      </c>
      <c r="O667" s="16">
        <f t="shared" si="127"/>
        <v>0</v>
      </c>
      <c r="P667" s="16">
        <f t="shared" si="127"/>
        <v>0</v>
      </c>
      <c r="Q667" s="16">
        <f t="shared" si="127"/>
        <v>0</v>
      </c>
      <c r="R667" s="16">
        <f t="shared" si="127"/>
        <v>0</v>
      </c>
      <c r="S667" s="16">
        <f t="shared" si="127"/>
        <v>0</v>
      </c>
      <c r="T667" s="16">
        <f t="shared" si="127"/>
        <v>0</v>
      </c>
      <c r="U667" s="16">
        <f t="shared" si="127"/>
        <v>0</v>
      </c>
      <c r="V667" s="16">
        <f t="shared" si="127"/>
        <v>0</v>
      </c>
      <c r="W667" s="16">
        <f t="shared" si="127"/>
        <v>0</v>
      </c>
      <c r="X667" s="16">
        <f t="shared" si="127"/>
        <v>0</v>
      </c>
      <c r="Y667" s="16">
        <f t="shared" si="127"/>
        <v>0</v>
      </c>
      <c r="Z667" s="16">
        <f t="shared" si="127"/>
        <v>0</v>
      </c>
      <c r="AA667" s="16">
        <f t="shared" si="127"/>
        <v>0</v>
      </c>
      <c r="AB667" s="16">
        <f t="shared" si="127"/>
        <v>0</v>
      </c>
      <c r="AC667" s="16">
        <f t="shared" si="113"/>
        <v>0</v>
      </c>
      <c r="AD667" s="16">
        <f t="shared" si="114"/>
        <v>0</v>
      </c>
      <c r="AE667" s="36">
        <f t="shared" si="115"/>
        <v>0</v>
      </c>
    </row>
    <row r="668" spans="2:31" x14ac:dyDescent="0.25">
      <c r="B668" t="s">
        <v>393</v>
      </c>
      <c r="C668" t="s">
        <v>146</v>
      </c>
      <c r="D668">
        <v>0</v>
      </c>
      <c r="E668">
        <v>0</v>
      </c>
      <c r="I668" s="16">
        <f t="shared" si="111"/>
        <v>0</v>
      </c>
      <c r="J668" s="16">
        <f t="shared" si="125"/>
        <v>0</v>
      </c>
      <c r="K668" s="16">
        <f t="shared" si="127"/>
        <v>0</v>
      </c>
      <c r="L668" s="16">
        <f t="shared" si="127"/>
        <v>0</v>
      </c>
      <c r="M668" s="16">
        <f t="shared" si="127"/>
        <v>0</v>
      </c>
      <c r="N668" s="16">
        <f t="shared" si="127"/>
        <v>0</v>
      </c>
      <c r="O668" s="16">
        <f t="shared" si="127"/>
        <v>0</v>
      </c>
      <c r="P668" s="16">
        <f t="shared" si="127"/>
        <v>0</v>
      </c>
      <c r="Q668" s="16">
        <f t="shared" si="127"/>
        <v>0</v>
      </c>
      <c r="R668" s="16">
        <f t="shared" si="127"/>
        <v>0</v>
      </c>
      <c r="S668" s="16">
        <f t="shared" si="127"/>
        <v>0</v>
      </c>
      <c r="T668" s="16">
        <f t="shared" si="127"/>
        <v>0</v>
      </c>
      <c r="U668" s="16">
        <f t="shared" si="127"/>
        <v>0</v>
      </c>
      <c r="V668" s="16">
        <f t="shared" si="127"/>
        <v>0</v>
      </c>
      <c r="W668" s="16">
        <f t="shared" si="127"/>
        <v>0</v>
      </c>
      <c r="X668" s="16">
        <f t="shared" si="127"/>
        <v>0</v>
      </c>
      <c r="Y668" s="16">
        <f t="shared" si="127"/>
        <v>0</v>
      </c>
      <c r="Z668" s="16">
        <f t="shared" si="127"/>
        <v>0</v>
      </c>
      <c r="AA668" s="16">
        <f t="shared" si="127"/>
        <v>0</v>
      </c>
      <c r="AB668" s="16">
        <f t="shared" si="127"/>
        <v>0</v>
      </c>
      <c r="AC668" s="16">
        <f t="shared" si="113"/>
        <v>0</v>
      </c>
      <c r="AD668" s="16">
        <f t="shared" si="114"/>
        <v>0</v>
      </c>
      <c r="AE668" s="36">
        <f t="shared" si="115"/>
        <v>0</v>
      </c>
    </row>
    <row r="669" spans="2:31" x14ac:dyDescent="0.25">
      <c r="B669" t="s">
        <v>394</v>
      </c>
      <c r="C669" t="s">
        <v>146</v>
      </c>
      <c r="D669">
        <v>0</v>
      </c>
      <c r="E669">
        <v>0</v>
      </c>
      <c r="I669" s="16">
        <f t="shared" si="111"/>
        <v>0</v>
      </c>
      <c r="J669" s="16">
        <f t="shared" si="125"/>
        <v>0</v>
      </c>
      <c r="K669" s="16">
        <f t="shared" si="127"/>
        <v>0</v>
      </c>
      <c r="L669" s="16">
        <f t="shared" si="127"/>
        <v>0</v>
      </c>
      <c r="M669" s="16">
        <f t="shared" si="127"/>
        <v>0</v>
      </c>
      <c r="N669" s="16">
        <f t="shared" si="127"/>
        <v>0</v>
      </c>
      <c r="O669" s="16">
        <f t="shared" si="127"/>
        <v>0</v>
      </c>
      <c r="P669" s="16">
        <f t="shared" si="127"/>
        <v>0</v>
      </c>
      <c r="Q669" s="16">
        <f t="shared" si="127"/>
        <v>0</v>
      </c>
      <c r="R669" s="16">
        <f t="shared" si="127"/>
        <v>0</v>
      </c>
      <c r="S669" s="16">
        <f t="shared" si="127"/>
        <v>0</v>
      </c>
      <c r="T669" s="16">
        <f t="shared" si="127"/>
        <v>0</v>
      </c>
      <c r="U669" s="16">
        <f t="shared" si="127"/>
        <v>0</v>
      </c>
      <c r="V669" s="16">
        <f t="shared" si="127"/>
        <v>0</v>
      </c>
      <c r="W669" s="16">
        <f t="shared" si="127"/>
        <v>0</v>
      </c>
      <c r="X669" s="16">
        <f t="shared" si="127"/>
        <v>0</v>
      </c>
      <c r="Y669" s="16">
        <f t="shared" si="127"/>
        <v>0</v>
      </c>
      <c r="Z669" s="16">
        <f t="shared" si="127"/>
        <v>0</v>
      </c>
      <c r="AA669" s="16">
        <f t="shared" si="127"/>
        <v>0</v>
      </c>
      <c r="AB669" s="16">
        <f t="shared" si="127"/>
        <v>0</v>
      </c>
      <c r="AC669" s="16">
        <f t="shared" si="113"/>
        <v>0</v>
      </c>
      <c r="AD669" s="16">
        <f t="shared" si="114"/>
        <v>0</v>
      </c>
      <c r="AE669" s="36">
        <f t="shared" si="115"/>
        <v>0</v>
      </c>
    </row>
    <row r="670" spans="2:31" x14ac:dyDescent="0.25">
      <c r="B670" t="s">
        <v>395</v>
      </c>
      <c r="C670" t="s">
        <v>78</v>
      </c>
      <c r="D670">
        <v>0</v>
      </c>
      <c r="E670">
        <v>0</v>
      </c>
      <c r="I670" s="16">
        <f t="shared" si="111"/>
        <v>0</v>
      </c>
      <c r="J670" s="16">
        <f t="shared" si="125"/>
        <v>0</v>
      </c>
      <c r="K670" s="16">
        <f t="shared" si="127"/>
        <v>0</v>
      </c>
      <c r="L670" s="16">
        <f t="shared" si="127"/>
        <v>0</v>
      </c>
      <c r="M670" s="16">
        <f t="shared" si="127"/>
        <v>0</v>
      </c>
      <c r="N670" s="16">
        <f t="shared" si="127"/>
        <v>0</v>
      </c>
      <c r="O670" s="16">
        <f t="shared" si="127"/>
        <v>0</v>
      </c>
      <c r="P670" s="16">
        <f t="shared" si="127"/>
        <v>0</v>
      </c>
      <c r="Q670" s="16">
        <f t="shared" si="127"/>
        <v>0</v>
      </c>
      <c r="R670" s="16">
        <f t="shared" si="127"/>
        <v>0</v>
      </c>
      <c r="S670" s="16">
        <f t="shared" si="127"/>
        <v>0</v>
      </c>
      <c r="T670" s="16">
        <f t="shared" si="127"/>
        <v>0</v>
      </c>
      <c r="U670" s="16">
        <f t="shared" si="127"/>
        <v>0</v>
      </c>
      <c r="V670" s="16">
        <f t="shared" si="127"/>
        <v>0</v>
      </c>
      <c r="W670" s="16">
        <f t="shared" si="127"/>
        <v>0</v>
      </c>
      <c r="X670" s="16">
        <f t="shared" si="127"/>
        <v>0</v>
      </c>
      <c r="Y670" s="16">
        <f t="shared" si="127"/>
        <v>0</v>
      </c>
      <c r="Z670" s="16">
        <f t="shared" si="127"/>
        <v>0</v>
      </c>
      <c r="AA670" s="16">
        <f t="shared" si="127"/>
        <v>0</v>
      </c>
      <c r="AB670" s="16">
        <f t="shared" si="127"/>
        <v>0</v>
      </c>
      <c r="AC670" s="16">
        <f t="shared" si="113"/>
        <v>0</v>
      </c>
      <c r="AD670" s="16">
        <f t="shared" si="114"/>
        <v>0</v>
      </c>
      <c r="AE670" s="36">
        <f t="shared" si="115"/>
        <v>0</v>
      </c>
    </row>
    <row r="671" spans="2:31" x14ac:dyDescent="0.25">
      <c r="B671" t="s">
        <v>396</v>
      </c>
      <c r="C671" t="s">
        <v>146</v>
      </c>
      <c r="D671">
        <v>0</v>
      </c>
      <c r="E671">
        <v>0</v>
      </c>
      <c r="I671" s="16">
        <f t="shared" si="111"/>
        <v>0</v>
      </c>
      <c r="J671" s="16">
        <f t="shared" si="125"/>
        <v>0</v>
      </c>
      <c r="K671" s="16">
        <f t="shared" si="127"/>
        <v>0</v>
      </c>
      <c r="L671" s="16">
        <f t="shared" si="127"/>
        <v>0</v>
      </c>
      <c r="M671" s="16">
        <f t="shared" si="127"/>
        <v>0</v>
      </c>
      <c r="N671" s="16">
        <f t="shared" si="127"/>
        <v>0</v>
      </c>
      <c r="O671" s="16">
        <f t="shared" si="127"/>
        <v>0</v>
      </c>
      <c r="P671" s="16">
        <f t="shared" si="127"/>
        <v>0</v>
      </c>
      <c r="Q671" s="16">
        <f t="shared" si="127"/>
        <v>0</v>
      </c>
      <c r="R671" s="16">
        <f t="shared" si="127"/>
        <v>0</v>
      </c>
      <c r="S671" s="16">
        <f t="shared" si="127"/>
        <v>0</v>
      </c>
      <c r="T671" s="16">
        <f t="shared" si="127"/>
        <v>0</v>
      </c>
      <c r="U671" s="16">
        <f t="shared" si="127"/>
        <v>0</v>
      </c>
      <c r="V671" s="16">
        <f t="shared" si="127"/>
        <v>0</v>
      </c>
      <c r="W671" s="16">
        <f t="shared" si="127"/>
        <v>0</v>
      </c>
      <c r="X671" s="16">
        <f t="shared" si="127"/>
        <v>0</v>
      </c>
      <c r="Y671" s="16">
        <f t="shared" si="127"/>
        <v>0</v>
      </c>
      <c r="Z671" s="16">
        <f t="shared" si="127"/>
        <v>0</v>
      </c>
      <c r="AA671" s="16">
        <f t="shared" si="127"/>
        <v>0</v>
      </c>
      <c r="AB671" s="16">
        <f t="shared" si="127"/>
        <v>0</v>
      </c>
      <c r="AC671" s="16">
        <f t="shared" si="113"/>
        <v>0</v>
      </c>
      <c r="AD671" s="16">
        <f t="shared" si="114"/>
        <v>0</v>
      </c>
      <c r="AE671" s="36">
        <f t="shared" si="115"/>
        <v>0</v>
      </c>
    </row>
    <row r="672" spans="2:31" x14ac:dyDescent="0.25">
      <c r="B672" t="s">
        <v>397</v>
      </c>
      <c r="C672" t="s">
        <v>170</v>
      </c>
      <c r="D672">
        <v>0</v>
      </c>
      <c r="E672">
        <v>0</v>
      </c>
      <c r="I672" s="16">
        <f t="shared" si="111"/>
        <v>0</v>
      </c>
      <c r="J672" s="16">
        <f t="shared" si="125"/>
        <v>0</v>
      </c>
      <c r="K672" s="16">
        <f t="shared" si="127"/>
        <v>0</v>
      </c>
      <c r="L672" s="16">
        <f t="shared" si="127"/>
        <v>0</v>
      </c>
      <c r="M672" s="16">
        <f t="shared" si="127"/>
        <v>0</v>
      </c>
      <c r="N672" s="16">
        <f t="shared" si="127"/>
        <v>0</v>
      </c>
      <c r="O672" s="16">
        <f t="shared" si="127"/>
        <v>0</v>
      </c>
      <c r="P672" s="16">
        <f t="shared" si="127"/>
        <v>0</v>
      </c>
      <c r="Q672" s="16">
        <f t="shared" si="127"/>
        <v>0</v>
      </c>
      <c r="R672" s="16">
        <f t="shared" si="127"/>
        <v>0</v>
      </c>
      <c r="S672" s="16">
        <f t="shared" si="127"/>
        <v>0</v>
      </c>
      <c r="T672" s="16">
        <f t="shared" si="127"/>
        <v>0</v>
      </c>
      <c r="U672" s="16">
        <f t="shared" si="127"/>
        <v>0</v>
      </c>
      <c r="V672" s="16">
        <f t="shared" si="127"/>
        <v>0</v>
      </c>
      <c r="W672" s="16">
        <f t="shared" si="127"/>
        <v>0</v>
      </c>
      <c r="X672" s="16">
        <f t="shared" si="127"/>
        <v>0</v>
      </c>
      <c r="Y672" s="16">
        <f t="shared" si="127"/>
        <v>0</v>
      </c>
      <c r="Z672" s="16">
        <f t="shared" si="127"/>
        <v>0</v>
      </c>
      <c r="AA672" s="16">
        <f t="shared" si="127"/>
        <v>0</v>
      </c>
      <c r="AB672" s="16">
        <f t="shared" si="127"/>
        <v>0</v>
      </c>
      <c r="AC672" s="16">
        <f t="shared" si="113"/>
        <v>0</v>
      </c>
      <c r="AD672" s="16">
        <f t="shared" si="114"/>
        <v>0</v>
      </c>
      <c r="AE672" s="36">
        <f t="shared" si="115"/>
        <v>0</v>
      </c>
    </row>
    <row r="673" spans="2:31" x14ac:dyDescent="0.25">
      <c r="B673" t="s">
        <v>398</v>
      </c>
      <c r="C673" t="s">
        <v>154</v>
      </c>
      <c r="D673">
        <v>0</v>
      </c>
      <c r="E673">
        <v>0</v>
      </c>
      <c r="I673" s="16">
        <f t="shared" si="111"/>
        <v>0</v>
      </c>
      <c r="J673" s="16">
        <f t="shared" si="125"/>
        <v>0</v>
      </c>
      <c r="K673" s="16">
        <f t="shared" si="127"/>
        <v>0</v>
      </c>
      <c r="L673" s="16">
        <f t="shared" si="127"/>
        <v>0</v>
      </c>
      <c r="M673" s="16">
        <f t="shared" si="127"/>
        <v>0</v>
      </c>
      <c r="N673" s="16">
        <f t="shared" si="127"/>
        <v>0</v>
      </c>
      <c r="O673" s="16">
        <f t="shared" si="127"/>
        <v>0</v>
      </c>
      <c r="P673" s="16">
        <f t="shared" si="127"/>
        <v>0</v>
      </c>
      <c r="Q673" s="16">
        <f t="shared" si="127"/>
        <v>0</v>
      </c>
      <c r="R673" s="16">
        <f t="shared" si="127"/>
        <v>0</v>
      </c>
      <c r="S673" s="16">
        <f t="shared" si="127"/>
        <v>0</v>
      </c>
      <c r="T673" s="16">
        <f t="shared" si="127"/>
        <v>0</v>
      </c>
      <c r="U673" s="16">
        <f t="shared" si="127"/>
        <v>0</v>
      </c>
      <c r="V673" s="16">
        <f t="shared" si="127"/>
        <v>0</v>
      </c>
      <c r="W673" s="16">
        <f t="shared" si="127"/>
        <v>0</v>
      </c>
      <c r="X673" s="16">
        <f t="shared" si="127"/>
        <v>0</v>
      </c>
      <c r="Y673" s="16">
        <f t="shared" si="127"/>
        <v>0</v>
      </c>
      <c r="Z673" s="16">
        <f t="shared" si="127"/>
        <v>0</v>
      </c>
      <c r="AA673" s="16">
        <f t="shared" si="127"/>
        <v>0</v>
      </c>
      <c r="AB673" s="16">
        <f t="shared" si="127"/>
        <v>0</v>
      </c>
      <c r="AC673" s="16">
        <f t="shared" si="113"/>
        <v>0</v>
      </c>
      <c r="AD673" s="16">
        <f t="shared" si="114"/>
        <v>0</v>
      </c>
      <c r="AE673" s="36">
        <f t="shared" si="115"/>
        <v>0</v>
      </c>
    </row>
    <row r="674" spans="2:31" x14ac:dyDescent="0.25">
      <c r="B674" t="s">
        <v>399</v>
      </c>
      <c r="C674" t="s">
        <v>154</v>
      </c>
      <c r="D674">
        <v>0</v>
      </c>
      <c r="E674">
        <v>0</v>
      </c>
      <c r="I674" s="16">
        <f t="shared" si="111"/>
        <v>0</v>
      </c>
      <c r="J674" s="16">
        <f t="shared" si="125"/>
        <v>0</v>
      </c>
      <c r="K674" s="16">
        <f t="shared" si="127"/>
        <v>0</v>
      </c>
      <c r="L674" s="16">
        <f t="shared" si="127"/>
        <v>0</v>
      </c>
      <c r="M674" s="16">
        <f t="shared" si="127"/>
        <v>0</v>
      </c>
      <c r="N674" s="16">
        <f t="shared" si="127"/>
        <v>0</v>
      </c>
      <c r="O674" s="16">
        <f t="shared" si="127"/>
        <v>0</v>
      </c>
      <c r="P674" s="16">
        <f t="shared" si="127"/>
        <v>0</v>
      </c>
      <c r="Q674" s="16">
        <f t="shared" si="127"/>
        <v>0</v>
      </c>
      <c r="R674" s="16">
        <f t="shared" si="127"/>
        <v>0</v>
      </c>
      <c r="S674" s="16">
        <f t="shared" si="127"/>
        <v>0</v>
      </c>
      <c r="T674" s="16">
        <f t="shared" si="127"/>
        <v>0</v>
      </c>
      <c r="U674" s="16">
        <f t="shared" si="127"/>
        <v>0</v>
      </c>
      <c r="V674" s="16">
        <f t="shared" si="127"/>
        <v>0</v>
      </c>
      <c r="W674" s="16">
        <f t="shared" si="127"/>
        <v>0</v>
      </c>
      <c r="X674" s="16">
        <f t="shared" si="127"/>
        <v>0</v>
      </c>
      <c r="Y674" s="16">
        <f t="shared" si="127"/>
        <v>0</v>
      </c>
      <c r="Z674" s="16">
        <f t="shared" si="127"/>
        <v>0</v>
      </c>
      <c r="AA674" s="16">
        <f t="shared" si="127"/>
        <v>0</v>
      </c>
      <c r="AB674" s="16">
        <f t="shared" si="127"/>
        <v>0</v>
      </c>
      <c r="AC674" s="16">
        <f t="shared" si="113"/>
        <v>0</v>
      </c>
      <c r="AD674" s="16">
        <f t="shared" si="114"/>
        <v>0</v>
      </c>
      <c r="AE674" s="36">
        <f t="shared" si="115"/>
        <v>0</v>
      </c>
    </row>
    <row r="675" spans="2:31" x14ac:dyDescent="0.25">
      <c r="B675" t="s">
        <v>400</v>
      </c>
      <c r="C675" t="s">
        <v>78</v>
      </c>
      <c r="D675">
        <v>0</v>
      </c>
      <c r="E675">
        <v>0</v>
      </c>
      <c r="I675" s="16">
        <f t="shared" si="111"/>
        <v>0</v>
      </c>
      <c r="J675" s="16">
        <f t="shared" si="125"/>
        <v>0</v>
      </c>
      <c r="K675" s="16">
        <f t="shared" si="127"/>
        <v>0</v>
      </c>
      <c r="L675" s="16">
        <f t="shared" si="127"/>
        <v>0</v>
      </c>
      <c r="M675" s="16">
        <f t="shared" si="127"/>
        <v>0</v>
      </c>
      <c r="N675" s="16">
        <f t="shared" si="127"/>
        <v>0</v>
      </c>
      <c r="O675" s="16">
        <f t="shared" si="127"/>
        <v>0</v>
      </c>
      <c r="P675" s="16">
        <f t="shared" si="127"/>
        <v>0</v>
      </c>
      <c r="Q675" s="16">
        <f t="shared" si="127"/>
        <v>0</v>
      </c>
      <c r="R675" s="16">
        <f t="shared" si="127"/>
        <v>0</v>
      </c>
      <c r="S675" s="16">
        <f t="shared" si="127"/>
        <v>0</v>
      </c>
      <c r="T675" s="16">
        <f t="shared" si="127"/>
        <v>0</v>
      </c>
      <c r="U675" s="16">
        <f t="shared" si="127"/>
        <v>0</v>
      </c>
      <c r="V675" s="16">
        <f t="shared" si="127"/>
        <v>0</v>
      </c>
      <c r="W675" s="16">
        <f t="shared" si="127"/>
        <v>0</v>
      </c>
      <c r="X675" s="16">
        <f t="shared" si="127"/>
        <v>0</v>
      </c>
      <c r="Y675" s="16">
        <f t="shared" si="127"/>
        <v>0</v>
      </c>
      <c r="Z675" s="16">
        <f t="shared" si="127"/>
        <v>0</v>
      </c>
      <c r="AA675" s="16">
        <f t="shared" si="127"/>
        <v>0</v>
      </c>
      <c r="AB675" s="16">
        <f t="shared" si="127"/>
        <v>0</v>
      </c>
      <c r="AC675" s="16">
        <f t="shared" si="113"/>
        <v>0</v>
      </c>
      <c r="AD675" s="16">
        <f t="shared" si="114"/>
        <v>0</v>
      </c>
      <c r="AE675" s="36">
        <f t="shared" si="115"/>
        <v>0</v>
      </c>
    </row>
    <row r="676" spans="2:31" x14ac:dyDescent="0.25">
      <c r="B676" t="s">
        <v>401</v>
      </c>
      <c r="C676" t="s">
        <v>78</v>
      </c>
      <c r="D676">
        <v>0</v>
      </c>
      <c r="E676">
        <v>0</v>
      </c>
      <c r="I676" s="16">
        <f t="shared" si="111"/>
        <v>0</v>
      </c>
      <c r="J676" s="16">
        <f t="shared" si="125"/>
        <v>0</v>
      </c>
      <c r="K676" s="16">
        <f t="shared" si="127"/>
        <v>0</v>
      </c>
      <c r="L676" s="16">
        <f t="shared" si="127"/>
        <v>0</v>
      </c>
      <c r="M676" s="16">
        <f t="shared" si="127"/>
        <v>0</v>
      </c>
      <c r="N676" s="16">
        <f t="shared" si="127"/>
        <v>0</v>
      </c>
      <c r="O676" s="16">
        <f t="shared" si="127"/>
        <v>0</v>
      </c>
      <c r="P676" s="16">
        <f t="shared" si="127"/>
        <v>0</v>
      </c>
      <c r="Q676" s="16">
        <f t="shared" si="127"/>
        <v>0</v>
      </c>
      <c r="R676" s="16">
        <f t="shared" si="127"/>
        <v>0</v>
      </c>
      <c r="S676" s="16">
        <f t="shared" si="127"/>
        <v>0</v>
      </c>
      <c r="T676" s="16">
        <f t="shared" si="127"/>
        <v>0</v>
      </c>
      <c r="U676" s="16">
        <f t="shared" si="127"/>
        <v>0</v>
      </c>
      <c r="V676" s="16">
        <f t="shared" si="127"/>
        <v>0</v>
      </c>
      <c r="W676" s="16">
        <f t="shared" si="127"/>
        <v>0</v>
      </c>
      <c r="X676" s="16">
        <f t="shared" si="127"/>
        <v>0</v>
      </c>
      <c r="Y676" s="16">
        <f t="shared" si="127"/>
        <v>0</v>
      </c>
      <c r="Z676" s="16">
        <f t="shared" si="127"/>
        <v>0</v>
      </c>
      <c r="AA676" s="16">
        <f t="shared" si="127"/>
        <v>0</v>
      </c>
      <c r="AB676" s="16">
        <f t="shared" si="127"/>
        <v>0</v>
      </c>
      <c r="AC676" s="16">
        <f t="shared" ref="AC676" si="128">SUM(I676:W676)*(1/($W$2-$I$2))</f>
        <v>0</v>
      </c>
      <c r="AD676" s="16">
        <f t="shared" ref="AD676" si="129">SUM(I676:AB676)*(1/($AB$2-$I$2))</f>
        <v>0</v>
      </c>
      <c r="AE676">
        <v>0</v>
      </c>
    </row>
  </sheetData>
  <mergeCells count="1">
    <mergeCell ref="I1:A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98"/>
  <sheetViews>
    <sheetView tabSelected="1" workbookViewId="0">
      <selection activeCell="G285" sqref="G285:G286"/>
    </sheetView>
  </sheetViews>
  <sheetFormatPr defaultColWidth="11" defaultRowHeight="15.75" x14ac:dyDescent="0.25"/>
  <cols>
    <col min="5" max="5" width="19.125" bestFit="1" customWidth="1"/>
    <col min="6" max="8" width="19.5" customWidth="1"/>
    <col min="9" max="28" width="10.875" style="16"/>
  </cols>
  <sheetData>
    <row r="1" spans="2:31" x14ac:dyDescent="0.25">
      <c r="I1" s="41" t="s">
        <v>415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2:31" s="1" customFormat="1" x14ac:dyDescent="0.25">
      <c r="B2" s="18" t="s">
        <v>70</v>
      </c>
      <c r="C2" s="18" t="s">
        <v>412</v>
      </c>
      <c r="D2" s="18" t="s">
        <v>413</v>
      </c>
      <c r="E2" s="18" t="s">
        <v>414</v>
      </c>
      <c r="F2" s="18" t="s">
        <v>70</v>
      </c>
      <c r="G2" s="18" t="s">
        <v>403</v>
      </c>
      <c r="H2" s="18" t="s">
        <v>521</v>
      </c>
      <c r="I2" s="19">
        <v>1</v>
      </c>
      <c r="J2" s="19">
        <v>2</v>
      </c>
      <c r="K2" s="19">
        <v>3</v>
      </c>
      <c r="L2" s="19">
        <v>4</v>
      </c>
      <c r="M2" s="19">
        <v>5</v>
      </c>
      <c r="N2" s="19">
        <v>6</v>
      </c>
      <c r="O2" s="19">
        <v>7</v>
      </c>
      <c r="P2" s="19">
        <v>8</v>
      </c>
      <c r="Q2" s="19">
        <v>9</v>
      </c>
      <c r="R2" s="19">
        <v>10</v>
      </c>
      <c r="S2" s="19">
        <v>11</v>
      </c>
      <c r="T2" s="19">
        <v>12</v>
      </c>
      <c r="U2" s="19">
        <v>13</v>
      </c>
      <c r="V2" s="19">
        <v>14</v>
      </c>
      <c r="W2" s="19">
        <v>15</v>
      </c>
      <c r="X2" s="19">
        <v>16</v>
      </c>
      <c r="Y2" s="19">
        <v>17</v>
      </c>
      <c r="Z2" s="19">
        <v>18</v>
      </c>
      <c r="AA2" s="19">
        <v>19</v>
      </c>
      <c r="AB2" s="19">
        <v>20</v>
      </c>
      <c r="AC2" s="1" t="s">
        <v>411</v>
      </c>
      <c r="AD2" s="1" t="s">
        <v>410</v>
      </c>
      <c r="AE2" s="1" t="s">
        <v>522</v>
      </c>
    </row>
    <row r="3" spans="2:31" x14ac:dyDescent="0.25">
      <c r="B3" t="s">
        <v>75</v>
      </c>
      <c r="C3" t="s">
        <v>76</v>
      </c>
      <c r="D3">
        <v>15000</v>
      </c>
      <c r="E3">
        <v>1142</v>
      </c>
      <c r="G3">
        <v>0.06</v>
      </c>
      <c r="H3">
        <v>0.02</v>
      </c>
      <c r="I3" s="16">
        <f>E3</f>
        <v>1142</v>
      </c>
      <c r="J3" s="16">
        <f>I3*(1+$G3-$H3)</f>
        <v>1187.68</v>
      </c>
      <c r="K3" s="16">
        <f t="shared" ref="K3:AB3" si="0">J3*(1+$G3-$H3)</f>
        <v>1235.1872000000001</v>
      </c>
      <c r="L3" s="16">
        <f t="shared" si="0"/>
        <v>1284.5946880000001</v>
      </c>
      <c r="M3" s="16">
        <f t="shared" si="0"/>
        <v>1335.9784755200001</v>
      </c>
      <c r="N3" s="16">
        <f t="shared" si="0"/>
        <v>1389.4176145408001</v>
      </c>
      <c r="O3" s="16">
        <f t="shared" si="0"/>
        <v>1444.9943191224322</v>
      </c>
      <c r="P3" s="16">
        <f t="shared" si="0"/>
        <v>1502.7940918873296</v>
      </c>
      <c r="Q3" s="16">
        <f t="shared" si="0"/>
        <v>1562.9058555628228</v>
      </c>
      <c r="R3" s="16">
        <f t="shared" si="0"/>
        <v>1625.4220897853359</v>
      </c>
      <c r="S3" s="16">
        <f t="shared" si="0"/>
        <v>1690.4389733767493</v>
      </c>
      <c r="T3" s="16">
        <f t="shared" si="0"/>
        <v>1758.0565323118194</v>
      </c>
      <c r="U3" s="16">
        <f t="shared" si="0"/>
        <v>1828.3787936042922</v>
      </c>
      <c r="V3" s="16">
        <f t="shared" si="0"/>
        <v>1901.5139453484639</v>
      </c>
      <c r="W3" s="16">
        <f t="shared" si="0"/>
        <v>1977.5745031624026</v>
      </c>
      <c r="X3" s="16">
        <f t="shared" si="0"/>
        <v>2056.6774832888987</v>
      </c>
      <c r="Y3" s="16">
        <f t="shared" si="0"/>
        <v>2138.9445826204546</v>
      </c>
      <c r="Z3" s="16">
        <f t="shared" si="0"/>
        <v>2224.5023659252729</v>
      </c>
      <c r="AA3" s="16">
        <f t="shared" si="0"/>
        <v>2313.4824605622839</v>
      </c>
      <c r="AB3" s="16">
        <f t="shared" si="0"/>
        <v>2406.0217589847753</v>
      </c>
      <c r="AC3" s="16">
        <f>SUM(I3:W3)*(1/($W$2-$I$2))</f>
        <v>1633.3526487301751</v>
      </c>
      <c r="AD3" s="16">
        <f>SUM(I3:AB3)*(1/($AB$2-$I$2))</f>
        <v>1789.8192491370598</v>
      </c>
      <c r="AE3" s="36">
        <f>ROUND(AD3,0)</f>
        <v>1790</v>
      </c>
    </row>
    <row r="4" spans="2:31" x14ac:dyDescent="0.25">
      <c r="B4" t="s">
        <v>77</v>
      </c>
      <c r="C4" t="s">
        <v>78</v>
      </c>
      <c r="D4">
        <v>0</v>
      </c>
      <c r="E4">
        <v>1142</v>
      </c>
      <c r="G4">
        <v>0.06</v>
      </c>
      <c r="H4">
        <v>0.02</v>
      </c>
      <c r="I4" s="16">
        <f t="shared" ref="I4:I67" si="1">E4</f>
        <v>1142</v>
      </c>
      <c r="J4" s="16">
        <f t="shared" ref="J4:J67" si="2">I4*(1+$G4-$H4)</f>
        <v>1187.68</v>
      </c>
      <c r="K4" s="16">
        <f t="shared" ref="K4:AB4" si="3">J4*(1+$G4-$H4)</f>
        <v>1235.1872000000001</v>
      </c>
      <c r="L4" s="16">
        <f t="shared" si="3"/>
        <v>1284.5946880000001</v>
      </c>
      <c r="M4" s="16">
        <f t="shared" si="3"/>
        <v>1335.9784755200001</v>
      </c>
      <c r="N4" s="16">
        <f t="shared" si="3"/>
        <v>1389.4176145408001</v>
      </c>
      <c r="O4" s="16">
        <f t="shared" si="3"/>
        <v>1444.9943191224322</v>
      </c>
      <c r="P4" s="16">
        <f t="shared" si="3"/>
        <v>1502.7940918873296</v>
      </c>
      <c r="Q4" s="16">
        <f t="shared" si="3"/>
        <v>1562.9058555628228</v>
      </c>
      <c r="R4" s="16">
        <f t="shared" si="3"/>
        <v>1625.4220897853359</v>
      </c>
      <c r="S4" s="16">
        <f t="shared" si="3"/>
        <v>1690.4389733767493</v>
      </c>
      <c r="T4" s="16">
        <f t="shared" si="3"/>
        <v>1758.0565323118194</v>
      </c>
      <c r="U4" s="16">
        <f t="shared" si="3"/>
        <v>1828.3787936042922</v>
      </c>
      <c r="V4" s="16">
        <f t="shared" si="3"/>
        <v>1901.5139453484639</v>
      </c>
      <c r="W4" s="16">
        <f t="shared" si="3"/>
        <v>1977.5745031624026</v>
      </c>
      <c r="X4" s="16">
        <f t="shared" si="3"/>
        <v>2056.6774832888987</v>
      </c>
      <c r="Y4" s="16">
        <f t="shared" si="3"/>
        <v>2138.9445826204546</v>
      </c>
      <c r="Z4" s="16">
        <f t="shared" si="3"/>
        <v>2224.5023659252729</v>
      </c>
      <c r="AA4" s="16">
        <f t="shared" si="3"/>
        <v>2313.4824605622839</v>
      </c>
      <c r="AB4" s="16">
        <f t="shared" si="3"/>
        <v>2406.0217589847753</v>
      </c>
      <c r="AC4" s="16">
        <f t="shared" ref="AC4:AC67" si="4">SUM(I4:W4)*(1/($W$2-$I$2))</f>
        <v>1633.3526487301751</v>
      </c>
      <c r="AD4" s="16">
        <f t="shared" ref="AD4:AD67" si="5">SUM(I4:AB4)*(1/($AB$2-$I$2))</f>
        <v>1789.8192491370598</v>
      </c>
      <c r="AE4" s="36">
        <f t="shared" ref="AE4:AE67" si="6">ROUND(AD4,0)</f>
        <v>1790</v>
      </c>
    </row>
    <row r="5" spans="2:31" x14ac:dyDescent="0.25">
      <c r="B5" t="s">
        <v>79</v>
      </c>
      <c r="C5" t="s">
        <v>80</v>
      </c>
      <c r="D5">
        <v>1268</v>
      </c>
      <c r="E5">
        <v>340</v>
      </c>
      <c r="G5">
        <v>7.0000000000000007E-2</v>
      </c>
      <c r="H5">
        <v>0.02</v>
      </c>
      <c r="I5" s="16">
        <f t="shared" si="1"/>
        <v>340</v>
      </c>
      <c r="J5" s="16">
        <f t="shared" si="2"/>
        <v>357</v>
      </c>
      <c r="K5" s="16">
        <f t="shared" ref="K5:AB5" si="7">J5*(1+$G5-$H5)</f>
        <v>374.85</v>
      </c>
      <c r="L5" s="16">
        <f t="shared" si="7"/>
        <v>393.59250000000003</v>
      </c>
      <c r="M5" s="16">
        <f t="shared" si="7"/>
        <v>413.27212500000007</v>
      </c>
      <c r="N5" s="16">
        <f t="shared" si="7"/>
        <v>433.93573125000012</v>
      </c>
      <c r="O5" s="16">
        <f t="shared" si="7"/>
        <v>455.63251781250017</v>
      </c>
      <c r="P5" s="16">
        <f t="shared" si="7"/>
        <v>478.41414370312521</v>
      </c>
      <c r="Q5" s="16">
        <f t="shared" si="7"/>
        <v>502.33485088828149</v>
      </c>
      <c r="R5" s="16">
        <f t="shared" si="7"/>
        <v>527.45159343269563</v>
      </c>
      <c r="S5" s="16">
        <f t="shared" si="7"/>
        <v>553.82417310433038</v>
      </c>
      <c r="T5" s="16">
        <f t="shared" si="7"/>
        <v>581.51538175954693</v>
      </c>
      <c r="U5" s="16">
        <f t="shared" si="7"/>
        <v>610.59115084752432</v>
      </c>
      <c r="V5" s="16">
        <f t="shared" si="7"/>
        <v>641.12070838990053</v>
      </c>
      <c r="W5" s="16">
        <f t="shared" si="7"/>
        <v>673.17674380939559</v>
      </c>
      <c r="X5" s="16">
        <f t="shared" si="7"/>
        <v>706.83558099986544</v>
      </c>
      <c r="Y5" s="16">
        <f t="shared" si="7"/>
        <v>742.17736004985875</v>
      </c>
      <c r="Z5" s="16">
        <f t="shared" si="7"/>
        <v>779.2862280523517</v>
      </c>
      <c r="AA5" s="16">
        <f t="shared" si="7"/>
        <v>818.25053945496927</v>
      </c>
      <c r="AB5" s="16">
        <f t="shared" si="7"/>
        <v>859.16306642771781</v>
      </c>
      <c r="AC5" s="16">
        <f t="shared" si="4"/>
        <v>524.05082999980721</v>
      </c>
      <c r="AD5" s="16">
        <f t="shared" si="5"/>
        <v>591.70654710431916</v>
      </c>
      <c r="AE5" s="36">
        <f t="shared" si="6"/>
        <v>592</v>
      </c>
    </row>
    <row r="6" spans="2:31" x14ac:dyDescent="0.25">
      <c r="B6" t="s">
        <v>79</v>
      </c>
      <c r="C6" t="s">
        <v>81</v>
      </c>
      <c r="D6">
        <v>741</v>
      </c>
      <c r="E6">
        <v>340</v>
      </c>
      <c r="G6">
        <v>7.0000000000000007E-2</v>
      </c>
      <c r="H6">
        <v>0.02</v>
      </c>
      <c r="I6" s="16">
        <f t="shared" si="1"/>
        <v>340</v>
      </c>
      <c r="J6" s="16">
        <f t="shared" si="2"/>
        <v>357</v>
      </c>
      <c r="K6" s="16">
        <f t="shared" ref="K6:AB6" si="8">J6*(1+$G6-$H6)</f>
        <v>374.85</v>
      </c>
      <c r="L6" s="16">
        <f t="shared" si="8"/>
        <v>393.59250000000003</v>
      </c>
      <c r="M6" s="16">
        <f t="shared" si="8"/>
        <v>413.27212500000007</v>
      </c>
      <c r="N6" s="16">
        <f t="shared" si="8"/>
        <v>433.93573125000012</v>
      </c>
      <c r="O6" s="16">
        <f t="shared" si="8"/>
        <v>455.63251781250017</v>
      </c>
      <c r="P6" s="16">
        <f t="shared" si="8"/>
        <v>478.41414370312521</v>
      </c>
      <c r="Q6" s="16">
        <f t="shared" si="8"/>
        <v>502.33485088828149</v>
      </c>
      <c r="R6" s="16">
        <f t="shared" si="8"/>
        <v>527.45159343269563</v>
      </c>
      <c r="S6" s="16">
        <f t="shared" si="8"/>
        <v>553.82417310433038</v>
      </c>
      <c r="T6" s="16">
        <f t="shared" si="8"/>
        <v>581.51538175954693</v>
      </c>
      <c r="U6" s="16">
        <f t="shared" si="8"/>
        <v>610.59115084752432</v>
      </c>
      <c r="V6" s="16">
        <f t="shared" si="8"/>
        <v>641.12070838990053</v>
      </c>
      <c r="W6" s="16">
        <f t="shared" si="8"/>
        <v>673.17674380939559</v>
      </c>
      <c r="X6" s="16">
        <f t="shared" si="8"/>
        <v>706.83558099986544</v>
      </c>
      <c r="Y6" s="16">
        <f t="shared" si="8"/>
        <v>742.17736004985875</v>
      </c>
      <c r="Z6" s="16">
        <f t="shared" si="8"/>
        <v>779.2862280523517</v>
      </c>
      <c r="AA6" s="16">
        <f t="shared" si="8"/>
        <v>818.25053945496927</v>
      </c>
      <c r="AB6" s="16">
        <f t="shared" si="8"/>
        <v>859.16306642771781</v>
      </c>
      <c r="AC6" s="16">
        <f t="shared" si="4"/>
        <v>524.05082999980721</v>
      </c>
      <c r="AD6" s="16">
        <f t="shared" si="5"/>
        <v>591.70654710431916</v>
      </c>
      <c r="AE6" s="36">
        <f t="shared" si="6"/>
        <v>592</v>
      </c>
    </row>
    <row r="7" spans="2:31" x14ac:dyDescent="0.25">
      <c r="B7" t="s">
        <v>79</v>
      </c>
      <c r="C7" t="s">
        <v>82</v>
      </c>
      <c r="D7">
        <v>806</v>
      </c>
      <c r="E7">
        <v>340</v>
      </c>
      <c r="G7">
        <v>7.0000000000000007E-2</v>
      </c>
      <c r="H7">
        <v>0.02</v>
      </c>
      <c r="I7" s="16">
        <f t="shared" si="1"/>
        <v>340</v>
      </c>
      <c r="J7" s="16">
        <f t="shared" si="2"/>
        <v>357</v>
      </c>
      <c r="K7" s="16">
        <f t="shared" ref="K7:AB7" si="9">J7*(1+$G7-$H7)</f>
        <v>374.85</v>
      </c>
      <c r="L7" s="16">
        <f t="shared" si="9"/>
        <v>393.59250000000003</v>
      </c>
      <c r="M7" s="16">
        <f t="shared" si="9"/>
        <v>413.27212500000007</v>
      </c>
      <c r="N7" s="16">
        <f t="shared" si="9"/>
        <v>433.93573125000012</v>
      </c>
      <c r="O7" s="16">
        <f t="shared" si="9"/>
        <v>455.63251781250017</v>
      </c>
      <c r="P7" s="16">
        <f t="shared" si="9"/>
        <v>478.41414370312521</v>
      </c>
      <c r="Q7" s="16">
        <f t="shared" si="9"/>
        <v>502.33485088828149</v>
      </c>
      <c r="R7" s="16">
        <f t="shared" si="9"/>
        <v>527.45159343269563</v>
      </c>
      <c r="S7" s="16">
        <f t="shared" si="9"/>
        <v>553.82417310433038</v>
      </c>
      <c r="T7" s="16">
        <f t="shared" si="9"/>
        <v>581.51538175954693</v>
      </c>
      <c r="U7" s="16">
        <f t="shared" si="9"/>
        <v>610.59115084752432</v>
      </c>
      <c r="V7" s="16">
        <f t="shared" si="9"/>
        <v>641.12070838990053</v>
      </c>
      <c r="W7" s="16">
        <f t="shared" si="9"/>
        <v>673.17674380939559</v>
      </c>
      <c r="X7" s="16">
        <f t="shared" si="9"/>
        <v>706.83558099986544</v>
      </c>
      <c r="Y7" s="16">
        <f t="shared" si="9"/>
        <v>742.17736004985875</v>
      </c>
      <c r="Z7" s="16">
        <f t="shared" si="9"/>
        <v>779.2862280523517</v>
      </c>
      <c r="AA7" s="16">
        <f t="shared" si="9"/>
        <v>818.25053945496927</v>
      </c>
      <c r="AB7" s="16">
        <f t="shared" si="9"/>
        <v>859.16306642771781</v>
      </c>
      <c r="AC7" s="16">
        <f t="shared" si="4"/>
        <v>524.05082999980721</v>
      </c>
      <c r="AD7" s="16">
        <f t="shared" si="5"/>
        <v>591.70654710431916</v>
      </c>
      <c r="AE7" s="36">
        <f t="shared" si="6"/>
        <v>592</v>
      </c>
    </row>
    <row r="8" spans="2:31" x14ac:dyDescent="0.25">
      <c r="B8" t="s">
        <v>79</v>
      </c>
      <c r="C8" t="s">
        <v>83</v>
      </c>
      <c r="D8">
        <v>1126</v>
      </c>
      <c r="E8">
        <v>340</v>
      </c>
      <c r="G8">
        <v>7.0000000000000007E-2</v>
      </c>
      <c r="H8">
        <v>0.02</v>
      </c>
      <c r="I8" s="16">
        <f t="shared" si="1"/>
        <v>340</v>
      </c>
      <c r="J8" s="16">
        <f t="shared" si="2"/>
        <v>357</v>
      </c>
      <c r="K8" s="16">
        <f t="shared" ref="K8:AB8" si="10">J8*(1+$G8-$H8)</f>
        <v>374.85</v>
      </c>
      <c r="L8" s="16">
        <f t="shared" si="10"/>
        <v>393.59250000000003</v>
      </c>
      <c r="M8" s="16">
        <f t="shared" si="10"/>
        <v>413.27212500000007</v>
      </c>
      <c r="N8" s="16">
        <f t="shared" si="10"/>
        <v>433.93573125000012</v>
      </c>
      <c r="O8" s="16">
        <f t="shared" si="10"/>
        <v>455.63251781250017</v>
      </c>
      <c r="P8" s="16">
        <f t="shared" si="10"/>
        <v>478.41414370312521</v>
      </c>
      <c r="Q8" s="16">
        <f t="shared" si="10"/>
        <v>502.33485088828149</v>
      </c>
      <c r="R8" s="16">
        <f t="shared" si="10"/>
        <v>527.45159343269563</v>
      </c>
      <c r="S8" s="16">
        <f t="shared" si="10"/>
        <v>553.82417310433038</v>
      </c>
      <c r="T8" s="16">
        <f t="shared" si="10"/>
        <v>581.51538175954693</v>
      </c>
      <c r="U8" s="16">
        <f t="shared" si="10"/>
        <v>610.59115084752432</v>
      </c>
      <c r="V8" s="16">
        <f t="shared" si="10"/>
        <v>641.12070838990053</v>
      </c>
      <c r="W8" s="16">
        <f t="shared" si="10"/>
        <v>673.17674380939559</v>
      </c>
      <c r="X8" s="16">
        <f t="shared" si="10"/>
        <v>706.83558099986544</v>
      </c>
      <c r="Y8" s="16">
        <f t="shared" si="10"/>
        <v>742.17736004985875</v>
      </c>
      <c r="Z8" s="16">
        <f t="shared" si="10"/>
        <v>779.2862280523517</v>
      </c>
      <c r="AA8" s="16">
        <f t="shared" si="10"/>
        <v>818.25053945496927</v>
      </c>
      <c r="AB8" s="16">
        <f t="shared" si="10"/>
        <v>859.16306642771781</v>
      </c>
      <c r="AC8" s="16">
        <f t="shared" si="4"/>
        <v>524.05082999980721</v>
      </c>
      <c r="AD8" s="16">
        <f t="shared" si="5"/>
        <v>591.70654710431916</v>
      </c>
      <c r="AE8" s="36">
        <f t="shared" si="6"/>
        <v>592</v>
      </c>
    </row>
    <row r="9" spans="2:31" x14ac:dyDescent="0.25">
      <c r="B9" t="s">
        <v>79</v>
      </c>
      <c r="C9" t="s">
        <v>84</v>
      </c>
      <c r="D9">
        <v>1380</v>
      </c>
      <c r="E9">
        <v>340</v>
      </c>
      <c r="G9">
        <v>7.0000000000000007E-2</v>
      </c>
      <c r="H9">
        <v>0.02</v>
      </c>
      <c r="I9" s="16">
        <f t="shared" si="1"/>
        <v>340</v>
      </c>
      <c r="J9" s="16">
        <f t="shared" si="2"/>
        <v>357</v>
      </c>
      <c r="K9" s="16">
        <f t="shared" ref="K9:AB9" si="11">J9*(1+$G9-$H9)</f>
        <v>374.85</v>
      </c>
      <c r="L9" s="16">
        <f t="shared" si="11"/>
        <v>393.59250000000003</v>
      </c>
      <c r="M9" s="16">
        <f t="shared" si="11"/>
        <v>413.27212500000007</v>
      </c>
      <c r="N9" s="16">
        <f t="shared" si="11"/>
        <v>433.93573125000012</v>
      </c>
      <c r="O9" s="16">
        <f t="shared" si="11"/>
        <v>455.63251781250017</v>
      </c>
      <c r="P9" s="16">
        <f t="shared" si="11"/>
        <v>478.41414370312521</v>
      </c>
      <c r="Q9" s="16">
        <f t="shared" si="11"/>
        <v>502.33485088828149</v>
      </c>
      <c r="R9" s="16">
        <f t="shared" si="11"/>
        <v>527.45159343269563</v>
      </c>
      <c r="S9" s="16">
        <f t="shared" si="11"/>
        <v>553.82417310433038</v>
      </c>
      <c r="T9" s="16">
        <f t="shared" si="11"/>
        <v>581.51538175954693</v>
      </c>
      <c r="U9" s="16">
        <f t="shared" si="11"/>
        <v>610.59115084752432</v>
      </c>
      <c r="V9" s="16">
        <f t="shared" si="11"/>
        <v>641.12070838990053</v>
      </c>
      <c r="W9" s="16">
        <f t="shared" si="11"/>
        <v>673.17674380939559</v>
      </c>
      <c r="X9" s="16">
        <f t="shared" si="11"/>
        <v>706.83558099986544</v>
      </c>
      <c r="Y9" s="16">
        <f t="shared" si="11"/>
        <v>742.17736004985875</v>
      </c>
      <c r="Z9" s="16">
        <f t="shared" si="11"/>
        <v>779.2862280523517</v>
      </c>
      <c r="AA9" s="16">
        <f t="shared" si="11"/>
        <v>818.25053945496927</v>
      </c>
      <c r="AB9" s="16">
        <f t="shared" si="11"/>
        <v>859.16306642771781</v>
      </c>
      <c r="AC9" s="16">
        <f t="shared" si="4"/>
        <v>524.05082999980721</v>
      </c>
      <c r="AD9" s="16">
        <f t="shared" si="5"/>
        <v>591.70654710431916</v>
      </c>
      <c r="AE9" s="36">
        <f t="shared" si="6"/>
        <v>592</v>
      </c>
    </row>
    <row r="10" spans="2:31" x14ac:dyDescent="0.25">
      <c r="B10" t="s">
        <v>79</v>
      </c>
      <c r="C10" t="s">
        <v>85</v>
      </c>
      <c r="D10">
        <v>1694</v>
      </c>
      <c r="E10">
        <v>340</v>
      </c>
      <c r="G10">
        <v>7.0000000000000007E-2</v>
      </c>
      <c r="H10">
        <v>0.02</v>
      </c>
      <c r="I10" s="16">
        <f t="shared" si="1"/>
        <v>340</v>
      </c>
      <c r="J10" s="16">
        <f t="shared" si="2"/>
        <v>357</v>
      </c>
      <c r="K10" s="16">
        <f t="shared" ref="K10:AB10" si="12">J10*(1+$G10-$H10)</f>
        <v>374.85</v>
      </c>
      <c r="L10" s="16">
        <f t="shared" si="12"/>
        <v>393.59250000000003</v>
      </c>
      <c r="M10" s="16">
        <f t="shared" si="12"/>
        <v>413.27212500000007</v>
      </c>
      <c r="N10" s="16">
        <f t="shared" si="12"/>
        <v>433.93573125000012</v>
      </c>
      <c r="O10" s="16">
        <f t="shared" si="12"/>
        <v>455.63251781250017</v>
      </c>
      <c r="P10" s="16">
        <f t="shared" si="12"/>
        <v>478.41414370312521</v>
      </c>
      <c r="Q10" s="16">
        <f t="shared" si="12"/>
        <v>502.33485088828149</v>
      </c>
      <c r="R10" s="16">
        <f t="shared" si="12"/>
        <v>527.45159343269563</v>
      </c>
      <c r="S10" s="16">
        <f t="shared" si="12"/>
        <v>553.82417310433038</v>
      </c>
      <c r="T10" s="16">
        <f t="shared" si="12"/>
        <v>581.51538175954693</v>
      </c>
      <c r="U10" s="16">
        <f t="shared" si="12"/>
        <v>610.59115084752432</v>
      </c>
      <c r="V10" s="16">
        <f t="shared" si="12"/>
        <v>641.12070838990053</v>
      </c>
      <c r="W10" s="16">
        <f t="shared" si="12"/>
        <v>673.17674380939559</v>
      </c>
      <c r="X10" s="16">
        <f t="shared" si="12"/>
        <v>706.83558099986544</v>
      </c>
      <c r="Y10" s="16">
        <f t="shared" si="12"/>
        <v>742.17736004985875</v>
      </c>
      <c r="Z10" s="16">
        <f t="shared" si="12"/>
        <v>779.2862280523517</v>
      </c>
      <c r="AA10" s="16">
        <f t="shared" si="12"/>
        <v>818.25053945496927</v>
      </c>
      <c r="AB10" s="16">
        <f t="shared" si="12"/>
        <v>859.16306642771781</v>
      </c>
      <c r="AC10" s="16">
        <f t="shared" si="4"/>
        <v>524.05082999980721</v>
      </c>
      <c r="AD10" s="16">
        <f t="shared" si="5"/>
        <v>591.70654710431916</v>
      </c>
      <c r="AE10" s="36">
        <f t="shared" si="6"/>
        <v>592</v>
      </c>
    </row>
    <row r="11" spans="2:31" x14ac:dyDescent="0.25">
      <c r="B11" t="s">
        <v>79</v>
      </c>
      <c r="C11" t="s">
        <v>86</v>
      </c>
      <c r="D11">
        <v>17236</v>
      </c>
      <c r="E11">
        <v>340</v>
      </c>
      <c r="G11">
        <v>7.0000000000000007E-2</v>
      </c>
      <c r="H11">
        <v>0.02</v>
      </c>
      <c r="I11" s="16">
        <f t="shared" si="1"/>
        <v>340</v>
      </c>
      <c r="J11" s="16">
        <f t="shared" si="2"/>
        <v>357</v>
      </c>
      <c r="K11" s="16">
        <f t="shared" ref="K11:AB11" si="13">J11*(1+$G11-$H11)</f>
        <v>374.85</v>
      </c>
      <c r="L11" s="16">
        <f t="shared" si="13"/>
        <v>393.59250000000003</v>
      </c>
      <c r="M11" s="16">
        <f t="shared" si="13"/>
        <v>413.27212500000007</v>
      </c>
      <c r="N11" s="16">
        <f t="shared" si="13"/>
        <v>433.93573125000012</v>
      </c>
      <c r="O11" s="16">
        <f t="shared" si="13"/>
        <v>455.63251781250017</v>
      </c>
      <c r="P11" s="16">
        <f t="shared" si="13"/>
        <v>478.41414370312521</v>
      </c>
      <c r="Q11" s="16">
        <f t="shared" si="13"/>
        <v>502.33485088828149</v>
      </c>
      <c r="R11" s="16">
        <f t="shared" si="13"/>
        <v>527.45159343269563</v>
      </c>
      <c r="S11" s="16">
        <f t="shared" si="13"/>
        <v>553.82417310433038</v>
      </c>
      <c r="T11" s="16">
        <f t="shared" si="13"/>
        <v>581.51538175954693</v>
      </c>
      <c r="U11" s="16">
        <f t="shared" si="13"/>
        <v>610.59115084752432</v>
      </c>
      <c r="V11" s="16">
        <f t="shared" si="13"/>
        <v>641.12070838990053</v>
      </c>
      <c r="W11" s="16">
        <f t="shared" si="13"/>
        <v>673.17674380939559</v>
      </c>
      <c r="X11" s="16">
        <f t="shared" si="13"/>
        <v>706.83558099986544</v>
      </c>
      <c r="Y11" s="16">
        <f t="shared" si="13"/>
        <v>742.17736004985875</v>
      </c>
      <c r="Z11" s="16">
        <f t="shared" si="13"/>
        <v>779.2862280523517</v>
      </c>
      <c r="AA11" s="16">
        <f t="shared" si="13"/>
        <v>818.25053945496927</v>
      </c>
      <c r="AB11" s="16">
        <f t="shared" si="13"/>
        <v>859.16306642771781</v>
      </c>
      <c r="AC11" s="16">
        <f t="shared" si="4"/>
        <v>524.05082999980721</v>
      </c>
      <c r="AD11" s="16">
        <f t="shared" si="5"/>
        <v>591.70654710431916</v>
      </c>
      <c r="AE11" s="36">
        <f t="shared" si="6"/>
        <v>592</v>
      </c>
    </row>
    <row r="12" spans="2:31" x14ac:dyDescent="0.25">
      <c r="B12" t="s">
        <v>79</v>
      </c>
      <c r="C12" t="s">
        <v>87</v>
      </c>
      <c r="D12">
        <v>9432</v>
      </c>
      <c r="E12">
        <v>340</v>
      </c>
      <c r="G12">
        <v>7.0000000000000007E-2</v>
      </c>
      <c r="H12">
        <v>0.02</v>
      </c>
      <c r="I12" s="16">
        <f t="shared" si="1"/>
        <v>340</v>
      </c>
      <c r="J12" s="16">
        <f t="shared" si="2"/>
        <v>357</v>
      </c>
      <c r="K12" s="16">
        <f t="shared" ref="K12:AB12" si="14">J12*(1+$G12-$H12)</f>
        <v>374.85</v>
      </c>
      <c r="L12" s="16">
        <f t="shared" si="14"/>
        <v>393.59250000000003</v>
      </c>
      <c r="M12" s="16">
        <f t="shared" si="14"/>
        <v>413.27212500000007</v>
      </c>
      <c r="N12" s="16">
        <f t="shared" si="14"/>
        <v>433.93573125000012</v>
      </c>
      <c r="O12" s="16">
        <f t="shared" si="14"/>
        <v>455.63251781250017</v>
      </c>
      <c r="P12" s="16">
        <f t="shared" si="14"/>
        <v>478.41414370312521</v>
      </c>
      <c r="Q12" s="16">
        <f t="shared" si="14"/>
        <v>502.33485088828149</v>
      </c>
      <c r="R12" s="16">
        <f t="shared" si="14"/>
        <v>527.45159343269563</v>
      </c>
      <c r="S12" s="16">
        <f t="shared" si="14"/>
        <v>553.82417310433038</v>
      </c>
      <c r="T12" s="16">
        <f t="shared" si="14"/>
        <v>581.51538175954693</v>
      </c>
      <c r="U12" s="16">
        <f t="shared" si="14"/>
        <v>610.59115084752432</v>
      </c>
      <c r="V12" s="16">
        <f t="shared" si="14"/>
        <v>641.12070838990053</v>
      </c>
      <c r="W12" s="16">
        <f t="shared" si="14"/>
        <v>673.17674380939559</v>
      </c>
      <c r="X12" s="16">
        <f t="shared" si="14"/>
        <v>706.83558099986544</v>
      </c>
      <c r="Y12" s="16">
        <f t="shared" si="14"/>
        <v>742.17736004985875</v>
      </c>
      <c r="Z12" s="16">
        <f t="shared" si="14"/>
        <v>779.2862280523517</v>
      </c>
      <c r="AA12" s="16">
        <f t="shared" si="14"/>
        <v>818.25053945496927</v>
      </c>
      <c r="AB12" s="16">
        <f t="shared" si="14"/>
        <v>859.16306642771781</v>
      </c>
      <c r="AC12" s="16">
        <f t="shared" si="4"/>
        <v>524.05082999980721</v>
      </c>
      <c r="AD12" s="16">
        <f t="shared" si="5"/>
        <v>591.70654710431916</v>
      </c>
      <c r="AE12" s="36">
        <f t="shared" si="6"/>
        <v>592</v>
      </c>
    </row>
    <row r="13" spans="2:31" x14ac:dyDescent="0.25">
      <c r="B13" t="s">
        <v>79</v>
      </c>
      <c r="C13" t="s">
        <v>88</v>
      </c>
      <c r="D13">
        <v>3853</v>
      </c>
      <c r="E13">
        <v>340</v>
      </c>
      <c r="G13">
        <v>7.0000000000000007E-2</v>
      </c>
      <c r="H13">
        <v>0.02</v>
      </c>
      <c r="I13" s="16">
        <f t="shared" si="1"/>
        <v>340</v>
      </c>
      <c r="J13" s="16">
        <f t="shared" si="2"/>
        <v>357</v>
      </c>
      <c r="K13" s="16">
        <f t="shared" ref="K13:AB13" si="15">J13*(1+$G13-$H13)</f>
        <v>374.85</v>
      </c>
      <c r="L13" s="16">
        <f t="shared" si="15"/>
        <v>393.59250000000003</v>
      </c>
      <c r="M13" s="16">
        <f t="shared" si="15"/>
        <v>413.27212500000007</v>
      </c>
      <c r="N13" s="16">
        <f t="shared" si="15"/>
        <v>433.93573125000012</v>
      </c>
      <c r="O13" s="16">
        <f t="shared" si="15"/>
        <v>455.63251781250017</v>
      </c>
      <c r="P13" s="16">
        <f t="shared" si="15"/>
        <v>478.41414370312521</v>
      </c>
      <c r="Q13" s="16">
        <f t="shared" si="15"/>
        <v>502.33485088828149</v>
      </c>
      <c r="R13" s="16">
        <f t="shared" si="15"/>
        <v>527.45159343269563</v>
      </c>
      <c r="S13" s="16">
        <f t="shared" si="15"/>
        <v>553.82417310433038</v>
      </c>
      <c r="T13" s="16">
        <f t="shared" si="15"/>
        <v>581.51538175954693</v>
      </c>
      <c r="U13" s="16">
        <f t="shared" si="15"/>
        <v>610.59115084752432</v>
      </c>
      <c r="V13" s="16">
        <f t="shared" si="15"/>
        <v>641.12070838990053</v>
      </c>
      <c r="W13" s="16">
        <f t="shared" si="15"/>
        <v>673.17674380939559</v>
      </c>
      <c r="X13" s="16">
        <f t="shared" si="15"/>
        <v>706.83558099986544</v>
      </c>
      <c r="Y13" s="16">
        <f t="shared" si="15"/>
        <v>742.17736004985875</v>
      </c>
      <c r="Z13" s="16">
        <f t="shared" si="15"/>
        <v>779.2862280523517</v>
      </c>
      <c r="AA13" s="16">
        <f t="shared" si="15"/>
        <v>818.25053945496927</v>
      </c>
      <c r="AB13" s="16">
        <f t="shared" si="15"/>
        <v>859.16306642771781</v>
      </c>
      <c r="AC13" s="16">
        <f t="shared" si="4"/>
        <v>524.05082999980721</v>
      </c>
      <c r="AD13" s="16">
        <f t="shared" si="5"/>
        <v>591.70654710431916</v>
      </c>
      <c r="AE13" s="36">
        <f t="shared" si="6"/>
        <v>592</v>
      </c>
    </row>
    <row r="14" spans="2:31" x14ac:dyDescent="0.25">
      <c r="B14" t="s">
        <v>79</v>
      </c>
      <c r="C14" t="s">
        <v>89</v>
      </c>
      <c r="D14">
        <v>16553</v>
      </c>
      <c r="E14">
        <v>340</v>
      </c>
      <c r="G14">
        <v>7.0000000000000007E-2</v>
      </c>
      <c r="H14">
        <v>0.02</v>
      </c>
      <c r="I14" s="16">
        <f t="shared" si="1"/>
        <v>340</v>
      </c>
      <c r="J14" s="16">
        <f t="shared" si="2"/>
        <v>357</v>
      </c>
      <c r="K14" s="16">
        <f t="shared" ref="K14:AB14" si="16">J14*(1+$G14-$H14)</f>
        <v>374.85</v>
      </c>
      <c r="L14" s="16">
        <f t="shared" si="16"/>
        <v>393.59250000000003</v>
      </c>
      <c r="M14" s="16">
        <f t="shared" si="16"/>
        <v>413.27212500000007</v>
      </c>
      <c r="N14" s="16">
        <f t="shared" si="16"/>
        <v>433.93573125000012</v>
      </c>
      <c r="O14" s="16">
        <f t="shared" si="16"/>
        <v>455.63251781250017</v>
      </c>
      <c r="P14" s="16">
        <f t="shared" si="16"/>
        <v>478.41414370312521</v>
      </c>
      <c r="Q14" s="16">
        <f t="shared" si="16"/>
        <v>502.33485088828149</v>
      </c>
      <c r="R14" s="16">
        <f t="shared" si="16"/>
        <v>527.45159343269563</v>
      </c>
      <c r="S14" s="16">
        <f t="shared" si="16"/>
        <v>553.82417310433038</v>
      </c>
      <c r="T14" s="16">
        <f t="shared" si="16"/>
        <v>581.51538175954693</v>
      </c>
      <c r="U14" s="16">
        <f t="shared" si="16"/>
        <v>610.59115084752432</v>
      </c>
      <c r="V14" s="16">
        <f t="shared" si="16"/>
        <v>641.12070838990053</v>
      </c>
      <c r="W14" s="16">
        <f t="shared" si="16"/>
        <v>673.17674380939559</v>
      </c>
      <c r="X14" s="16">
        <f t="shared" si="16"/>
        <v>706.83558099986544</v>
      </c>
      <c r="Y14" s="16">
        <f t="shared" si="16"/>
        <v>742.17736004985875</v>
      </c>
      <c r="Z14" s="16">
        <f t="shared" si="16"/>
        <v>779.2862280523517</v>
      </c>
      <c r="AA14" s="16">
        <f t="shared" si="16"/>
        <v>818.25053945496927</v>
      </c>
      <c r="AB14" s="16">
        <f t="shared" si="16"/>
        <v>859.16306642771781</v>
      </c>
      <c r="AC14" s="16">
        <f t="shared" si="4"/>
        <v>524.05082999980721</v>
      </c>
      <c r="AD14" s="16">
        <f t="shared" si="5"/>
        <v>591.70654710431916</v>
      </c>
      <c r="AE14" s="36">
        <f t="shared" si="6"/>
        <v>592</v>
      </c>
    </row>
    <row r="15" spans="2:31" x14ac:dyDescent="0.25">
      <c r="B15" t="s">
        <v>79</v>
      </c>
      <c r="C15" t="s">
        <v>90</v>
      </c>
      <c r="D15">
        <v>4680</v>
      </c>
      <c r="E15">
        <v>340</v>
      </c>
      <c r="G15">
        <v>7.0000000000000007E-2</v>
      </c>
      <c r="H15">
        <v>0.02</v>
      </c>
      <c r="I15" s="16">
        <f t="shared" si="1"/>
        <v>340</v>
      </c>
      <c r="J15" s="16">
        <f t="shared" si="2"/>
        <v>357</v>
      </c>
      <c r="K15" s="16">
        <f t="shared" ref="K15:AB15" si="17">J15*(1+$G15-$H15)</f>
        <v>374.85</v>
      </c>
      <c r="L15" s="16">
        <f t="shared" si="17"/>
        <v>393.59250000000003</v>
      </c>
      <c r="M15" s="16">
        <f t="shared" si="17"/>
        <v>413.27212500000007</v>
      </c>
      <c r="N15" s="16">
        <f t="shared" si="17"/>
        <v>433.93573125000012</v>
      </c>
      <c r="O15" s="16">
        <f t="shared" si="17"/>
        <v>455.63251781250017</v>
      </c>
      <c r="P15" s="16">
        <f t="shared" si="17"/>
        <v>478.41414370312521</v>
      </c>
      <c r="Q15" s="16">
        <f t="shared" si="17"/>
        <v>502.33485088828149</v>
      </c>
      <c r="R15" s="16">
        <f t="shared" si="17"/>
        <v>527.45159343269563</v>
      </c>
      <c r="S15" s="16">
        <f t="shared" si="17"/>
        <v>553.82417310433038</v>
      </c>
      <c r="T15" s="16">
        <f t="shared" si="17"/>
        <v>581.51538175954693</v>
      </c>
      <c r="U15" s="16">
        <f t="shared" si="17"/>
        <v>610.59115084752432</v>
      </c>
      <c r="V15" s="16">
        <f t="shared" si="17"/>
        <v>641.12070838990053</v>
      </c>
      <c r="W15" s="16">
        <f t="shared" si="17"/>
        <v>673.17674380939559</v>
      </c>
      <c r="X15" s="16">
        <f t="shared" si="17"/>
        <v>706.83558099986544</v>
      </c>
      <c r="Y15" s="16">
        <f t="shared" si="17"/>
        <v>742.17736004985875</v>
      </c>
      <c r="Z15" s="16">
        <f t="shared" si="17"/>
        <v>779.2862280523517</v>
      </c>
      <c r="AA15" s="16">
        <f t="shared" si="17"/>
        <v>818.25053945496927</v>
      </c>
      <c r="AB15" s="16">
        <f t="shared" si="17"/>
        <v>859.16306642771781</v>
      </c>
      <c r="AC15" s="16">
        <f t="shared" si="4"/>
        <v>524.05082999980721</v>
      </c>
      <c r="AD15" s="16">
        <f t="shared" si="5"/>
        <v>591.70654710431916</v>
      </c>
      <c r="AE15" s="36">
        <f t="shared" si="6"/>
        <v>592</v>
      </c>
    </row>
    <row r="16" spans="2:31" x14ac:dyDescent="0.25">
      <c r="B16" t="s">
        <v>79</v>
      </c>
      <c r="C16" t="s">
        <v>91</v>
      </c>
      <c r="D16">
        <v>4312</v>
      </c>
      <c r="E16">
        <v>340</v>
      </c>
      <c r="G16">
        <v>7.0000000000000007E-2</v>
      </c>
      <c r="H16">
        <v>0.02</v>
      </c>
      <c r="I16" s="16">
        <f t="shared" si="1"/>
        <v>340</v>
      </c>
      <c r="J16" s="16">
        <f t="shared" si="2"/>
        <v>357</v>
      </c>
      <c r="K16" s="16">
        <f t="shared" ref="K16:AB16" si="18">J16*(1+$G16-$H16)</f>
        <v>374.85</v>
      </c>
      <c r="L16" s="16">
        <f t="shared" si="18"/>
        <v>393.59250000000003</v>
      </c>
      <c r="M16" s="16">
        <f t="shared" si="18"/>
        <v>413.27212500000007</v>
      </c>
      <c r="N16" s="16">
        <f t="shared" si="18"/>
        <v>433.93573125000012</v>
      </c>
      <c r="O16" s="16">
        <f t="shared" si="18"/>
        <v>455.63251781250017</v>
      </c>
      <c r="P16" s="16">
        <f t="shared" si="18"/>
        <v>478.41414370312521</v>
      </c>
      <c r="Q16" s="16">
        <f t="shared" si="18"/>
        <v>502.33485088828149</v>
      </c>
      <c r="R16" s="16">
        <f t="shared" si="18"/>
        <v>527.45159343269563</v>
      </c>
      <c r="S16" s="16">
        <f t="shared" si="18"/>
        <v>553.82417310433038</v>
      </c>
      <c r="T16" s="16">
        <f t="shared" si="18"/>
        <v>581.51538175954693</v>
      </c>
      <c r="U16" s="16">
        <f t="shared" si="18"/>
        <v>610.59115084752432</v>
      </c>
      <c r="V16" s="16">
        <f t="shared" si="18"/>
        <v>641.12070838990053</v>
      </c>
      <c r="W16" s="16">
        <f t="shared" si="18"/>
        <v>673.17674380939559</v>
      </c>
      <c r="X16" s="16">
        <f t="shared" si="18"/>
        <v>706.83558099986544</v>
      </c>
      <c r="Y16" s="16">
        <f t="shared" si="18"/>
        <v>742.17736004985875</v>
      </c>
      <c r="Z16" s="16">
        <f t="shared" si="18"/>
        <v>779.2862280523517</v>
      </c>
      <c r="AA16" s="16">
        <f t="shared" si="18"/>
        <v>818.25053945496927</v>
      </c>
      <c r="AB16" s="16">
        <f t="shared" si="18"/>
        <v>859.16306642771781</v>
      </c>
      <c r="AC16" s="16">
        <f t="shared" si="4"/>
        <v>524.05082999980721</v>
      </c>
      <c r="AD16" s="16">
        <f t="shared" si="5"/>
        <v>591.70654710431916</v>
      </c>
      <c r="AE16" s="36">
        <f t="shared" si="6"/>
        <v>592</v>
      </c>
    </row>
    <row r="17" spans="2:31" x14ac:dyDescent="0.25">
      <c r="B17" t="s">
        <v>79</v>
      </c>
      <c r="C17" t="s">
        <v>92</v>
      </c>
      <c r="D17">
        <v>474</v>
      </c>
      <c r="E17">
        <v>340</v>
      </c>
      <c r="G17">
        <v>7.0000000000000007E-2</v>
      </c>
      <c r="H17">
        <v>0.02</v>
      </c>
      <c r="I17" s="16">
        <f t="shared" si="1"/>
        <v>340</v>
      </c>
      <c r="J17" s="16">
        <f t="shared" si="2"/>
        <v>357</v>
      </c>
      <c r="K17" s="16">
        <f t="shared" ref="K17:AB17" si="19">J17*(1+$G17-$H17)</f>
        <v>374.85</v>
      </c>
      <c r="L17" s="16">
        <f t="shared" si="19"/>
        <v>393.59250000000003</v>
      </c>
      <c r="M17" s="16">
        <f t="shared" si="19"/>
        <v>413.27212500000007</v>
      </c>
      <c r="N17" s="16">
        <f t="shared" si="19"/>
        <v>433.93573125000012</v>
      </c>
      <c r="O17" s="16">
        <f t="shared" si="19"/>
        <v>455.63251781250017</v>
      </c>
      <c r="P17" s="16">
        <f t="shared" si="19"/>
        <v>478.41414370312521</v>
      </c>
      <c r="Q17" s="16">
        <f t="shared" si="19"/>
        <v>502.33485088828149</v>
      </c>
      <c r="R17" s="16">
        <f t="shared" si="19"/>
        <v>527.45159343269563</v>
      </c>
      <c r="S17" s="16">
        <f t="shared" si="19"/>
        <v>553.82417310433038</v>
      </c>
      <c r="T17" s="16">
        <f t="shared" si="19"/>
        <v>581.51538175954693</v>
      </c>
      <c r="U17" s="16">
        <f t="shared" si="19"/>
        <v>610.59115084752432</v>
      </c>
      <c r="V17" s="16">
        <f t="shared" si="19"/>
        <v>641.12070838990053</v>
      </c>
      <c r="W17" s="16">
        <f t="shared" si="19"/>
        <v>673.17674380939559</v>
      </c>
      <c r="X17" s="16">
        <f t="shared" si="19"/>
        <v>706.83558099986544</v>
      </c>
      <c r="Y17" s="16">
        <f t="shared" si="19"/>
        <v>742.17736004985875</v>
      </c>
      <c r="Z17" s="16">
        <f t="shared" si="19"/>
        <v>779.2862280523517</v>
      </c>
      <c r="AA17" s="16">
        <f t="shared" si="19"/>
        <v>818.25053945496927</v>
      </c>
      <c r="AB17" s="16">
        <f t="shared" si="19"/>
        <v>859.16306642771781</v>
      </c>
      <c r="AC17" s="16">
        <f t="shared" si="4"/>
        <v>524.05082999980721</v>
      </c>
      <c r="AD17" s="16">
        <f t="shared" si="5"/>
        <v>591.70654710431916</v>
      </c>
      <c r="AE17" s="36">
        <f t="shared" si="6"/>
        <v>592</v>
      </c>
    </row>
    <row r="18" spans="2:31" x14ac:dyDescent="0.25">
      <c r="B18" t="s">
        <v>79</v>
      </c>
      <c r="C18" t="s">
        <v>93</v>
      </c>
      <c r="D18">
        <v>3624</v>
      </c>
      <c r="E18">
        <v>340</v>
      </c>
      <c r="G18">
        <v>7.0000000000000007E-2</v>
      </c>
      <c r="H18">
        <v>0.02</v>
      </c>
      <c r="I18" s="16">
        <f t="shared" si="1"/>
        <v>340</v>
      </c>
      <c r="J18" s="16">
        <f t="shared" si="2"/>
        <v>357</v>
      </c>
      <c r="K18" s="16">
        <f t="shared" ref="K18:AB18" si="20">J18*(1+$G18-$H18)</f>
        <v>374.85</v>
      </c>
      <c r="L18" s="16">
        <f t="shared" si="20"/>
        <v>393.59250000000003</v>
      </c>
      <c r="M18" s="16">
        <f t="shared" si="20"/>
        <v>413.27212500000007</v>
      </c>
      <c r="N18" s="16">
        <f t="shared" si="20"/>
        <v>433.93573125000012</v>
      </c>
      <c r="O18" s="16">
        <f t="shared" si="20"/>
        <v>455.63251781250017</v>
      </c>
      <c r="P18" s="16">
        <f t="shared" si="20"/>
        <v>478.41414370312521</v>
      </c>
      <c r="Q18" s="16">
        <f t="shared" si="20"/>
        <v>502.33485088828149</v>
      </c>
      <c r="R18" s="16">
        <f t="shared" si="20"/>
        <v>527.45159343269563</v>
      </c>
      <c r="S18" s="16">
        <f t="shared" si="20"/>
        <v>553.82417310433038</v>
      </c>
      <c r="T18" s="16">
        <f t="shared" si="20"/>
        <v>581.51538175954693</v>
      </c>
      <c r="U18" s="16">
        <f t="shared" si="20"/>
        <v>610.59115084752432</v>
      </c>
      <c r="V18" s="16">
        <f t="shared" si="20"/>
        <v>641.12070838990053</v>
      </c>
      <c r="W18" s="16">
        <f t="shared" si="20"/>
        <v>673.17674380939559</v>
      </c>
      <c r="X18" s="16">
        <f t="shared" si="20"/>
        <v>706.83558099986544</v>
      </c>
      <c r="Y18" s="16">
        <f t="shared" si="20"/>
        <v>742.17736004985875</v>
      </c>
      <c r="Z18" s="16">
        <f t="shared" si="20"/>
        <v>779.2862280523517</v>
      </c>
      <c r="AA18" s="16">
        <f t="shared" si="20"/>
        <v>818.25053945496927</v>
      </c>
      <c r="AB18" s="16">
        <f t="shared" si="20"/>
        <v>859.16306642771781</v>
      </c>
      <c r="AC18" s="16">
        <f t="shared" si="4"/>
        <v>524.05082999980721</v>
      </c>
      <c r="AD18" s="16">
        <f t="shared" si="5"/>
        <v>591.70654710431916</v>
      </c>
      <c r="AE18" s="36">
        <f t="shared" si="6"/>
        <v>592</v>
      </c>
    </row>
    <row r="19" spans="2:31" x14ac:dyDescent="0.25">
      <c r="B19" t="s">
        <v>79</v>
      </c>
      <c r="C19" t="s">
        <v>94</v>
      </c>
      <c r="D19">
        <v>1254</v>
      </c>
      <c r="E19">
        <v>340</v>
      </c>
      <c r="G19">
        <v>7.0000000000000007E-2</v>
      </c>
      <c r="H19">
        <v>0.02</v>
      </c>
      <c r="I19" s="16">
        <f t="shared" si="1"/>
        <v>340</v>
      </c>
      <c r="J19" s="16">
        <f t="shared" si="2"/>
        <v>357</v>
      </c>
      <c r="K19" s="16">
        <f t="shared" ref="K19:AB19" si="21">J19*(1+$G19-$H19)</f>
        <v>374.85</v>
      </c>
      <c r="L19" s="16">
        <f t="shared" si="21"/>
        <v>393.59250000000003</v>
      </c>
      <c r="M19" s="16">
        <f t="shared" si="21"/>
        <v>413.27212500000007</v>
      </c>
      <c r="N19" s="16">
        <f t="shared" si="21"/>
        <v>433.93573125000012</v>
      </c>
      <c r="O19" s="16">
        <f t="shared" si="21"/>
        <v>455.63251781250017</v>
      </c>
      <c r="P19" s="16">
        <f t="shared" si="21"/>
        <v>478.41414370312521</v>
      </c>
      <c r="Q19" s="16">
        <f t="shared" si="21"/>
        <v>502.33485088828149</v>
      </c>
      <c r="R19" s="16">
        <f t="shared" si="21"/>
        <v>527.45159343269563</v>
      </c>
      <c r="S19" s="16">
        <f t="shared" si="21"/>
        <v>553.82417310433038</v>
      </c>
      <c r="T19" s="16">
        <f t="shared" si="21"/>
        <v>581.51538175954693</v>
      </c>
      <c r="U19" s="16">
        <f t="shared" si="21"/>
        <v>610.59115084752432</v>
      </c>
      <c r="V19" s="16">
        <f t="shared" si="21"/>
        <v>641.12070838990053</v>
      </c>
      <c r="W19" s="16">
        <f t="shared" si="21"/>
        <v>673.17674380939559</v>
      </c>
      <c r="X19" s="16">
        <f t="shared" si="21"/>
        <v>706.83558099986544</v>
      </c>
      <c r="Y19" s="16">
        <f t="shared" si="21"/>
        <v>742.17736004985875</v>
      </c>
      <c r="Z19" s="16">
        <f t="shared" si="21"/>
        <v>779.2862280523517</v>
      </c>
      <c r="AA19" s="16">
        <f t="shared" si="21"/>
        <v>818.25053945496927</v>
      </c>
      <c r="AB19" s="16">
        <f t="shared" si="21"/>
        <v>859.16306642771781</v>
      </c>
      <c r="AC19" s="16">
        <f t="shared" si="4"/>
        <v>524.05082999980721</v>
      </c>
      <c r="AD19" s="16">
        <f t="shared" si="5"/>
        <v>591.70654710431916</v>
      </c>
      <c r="AE19" s="36">
        <f t="shared" si="6"/>
        <v>592</v>
      </c>
    </row>
    <row r="20" spans="2:31" x14ac:dyDescent="0.25">
      <c r="B20" t="s">
        <v>79</v>
      </c>
      <c r="C20" t="s">
        <v>95</v>
      </c>
      <c r="D20">
        <v>2596</v>
      </c>
      <c r="E20">
        <v>340</v>
      </c>
      <c r="G20">
        <v>7.0000000000000007E-2</v>
      </c>
      <c r="H20">
        <v>0.02</v>
      </c>
      <c r="I20" s="16">
        <f t="shared" si="1"/>
        <v>340</v>
      </c>
      <c r="J20" s="16">
        <f t="shared" si="2"/>
        <v>357</v>
      </c>
      <c r="K20" s="16">
        <f t="shared" ref="K20:AB20" si="22">J20*(1+$G20-$H20)</f>
        <v>374.85</v>
      </c>
      <c r="L20" s="16">
        <f t="shared" si="22"/>
        <v>393.59250000000003</v>
      </c>
      <c r="M20" s="16">
        <f t="shared" si="22"/>
        <v>413.27212500000007</v>
      </c>
      <c r="N20" s="16">
        <f t="shared" si="22"/>
        <v>433.93573125000012</v>
      </c>
      <c r="O20" s="16">
        <f t="shared" si="22"/>
        <v>455.63251781250017</v>
      </c>
      <c r="P20" s="16">
        <f t="shared" si="22"/>
        <v>478.41414370312521</v>
      </c>
      <c r="Q20" s="16">
        <f t="shared" si="22"/>
        <v>502.33485088828149</v>
      </c>
      <c r="R20" s="16">
        <f t="shared" si="22"/>
        <v>527.45159343269563</v>
      </c>
      <c r="S20" s="16">
        <f t="shared" si="22"/>
        <v>553.82417310433038</v>
      </c>
      <c r="T20" s="16">
        <f t="shared" si="22"/>
        <v>581.51538175954693</v>
      </c>
      <c r="U20" s="16">
        <f t="shared" si="22"/>
        <v>610.59115084752432</v>
      </c>
      <c r="V20" s="16">
        <f t="shared" si="22"/>
        <v>641.12070838990053</v>
      </c>
      <c r="W20" s="16">
        <f t="shared" si="22"/>
        <v>673.17674380939559</v>
      </c>
      <c r="X20" s="16">
        <f t="shared" si="22"/>
        <v>706.83558099986544</v>
      </c>
      <c r="Y20" s="16">
        <f t="shared" si="22"/>
        <v>742.17736004985875</v>
      </c>
      <c r="Z20" s="16">
        <f t="shared" si="22"/>
        <v>779.2862280523517</v>
      </c>
      <c r="AA20" s="16">
        <f t="shared" si="22"/>
        <v>818.25053945496927</v>
      </c>
      <c r="AB20" s="16">
        <f t="shared" si="22"/>
        <v>859.16306642771781</v>
      </c>
      <c r="AC20" s="16">
        <f t="shared" si="4"/>
        <v>524.05082999980721</v>
      </c>
      <c r="AD20" s="16">
        <f t="shared" si="5"/>
        <v>591.70654710431916</v>
      </c>
      <c r="AE20" s="36">
        <f t="shared" si="6"/>
        <v>592</v>
      </c>
    </row>
    <row r="21" spans="2:31" x14ac:dyDescent="0.25">
      <c r="B21" t="s">
        <v>79</v>
      </c>
      <c r="C21" t="s">
        <v>96</v>
      </c>
      <c r="D21">
        <v>2067</v>
      </c>
      <c r="E21">
        <v>340</v>
      </c>
      <c r="G21">
        <v>7.0000000000000007E-2</v>
      </c>
      <c r="H21">
        <v>0.02</v>
      </c>
      <c r="I21" s="16">
        <f t="shared" si="1"/>
        <v>340</v>
      </c>
      <c r="J21" s="16">
        <f t="shared" si="2"/>
        <v>357</v>
      </c>
      <c r="K21" s="16">
        <f t="shared" ref="K21:AB21" si="23">J21*(1+$G21-$H21)</f>
        <v>374.85</v>
      </c>
      <c r="L21" s="16">
        <f t="shared" si="23"/>
        <v>393.59250000000003</v>
      </c>
      <c r="M21" s="16">
        <f t="shared" si="23"/>
        <v>413.27212500000007</v>
      </c>
      <c r="N21" s="16">
        <f t="shared" si="23"/>
        <v>433.93573125000012</v>
      </c>
      <c r="O21" s="16">
        <f t="shared" si="23"/>
        <v>455.63251781250017</v>
      </c>
      <c r="P21" s="16">
        <f t="shared" si="23"/>
        <v>478.41414370312521</v>
      </c>
      <c r="Q21" s="16">
        <f t="shared" si="23"/>
        <v>502.33485088828149</v>
      </c>
      <c r="R21" s="16">
        <f t="shared" si="23"/>
        <v>527.45159343269563</v>
      </c>
      <c r="S21" s="16">
        <f t="shared" si="23"/>
        <v>553.82417310433038</v>
      </c>
      <c r="T21" s="16">
        <f t="shared" si="23"/>
        <v>581.51538175954693</v>
      </c>
      <c r="U21" s="16">
        <f t="shared" si="23"/>
        <v>610.59115084752432</v>
      </c>
      <c r="V21" s="16">
        <f t="shared" si="23"/>
        <v>641.12070838990053</v>
      </c>
      <c r="W21" s="16">
        <f t="shared" si="23"/>
        <v>673.17674380939559</v>
      </c>
      <c r="X21" s="16">
        <f t="shared" si="23"/>
        <v>706.83558099986544</v>
      </c>
      <c r="Y21" s="16">
        <f t="shared" si="23"/>
        <v>742.17736004985875</v>
      </c>
      <c r="Z21" s="16">
        <f t="shared" si="23"/>
        <v>779.2862280523517</v>
      </c>
      <c r="AA21" s="16">
        <f t="shared" si="23"/>
        <v>818.25053945496927</v>
      </c>
      <c r="AB21" s="16">
        <f t="shared" si="23"/>
        <v>859.16306642771781</v>
      </c>
      <c r="AC21" s="16">
        <f t="shared" si="4"/>
        <v>524.05082999980721</v>
      </c>
      <c r="AD21" s="16">
        <f t="shared" si="5"/>
        <v>591.70654710431916</v>
      </c>
      <c r="AE21" s="36">
        <f t="shared" si="6"/>
        <v>592</v>
      </c>
    </row>
    <row r="22" spans="2:31" x14ac:dyDescent="0.25">
      <c r="B22" t="s">
        <v>79</v>
      </c>
      <c r="C22" t="s">
        <v>97</v>
      </c>
      <c r="D22">
        <v>18254</v>
      </c>
      <c r="E22">
        <v>340</v>
      </c>
      <c r="G22">
        <v>7.0000000000000007E-2</v>
      </c>
      <c r="H22">
        <v>0.02</v>
      </c>
      <c r="I22" s="16">
        <f t="shared" si="1"/>
        <v>340</v>
      </c>
      <c r="J22" s="16">
        <f t="shared" si="2"/>
        <v>357</v>
      </c>
      <c r="K22" s="16">
        <f t="shared" ref="K22:AB22" si="24">J22*(1+$G22-$H22)</f>
        <v>374.85</v>
      </c>
      <c r="L22" s="16">
        <f t="shared" si="24"/>
        <v>393.59250000000003</v>
      </c>
      <c r="M22" s="16">
        <f t="shared" si="24"/>
        <v>413.27212500000007</v>
      </c>
      <c r="N22" s="16">
        <f t="shared" si="24"/>
        <v>433.93573125000012</v>
      </c>
      <c r="O22" s="16">
        <f t="shared" si="24"/>
        <v>455.63251781250017</v>
      </c>
      <c r="P22" s="16">
        <f t="shared" si="24"/>
        <v>478.41414370312521</v>
      </c>
      <c r="Q22" s="16">
        <f t="shared" si="24"/>
        <v>502.33485088828149</v>
      </c>
      <c r="R22" s="16">
        <f t="shared" si="24"/>
        <v>527.45159343269563</v>
      </c>
      <c r="S22" s="16">
        <f t="shared" si="24"/>
        <v>553.82417310433038</v>
      </c>
      <c r="T22" s="16">
        <f t="shared" si="24"/>
        <v>581.51538175954693</v>
      </c>
      <c r="U22" s="16">
        <f t="shared" si="24"/>
        <v>610.59115084752432</v>
      </c>
      <c r="V22" s="16">
        <f t="shared" si="24"/>
        <v>641.12070838990053</v>
      </c>
      <c r="W22" s="16">
        <f t="shared" si="24"/>
        <v>673.17674380939559</v>
      </c>
      <c r="X22" s="16">
        <f t="shared" si="24"/>
        <v>706.83558099986544</v>
      </c>
      <c r="Y22" s="16">
        <f t="shared" si="24"/>
        <v>742.17736004985875</v>
      </c>
      <c r="Z22" s="16">
        <f t="shared" si="24"/>
        <v>779.2862280523517</v>
      </c>
      <c r="AA22" s="16">
        <f t="shared" si="24"/>
        <v>818.25053945496927</v>
      </c>
      <c r="AB22" s="16">
        <f t="shared" si="24"/>
        <v>859.16306642771781</v>
      </c>
      <c r="AC22" s="16">
        <f t="shared" si="4"/>
        <v>524.05082999980721</v>
      </c>
      <c r="AD22" s="16">
        <f t="shared" si="5"/>
        <v>591.70654710431916</v>
      </c>
      <c r="AE22" s="36">
        <f t="shared" si="6"/>
        <v>592</v>
      </c>
    </row>
    <row r="23" spans="2:31" x14ac:dyDescent="0.25">
      <c r="B23" t="s">
        <v>79</v>
      </c>
      <c r="C23" t="s">
        <v>98</v>
      </c>
      <c r="D23">
        <v>2565</v>
      </c>
      <c r="E23">
        <v>340</v>
      </c>
      <c r="G23">
        <v>7.0000000000000007E-2</v>
      </c>
      <c r="H23">
        <v>0.02</v>
      </c>
      <c r="I23" s="16">
        <f t="shared" si="1"/>
        <v>340</v>
      </c>
      <c r="J23" s="16">
        <f t="shared" si="2"/>
        <v>357</v>
      </c>
      <c r="K23" s="16">
        <f t="shared" ref="K23:AB23" si="25">J23*(1+$G23-$H23)</f>
        <v>374.85</v>
      </c>
      <c r="L23" s="16">
        <f t="shared" si="25"/>
        <v>393.59250000000003</v>
      </c>
      <c r="M23" s="16">
        <f t="shared" si="25"/>
        <v>413.27212500000007</v>
      </c>
      <c r="N23" s="16">
        <f t="shared" si="25"/>
        <v>433.93573125000012</v>
      </c>
      <c r="O23" s="16">
        <f t="shared" si="25"/>
        <v>455.63251781250017</v>
      </c>
      <c r="P23" s="16">
        <f t="shared" si="25"/>
        <v>478.41414370312521</v>
      </c>
      <c r="Q23" s="16">
        <f t="shared" si="25"/>
        <v>502.33485088828149</v>
      </c>
      <c r="R23" s="16">
        <f t="shared" si="25"/>
        <v>527.45159343269563</v>
      </c>
      <c r="S23" s="16">
        <f t="shared" si="25"/>
        <v>553.82417310433038</v>
      </c>
      <c r="T23" s="16">
        <f t="shared" si="25"/>
        <v>581.51538175954693</v>
      </c>
      <c r="U23" s="16">
        <f t="shared" si="25"/>
        <v>610.59115084752432</v>
      </c>
      <c r="V23" s="16">
        <f t="shared" si="25"/>
        <v>641.12070838990053</v>
      </c>
      <c r="W23" s="16">
        <f t="shared" si="25"/>
        <v>673.17674380939559</v>
      </c>
      <c r="X23" s="16">
        <f t="shared" si="25"/>
        <v>706.83558099986544</v>
      </c>
      <c r="Y23" s="16">
        <f t="shared" si="25"/>
        <v>742.17736004985875</v>
      </c>
      <c r="Z23" s="16">
        <f t="shared" si="25"/>
        <v>779.2862280523517</v>
      </c>
      <c r="AA23" s="16">
        <f t="shared" si="25"/>
        <v>818.25053945496927</v>
      </c>
      <c r="AB23" s="16">
        <f t="shared" si="25"/>
        <v>859.16306642771781</v>
      </c>
      <c r="AC23" s="16">
        <f t="shared" si="4"/>
        <v>524.05082999980721</v>
      </c>
      <c r="AD23" s="16">
        <f t="shared" si="5"/>
        <v>591.70654710431916</v>
      </c>
      <c r="AE23" s="36">
        <f t="shared" si="6"/>
        <v>592</v>
      </c>
    </row>
    <row r="24" spans="2:31" x14ac:dyDescent="0.25">
      <c r="B24" t="s">
        <v>79</v>
      </c>
      <c r="C24" t="s">
        <v>99</v>
      </c>
      <c r="D24">
        <v>3987</v>
      </c>
      <c r="E24">
        <v>340</v>
      </c>
      <c r="G24">
        <v>7.0000000000000007E-2</v>
      </c>
      <c r="H24">
        <v>0.02</v>
      </c>
      <c r="I24" s="16">
        <f t="shared" si="1"/>
        <v>340</v>
      </c>
      <c r="J24" s="16">
        <f t="shared" si="2"/>
        <v>357</v>
      </c>
      <c r="K24" s="16">
        <f t="shared" ref="K24:AB24" si="26">J24*(1+$G24-$H24)</f>
        <v>374.85</v>
      </c>
      <c r="L24" s="16">
        <f t="shared" si="26"/>
        <v>393.59250000000003</v>
      </c>
      <c r="M24" s="16">
        <f t="shared" si="26"/>
        <v>413.27212500000007</v>
      </c>
      <c r="N24" s="16">
        <f t="shared" si="26"/>
        <v>433.93573125000012</v>
      </c>
      <c r="O24" s="16">
        <f t="shared" si="26"/>
        <v>455.63251781250017</v>
      </c>
      <c r="P24" s="16">
        <f t="shared" si="26"/>
        <v>478.41414370312521</v>
      </c>
      <c r="Q24" s="16">
        <f t="shared" si="26"/>
        <v>502.33485088828149</v>
      </c>
      <c r="R24" s="16">
        <f t="shared" si="26"/>
        <v>527.45159343269563</v>
      </c>
      <c r="S24" s="16">
        <f t="shared" si="26"/>
        <v>553.82417310433038</v>
      </c>
      <c r="T24" s="16">
        <f t="shared" si="26"/>
        <v>581.51538175954693</v>
      </c>
      <c r="U24" s="16">
        <f t="shared" si="26"/>
        <v>610.59115084752432</v>
      </c>
      <c r="V24" s="16">
        <f t="shared" si="26"/>
        <v>641.12070838990053</v>
      </c>
      <c r="W24" s="16">
        <f t="shared" si="26"/>
        <v>673.17674380939559</v>
      </c>
      <c r="X24" s="16">
        <f t="shared" si="26"/>
        <v>706.83558099986544</v>
      </c>
      <c r="Y24" s="16">
        <f t="shared" si="26"/>
        <v>742.17736004985875</v>
      </c>
      <c r="Z24" s="16">
        <f t="shared" si="26"/>
        <v>779.2862280523517</v>
      </c>
      <c r="AA24" s="16">
        <f t="shared" si="26"/>
        <v>818.25053945496927</v>
      </c>
      <c r="AB24" s="16">
        <f t="shared" si="26"/>
        <v>859.16306642771781</v>
      </c>
      <c r="AC24" s="16">
        <f t="shared" si="4"/>
        <v>524.05082999980721</v>
      </c>
      <c r="AD24" s="16">
        <f t="shared" si="5"/>
        <v>591.70654710431916</v>
      </c>
      <c r="AE24" s="36">
        <f t="shared" si="6"/>
        <v>592</v>
      </c>
    </row>
    <row r="25" spans="2:31" x14ac:dyDescent="0.25">
      <c r="B25" t="s">
        <v>79</v>
      </c>
      <c r="C25" t="s">
        <v>100</v>
      </c>
      <c r="D25">
        <v>306</v>
      </c>
      <c r="E25">
        <v>340</v>
      </c>
      <c r="G25">
        <v>7.0000000000000007E-2</v>
      </c>
      <c r="H25">
        <v>0.02</v>
      </c>
      <c r="I25" s="16">
        <f t="shared" si="1"/>
        <v>340</v>
      </c>
      <c r="J25" s="16">
        <f t="shared" si="2"/>
        <v>357</v>
      </c>
      <c r="K25" s="16">
        <f t="shared" ref="K25:AB25" si="27">J25*(1+$G25-$H25)</f>
        <v>374.85</v>
      </c>
      <c r="L25" s="16">
        <f t="shared" si="27"/>
        <v>393.59250000000003</v>
      </c>
      <c r="M25" s="16">
        <f t="shared" si="27"/>
        <v>413.27212500000007</v>
      </c>
      <c r="N25" s="16">
        <f t="shared" si="27"/>
        <v>433.93573125000012</v>
      </c>
      <c r="O25" s="16">
        <f t="shared" si="27"/>
        <v>455.63251781250017</v>
      </c>
      <c r="P25" s="16">
        <f t="shared" si="27"/>
        <v>478.41414370312521</v>
      </c>
      <c r="Q25" s="16">
        <f t="shared" si="27"/>
        <v>502.33485088828149</v>
      </c>
      <c r="R25" s="16">
        <f t="shared" si="27"/>
        <v>527.45159343269563</v>
      </c>
      <c r="S25" s="16">
        <f t="shared" si="27"/>
        <v>553.82417310433038</v>
      </c>
      <c r="T25" s="16">
        <f t="shared" si="27"/>
        <v>581.51538175954693</v>
      </c>
      <c r="U25" s="16">
        <f t="shared" si="27"/>
        <v>610.59115084752432</v>
      </c>
      <c r="V25" s="16">
        <f t="shared" si="27"/>
        <v>641.12070838990053</v>
      </c>
      <c r="W25" s="16">
        <f t="shared" si="27"/>
        <v>673.17674380939559</v>
      </c>
      <c r="X25" s="16">
        <f t="shared" si="27"/>
        <v>706.83558099986544</v>
      </c>
      <c r="Y25" s="16">
        <f t="shared" si="27"/>
        <v>742.17736004985875</v>
      </c>
      <c r="Z25" s="16">
        <f t="shared" si="27"/>
        <v>779.2862280523517</v>
      </c>
      <c r="AA25" s="16">
        <f t="shared" si="27"/>
        <v>818.25053945496927</v>
      </c>
      <c r="AB25" s="16">
        <f t="shared" si="27"/>
        <v>859.16306642771781</v>
      </c>
      <c r="AC25" s="16">
        <f t="shared" si="4"/>
        <v>524.05082999980721</v>
      </c>
      <c r="AD25" s="16">
        <f t="shared" si="5"/>
        <v>591.70654710431916</v>
      </c>
      <c r="AE25" s="36">
        <f t="shared" si="6"/>
        <v>592</v>
      </c>
    </row>
    <row r="26" spans="2:31" x14ac:dyDescent="0.25">
      <c r="B26" t="s">
        <v>79</v>
      </c>
      <c r="C26" t="s">
        <v>101</v>
      </c>
      <c r="D26">
        <v>174000</v>
      </c>
      <c r="E26">
        <v>340</v>
      </c>
      <c r="G26">
        <v>7.0000000000000007E-2</v>
      </c>
      <c r="H26">
        <v>0.02</v>
      </c>
      <c r="I26" s="16">
        <f t="shared" si="1"/>
        <v>340</v>
      </c>
      <c r="J26" s="16">
        <f t="shared" si="2"/>
        <v>357</v>
      </c>
      <c r="K26" s="16">
        <f t="shared" ref="K26:AB26" si="28">J26*(1+$G26-$H26)</f>
        <v>374.85</v>
      </c>
      <c r="L26" s="16">
        <f t="shared" si="28"/>
        <v>393.59250000000003</v>
      </c>
      <c r="M26" s="16">
        <f t="shared" si="28"/>
        <v>413.27212500000007</v>
      </c>
      <c r="N26" s="16">
        <f t="shared" si="28"/>
        <v>433.93573125000012</v>
      </c>
      <c r="O26" s="16">
        <f t="shared" si="28"/>
        <v>455.63251781250017</v>
      </c>
      <c r="P26" s="16">
        <f t="shared" si="28"/>
        <v>478.41414370312521</v>
      </c>
      <c r="Q26" s="16">
        <f t="shared" si="28"/>
        <v>502.33485088828149</v>
      </c>
      <c r="R26" s="16">
        <f t="shared" si="28"/>
        <v>527.45159343269563</v>
      </c>
      <c r="S26" s="16">
        <f t="shared" si="28"/>
        <v>553.82417310433038</v>
      </c>
      <c r="T26" s="16">
        <f t="shared" si="28"/>
        <v>581.51538175954693</v>
      </c>
      <c r="U26" s="16">
        <f t="shared" si="28"/>
        <v>610.59115084752432</v>
      </c>
      <c r="V26" s="16">
        <f t="shared" si="28"/>
        <v>641.12070838990053</v>
      </c>
      <c r="W26" s="16">
        <f t="shared" si="28"/>
        <v>673.17674380939559</v>
      </c>
      <c r="X26" s="16">
        <f t="shared" si="28"/>
        <v>706.83558099986544</v>
      </c>
      <c r="Y26" s="16">
        <f t="shared" si="28"/>
        <v>742.17736004985875</v>
      </c>
      <c r="Z26" s="16">
        <f t="shared" si="28"/>
        <v>779.2862280523517</v>
      </c>
      <c r="AA26" s="16">
        <f t="shared" si="28"/>
        <v>818.25053945496927</v>
      </c>
      <c r="AB26" s="16">
        <f t="shared" si="28"/>
        <v>859.16306642771781</v>
      </c>
      <c r="AC26" s="16">
        <f t="shared" si="4"/>
        <v>524.05082999980721</v>
      </c>
      <c r="AD26" s="16">
        <f t="shared" si="5"/>
        <v>591.70654710431916</v>
      </c>
      <c r="AE26" s="36">
        <f t="shared" si="6"/>
        <v>592</v>
      </c>
    </row>
    <row r="27" spans="2:31" x14ac:dyDescent="0.25">
      <c r="B27" t="s">
        <v>79</v>
      </c>
      <c r="C27" t="s">
        <v>102</v>
      </c>
      <c r="D27">
        <v>895</v>
      </c>
      <c r="E27">
        <v>340</v>
      </c>
      <c r="G27">
        <v>7.0000000000000007E-2</v>
      </c>
      <c r="H27">
        <v>0.02</v>
      </c>
      <c r="I27" s="16">
        <f t="shared" si="1"/>
        <v>340</v>
      </c>
      <c r="J27" s="16">
        <f t="shared" si="2"/>
        <v>357</v>
      </c>
      <c r="K27" s="16">
        <f t="shared" ref="K27:AB27" si="29">J27*(1+$G27-$H27)</f>
        <v>374.85</v>
      </c>
      <c r="L27" s="16">
        <f t="shared" si="29"/>
        <v>393.59250000000003</v>
      </c>
      <c r="M27" s="16">
        <f t="shared" si="29"/>
        <v>413.27212500000007</v>
      </c>
      <c r="N27" s="16">
        <f t="shared" si="29"/>
        <v>433.93573125000012</v>
      </c>
      <c r="O27" s="16">
        <f t="shared" si="29"/>
        <v>455.63251781250017</v>
      </c>
      <c r="P27" s="16">
        <f t="shared" si="29"/>
        <v>478.41414370312521</v>
      </c>
      <c r="Q27" s="16">
        <f t="shared" si="29"/>
        <v>502.33485088828149</v>
      </c>
      <c r="R27" s="16">
        <f t="shared" si="29"/>
        <v>527.45159343269563</v>
      </c>
      <c r="S27" s="16">
        <f t="shared" si="29"/>
        <v>553.82417310433038</v>
      </c>
      <c r="T27" s="16">
        <f t="shared" si="29"/>
        <v>581.51538175954693</v>
      </c>
      <c r="U27" s="16">
        <f t="shared" si="29"/>
        <v>610.59115084752432</v>
      </c>
      <c r="V27" s="16">
        <f t="shared" si="29"/>
        <v>641.12070838990053</v>
      </c>
      <c r="W27" s="16">
        <f t="shared" si="29"/>
        <v>673.17674380939559</v>
      </c>
      <c r="X27" s="16">
        <f t="shared" si="29"/>
        <v>706.83558099986544</v>
      </c>
      <c r="Y27" s="16">
        <f t="shared" si="29"/>
        <v>742.17736004985875</v>
      </c>
      <c r="Z27" s="16">
        <f t="shared" si="29"/>
        <v>779.2862280523517</v>
      </c>
      <c r="AA27" s="16">
        <f t="shared" si="29"/>
        <v>818.25053945496927</v>
      </c>
      <c r="AB27" s="16">
        <f t="shared" si="29"/>
        <v>859.16306642771781</v>
      </c>
      <c r="AC27" s="16">
        <f t="shared" si="4"/>
        <v>524.05082999980721</v>
      </c>
      <c r="AD27" s="16">
        <f t="shared" si="5"/>
        <v>591.70654710431916</v>
      </c>
      <c r="AE27" s="36">
        <f t="shared" si="6"/>
        <v>592</v>
      </c>
    </row>
    <row r="28" spans="2:31" x14ac:dyDescent="0.25">
      <c r="B28" t="s">
        <v>79</v>
      </c>
      <c r="C28" t="s">
        <v>103</v>
      </c>
      <c r="D28">
        <v>7539</v>
      </c>
      <c r="E28">
        <v>340</v>
      </c>
      <c r="G28">
        <v>7.0000000000000007E-2</v>
      </c>
      <c r="H28">
        <v>0.02</v>
      </c>
      <c r="I28" s="16">
        <f t="shared" si="1"/>
        <v>340</v>
      </c>
      <c r="J28" s="16">
        <f t="shared" si="2"/>
        <v>357</v>
      </c>
      <c r="K28" s="16">
        <f t="shared" ref="K28:AB28" si="30">J28*(1+$G28-$H28)</f>
        <v>374.85</v>
      </c>
      <c r="L28" s="16">
        <f t="shared" si="30"/>
        <v>393.59250000000003</v>
      </c>
      <c r="M28" s="16">
        <f t="shared" si="30"/>
        <v>413.27212500000007</v>
      </c>
      <c r="N28" s="16">
        <f t="shared" si="30"/>
        <v>433.93573125000012</v>
      </c>
      <c r="O28" s="16">
        <f t="shared" si="30"/>
        <v>455.63251781250017</v>
      </c>
      <c r="P28" s="16">
        <f t="shared" si="30"/>
        <v>478.41414370312521</v>
      </c>
      <c r="Q28" s="16">
        <f t="shared" si="30"/>
        <v>502.33485088828149</v>
      </c>
      <c r="R28" s="16">
        <f t="shared" si="30"/>
        <v>527.45159343269563</v>
      </c>
      <c r="S28" s="16">
        <f t="shared" si="30"/>
        <v>553.82417310433038</v>
      </c>
      <c r="T28" s="16">
        <f t="shared" si="30"/>
        <v>581.51538175954693</v>
      </c>
      <c r="U28" s="16">
        <f t="shared" si="30"/>
        <v>610.59115084752432</v>
      </c>
      <c r="V28" s="16">
        <f t="shared" si="30"/>
        <v>641.12070838990053</v>
      </c>
      <c r="W28" s="16">
        <f t="shared" si="30"/>
        <v>673.17674380939559</v>
      </c>
      <c r="X28" s="16">
        <f t="shared" si="30"/>
        <v>706.83558099986544</v>
      </c>
      <c r="Y28" s="16">
        <f t="shared" si="30"/>
        <v>742.17736004985875</v>
      </c>
      <c r="Z28" s="16">
        <f t="shared" si="30"/>
        <v>779.2862280523517</v>
      </c>
      <c r="AA28" s="16">
        <f t="shared" si="30"/>
        <v>818.25053945496927</v>
      </c>
      <c r="AB28" s="16">
        <f t="shared" si="30"/>
        <v>859.16306642771781</v>
      </c>
      <c r="AC28" s="16">
        <f t="shared" si="4"/>
        <v>524.05082999980721</v>
      </c>
      <c r="AD28" s="16">
        <f t="shared" si="5"/>
        <v>591.70654710431916</v>
      </c>
      <c r="AE28" s="36">
        <f t="shared" si="6"/>
        <v>592</v>
      </c>
    </row>
    <row r="29" spans="2:31" x14ac:dyDescent="0.25">
      <c r="B29" t="s">
        <v>79</v>
      </c>
      <c r="C29" t="s">
        <v>104</v>
      </c>
      <c r="D29">
        <v>11183</v>
      </c>
      <c r="E29">
        <v>340</v>
      </c>
      <c r="G29">
        <v>7.0000000000000007E-2</v>
      </c>
      <c r="H29">
        <v>0.02</v>
      </c>
      <c r="I29" s="16">
        <f t="shared" si="1"/>
        <v>340</v>
      </c>
      <c r="J29" s="16">
        <f t="shared" si="2"/>
        <v>357</v>
      </c>
      <c r="K29" s="16">
        <f t="shared" ref="K29:AB29" si="31">J29*(1+$G29-$H29)</f>
        <v>374.85</v>
      </c>
      <c r="L29" s="16">
        <f t="shared" si="31"/>
        <v>393.59250000000003</v>
      </c>
      <c r="M29" s="16">
        <f t="shared" si="31"/>
        <v>413.27212500000007</v>
      </c>
      <c r="N29" s="16">
        <f t="shared" si="31"/>
        <v>433.93573125000012</v>
      </c>
      <c r="O29" s="16">
        <f t="shared" si="31"/>
        <v>455.63251781250017</v>
      </c>
      <c r="P29" s="16">
        <f t="shared" si="31"/>
        <v>478.41414370312521</v>
      </c>
      <c r="Q29" s="16">
        <f t="shared" si="31"/>
        <v>502.33485088828149</v>
      </c>
      <c r="R29" s="16">
        <f t="shared" si="31"/>
        <v>527.45159343269563</v>
      </c>
      <c r="S29" s="16">
        <f t="shared" si="31"/>
        <v>553.82417310433038</v>
      </c>
      <c r="T29" s="16">
        <f t="shared" si="31"/>
        <v>581.51538175954693</v>
      </c>
      <c r="U29" s="16">
        <f t="shared" si="31"/>
        <v>610.59115084752432</v>
      </c>
      <c r="V29" s="16">
        <f t="shared" si="31"/>
        <v>641.12070838990053</v>
      </c>
      <c r="W29" s="16">
        <f t="shared" si="31"/>
        <v>673.17674380939559</v>
      </c>
      <c r="X29" s="16">
        <f t="shared" si="31"/>
        <v>706.83558099986544</v>
      </c>
      <c r="Y29" s="16">
        <f t="shared" si="31"/>
        <v>742.17736004985875</v>
      </c>
      <c r="Z29" s="16">
        <f t="shared" si="31"/>
        <v>779.2862280523517</v>
      </c>
      <c r="AA29" s="16">
        <f t="shared" si="31"/>
        <v>818.25053945496927</v>
      </c>
      <c r="AB29" s="16">
        <f t="shared" si="31"/>
        <v>859.16306642771781</v>
      </c>
      <c r="AC29" s="16">
        <f t="shared" si="4"/>
        <v>524.05082999980721</v>
      </c>
      <c r="AD29" s="16">
        <f t="shared" si="5"/>
        <v>591.70654710431916</v>
      </c>
      <c r="AE29" s="36">
        <f t="shared" si="6"/>
        <v>592</v>
      </c>
    </row>
    <row r="30" spans="2:31" x14ac:dyDescent="0.25">
      <c r="B30" t="s">
        <v>79</v>
      </c>
      <c r="C30" t="s">
        <v>105</v>
      </c>
      <c r="D30">
        <v>2022</v>
      </c>
      <c r="E30">
        <v>340</v>
      </c>
      <c r="G30">
        <v>7.0000000000000007E-2</v>
      </c>
      <c r="H30">
        <v>0.02</v>
      </c>
      <c r="I30" s="16">
        <f t="shared" si="1"/>
        <v>340</v>
      </c>
      <c r="J30" s="16">
        <f t="shared" si="2"/>
        <v>357</v>
      </c>
      <c r="K30" s="16">
        <f t="shared" ref="K30:AB30" si="32">J30*(1+$G30-$H30)</f>
        <v>374.85</v>
      </c>
      <c r="L30" s="16">
        <f t="shared" si="32"/>
        <v>393.59250000000003</v>
      </c>
      <c r="M30" s="16">
        <f t="shared" si="32"/>
        <v>413.27212500000007</v>
      </c>
      <c r="N30" s="16">
        <f t="shared" si="32"/>
        <v>433.93573125000012</v>
      </c>
      <c r="O30" s="16">
        <f t="shared" si="32"/>
        <v>455.63251781250017</v>
      </c>
      <c r="P30" s="16">
        <f t="shared" si="32"/>
        <v>478.41414370312521</v>
      </c>
      <c r="Q30" s="16">
        <f t="shared" si="32"/>
        <v>502.33485088828149</v>
      </c>
      <c r="R30" s="16">
        <f t="shared" si="32"/>
        <v>527.45159343269563</v>
      </c>
      <c r="S30" s="16">
        <f t="shared" si="32"/>
        <v>553.82417310433038</v>
      </c>
      <c r="T30" s="16">
        <f t="shared" si="32"/>
        <v>581.51538175954693</v>
      </c>
      <c r="U30" s="16">
        <f t="shared" si="32"/>
        <v>610.59115084752432</v>
      </c>
      <c r="V30" s="16">
        <f t="shared" si="32"/>
        <v>641.12070838990053</v>
      </c>
      <c r="W30" s="16">
        <f t="shared" si="32"/>
        <v>673.17674380939559</v>
      </c>
      <c r="X30" s="16">
        <f t="shared" si="32"/>
        <v>706.83558099986544</v>
      </c>
      <c r="Y30" s="16">
        <f t="shared" si="32"/>
        <v>742.17736004985875</v>
      </c>
      <c r="Z30" s="16">
        <f t="shared" si="32"/>
        <v>779.2862280523517</v>
      </c>
      <c r="AA30" s="16">
        <f t="shared" si="32"/>
        <v>818.25053945496927</v>
      </c>
      <c r="AB30" s="16">
        <f t="shared" si="32"/>
        <v>859.16306642771781</v>
      </c>
      <c r="AC30" s="16">
        <f t="shared" si="4"/>
        <v>524.05082999980721</v>
      </c>
      <c r="AD30" s="16">
        <f t="shared" si="5"/>
        <v>591.70654710431916</v>
      </c>
      <c r="AE30" s="36">
        <f t="shared" si="6"/>
        <v>592</v>
      </c>
    </row>
    <row r="31" spans="2:31" x14ac:dyDescent="0.25">
      <c r="B31" t="s">
        <v>79</v>
      </c>
      <c r="C31" t="s">
        <v>106</v>
      </c>
      <c r="D31">
        <v>5579</v>
      </c>
      <c r="E31">
        <v>340</v>
      </c>
      <c r="G31">
        <v>7.0000000000000007E-2</v>
      </c>
      <c r="H31">
        <v>0.02</v>
      </c>
      <c r="I31" s="16">
        <f t="shared" si="1"/>
        <v>340</v>
      </c>
      <c r="J31" s="16">
        <f t="shared" si="2"/>
        <v>357</v>
      </c>
      <c r="K31" s="16">
        <f t="shared" ref="K31:AB31" si="33">J31*(1+$G31-$H31)</f>
        <v>374.85</v>
      </c>
      <c r="L31" s="16">
        <f t="shared" si="33"/>
        <v>393.59250000000003</v>
      </c>
      <c r="M31" s="16">
        <f t="shared" si="33"/>
        <v>413.27212500000007</v>
      </c>
      <c r="N31" s="16">
        <f t="shared" si="33"/>
        <v>433.93573125000012</v>
      </c>
      <c r="O31" s="16">
        <f t="shared" si="33"/>
        <v>455.63251781250017</v>
      </c>
      <c r="P31" s="16">
        <f t="shared" si="33"/>
        <v>478.41414370312521</v>
      </c>
      <c r="Q31" s="16">
        <f t="shared" si="33"/>
        <v>502.33485088828149</v>
      </c>
      <c r="R31" s="16">
        <f t="shared" si="33"/>
        <v>527.45159343269563</v>
      </c>
      <c r="S31" s="16">
        <f t="shared" si="33"/>
        <v>553.82417310433038</v>
      </c>
      <c r="T31" s="16">
        <f t="shared" si="33"/>
        <v>581.51538175954693</v>
      </c>
      <c r="U31" s="16">
        <f t="shared" si="33"/>
        <v>610.59115084752432</v>
      </c>
      <c r="V31" s="16">
        <f t="shared" si="33"/>
        <v>641.12070838990053</v>
      </c>
      <c r="W31" s="16">
        <f t="shared" si="33"/>
        <v>673.17674380939559</v>
      </c>
      <c r="X31" s="16">
        <f t="shared" si="33"/>
        <v>706.83558099986544</v>
      </c>
      <c r="Y31" s="16">
        <f t="shared" si="33"/>
        <v>742.17736004985875</v>
      </c>
      <c r="Z31" s="16">
        <f t="shared" si="33"/>
        <v>779.2862280523517</v>
      </c>
      <c r="AA31" s="16">
        <f t="shared" si="33"/>
        <v>818.25053945496927</v>
      </c>
      <c r="AB31" s="16">
        <f t="shared" si="33"/>
        <v>859.16306642771781</v>
      </c>
      <c r="AC31" s="16">
        <f t="shared" si="4"/>
        <v>524.05082999980721</v>
      </c>
      <c r="AD31" s="16">
        <f t="shared" si="5"/>
        <v>591.70654710431916</v>
      </c>
      <c r="AE31" s="36">
        <f t="shared" si="6"/>
        <v>592</v>
      </c>
    </row>
    <row r="32" spans="2:31" x14ac:dyDescent="0.25">
      <c r="B32" t="s">
        <v>79</v>
      </c>
      <c r="C32" t="s">
        <v>107</v>
      </c>
      <c r="D32">
        <v>5883</v>
      </c>
      <c r="E32">
        <v>340</v>
      </c>
      <c r="G32">
        <v>7.0000000000000007E-2</v>
      </c>
      <c r="H32">
        <v>0.02</v>
      </c>
      <c r="I32" s="16">
        <f t="shared" si="1"/>
        <v>340</v>
      </c>
      <c r="J32" s="16">
        <f t="shared" si="2"/>
        <v>357</v>
      </c>
      <c r="K32" s="16">
        <f t="shared" ref="K32:AB32" si="34">J32*(1+$G32-$H32)</f>
        <v>374.85</v>
      </c>
      <c r="L32" s="16">
        <f t="shared" si="34"/>
        <v>393.59250000000003</v>
      </c>
      <c r="M32" s="16">
        <f t="shared" si="34"/>
        <v>413.27212500000007</v>
      </c>
      <c r="N32" s="16">
        <f t="shared" si="34"/>
        <v>433.93573125000012</v>
      </c>
      <c r="O32" s="16">
        <f t="shared" si="34"/>
        <v>455.63251781250017</v>
      </c>
      <c r="P32" s="16">
        <f t="shared" si="34"/>
        <v>478.41414370312521</v>
      </c>
      <c r="Q32" s="16">
        <f t="shared" si="34"/>
        <v>502.33485088828149</v>
      </c>
      <c r="R32" s="16">
        <f t="shared" si="34"/>
        <v>527.45159343269563</v>
      </c>
      <c r="S32" s="16">
        <f t="shared" si="34"/>
        <v>553.82417310433038</v>
      </c>
      <c r="T32" s="16">
        <f t="shared" si="34"/>
        <v>581.51538175954693</v>
      </c>
      <c r="U32" s="16">
        <f t="shared" si="34"/>
        <v>610.59115084752432</v>
      </c>
      <c r="V32" s="16">
        <f t="shared" si="34"/>
        <v>641.12070838990053</v>
      </c>
      <c r="W32" s="16">
        <f t="shared" si="34"/>
        <v>673.17674380939559</v>
      </c>
      <c r="X32" s="16">
        <f t="shared" si="34"/>
        <v>706.83558099986544</v>
      </c>
      <c r="Y32" s="16">
        <f t="shared" si="34"/>
        <v>742.17736004985875</v>
      </c>
      <c r="Z32" s="16">
        <f t="shared" si="34"/>
        <v>779.2862280523517</v>
      </c>
      <c r="AA32" s="16">
        <f t="shared" si="34"/>
        <v>818.25053945496927</v>
      </c>
      <c r="AB32" s="16">
        <f t="shared" si="34"/>
        <v>859.16306642771781</v>
      </c>
      <c r="AC32" s="16">
        <f t="shared" si="4"/>
        <v>524.05082999980721</v>
      </c>
      <c r="AD32" s="16">
        <f t="shared" si="5"/>
        <v>591.70654710431916</v>
      </c>
      <c r="AE32" s="36">
        <f t="shared" si="6"/>
        <v>592</v>
      </c>
    </row>
    <row r="33" spans="2:31" x14ac:dyDescent="0.25">
      <c r="B33" t="s">
        <v>79</v>
      </c>
      <c r="C33" t="s">
        <v>108</v>
      </c>
      <c r="D33">
        <v>4035</v>
      </c>
      <c r="E33">
        <v>340</v>
      </c>
      <c r="G33">
        <v>7.0000000000000007E-2</v>
      </c>
      <c r="H33">
        <v>0.02</v>
      </c>
      <c r="I33" s="16">
        <f t="shared" si="1"/>
        <v>340</v>
      </c>
      <c r="J33" s="16">
        <f t="shared" si="2"/>
        <v>357</v>
      </c>
      <c r="K33" s="16">
        <f t="shared" ref="K33:AB33" si="35">J33*(1+$G33-$H33)</f>
        <v>374.85</v>
      </c>
      <c r="L33" s="16">
        <f t="shared" si="35"/>
        <v>393.59250000000003</v>
      </c>
      <c r="M33" s="16">
        <f t="shared" si="35"/>
        <v>413.27212500000007</v>
      </c>
      <c r="N33" s="16">
        <f t="shared" si="35"/>
        <v>433.93573125000012</v>
      </c>
      <c r="O33" s="16">
        <f t="shared" si="35"/>
        <v>455.63251781250017</v>
      </c>
      <c r="P33" s="16">
        <f t="shared" si="35"/>
        <v>478.41414370312521</v>
      </c>
      <c r="Q33" s="16">
        <f t="shared" si="35"/>
        <v>502.33485088828149</v>
      </c>
      <c r="R33" s="16">
        <f t="shared" si="35"/>
        <v>527.45159343269563</v>
      </c>
      <c r="S33" s="16">
        <f t="shared" si="35"/>
        <v>553.82417310433038</v>
      </c>
      <c r="T33" s="16">
        <f t="shared" si="35"/>
        <v>581.51538175954693</v>
      </c>
      <c r="U33" s="16">
        <f t="shared" si="35"/>
        <v>610.59115084752432</v>
      </c>
      <c r="V33" s="16">
        <f t="shared" si="35"/>
        <v>641.12070838990053</v>
      </c>
      <c r="W33" s="16">
        <f t="shared" si="35"/>
        <v>673.17674380939559</v>
      </c>
      <c r="X33" s="16">
        <f t="shared" si="35"/>
        <v>706.83558099986544</v>
      </c>
      <c r="Y33" s="16">
        <f t="shared" si="35"/>
        <v>742.17736004985875</v>
      </c>
      <c r="Z33" s="16">
        <f t="shared" si="35"/>
        <v>779.2862280523517</v>
      </c>
      <c r="AA33" s="16">
        <f t="shared" si="35"/>
        <v>818.25053945496927</v>
      </c>
      <c r="AB33" s="16">
        <f t="shared" si="35"/>
        <v>859.16306642771781</v>
      </c>
      <c r="AC33" s="16">
        <f t="shared" si="4"/>
        <v>524.05082999980721</v>
      </c>
      <c r="AD33" s="16">
        <f t="shared" si="5"/>
        <v>591.70654710431916</v>
      </c>
      <c r="AE33" s="36">
        <f t="shared" si="6"/>
        <v>592</v>
      </c>
    </row>
    <row r="34" spans="2:31" x14ac:dyDescent="0.25">
      <c r="B34" t="s">
        <v>79</v>
      </c>
      <c r="C34" t="s">
        <v>109</v>
      </c>
      <c r="D34">
        <v>2273</v>
      </c>
      <c r="E34">
        <v>340</v>
      </c>
      <c r="G34">
        <v>7.0000000000000007E-2</v>
      </c>
      <c r="H34">
        <v>0.02</v>
      </c>
      <c r="I34" s="16">
        <f t="shared" si="1"/>
        <v>340</v>
      </c>
      <c r="J34" s="16">
        <f t="shared" si="2"/>
        <v>357</v>
      </c>
      <c r="K34" s="16">
        <f t="shared" ref="K34:AB34" si="36">J34*(1+$G34-$H34)</f>
        <v>374.85</v>
      </c>
      <c r="L34" s="16">
        <f t="shared" si="36"/>
        <v>393.59250000000003</v>
      </c>
      <c r="M34" s="16">
        <f t="shared" si="36"/>
        <v>413.27212500000007</v>
      </c>
      <c r="N34" s="16">
        <f t="shared" si="36"/>
        <v>433.93573125000012</v>
      </c>
      <c r="O34" s="16">
        <f t="shared" si="36"/>
        <v>455.63251781250017</v>
      </c>
      <c r="P34" s="16">
        <f t="shared" si="36"/>
        <v>478.41414370312521</v>
      </c>
      <c r="Q34" s="16">
        <f t="shared" si="36"/>
        <v>502.33485088828149</v>
      </c>
      <c r="R34" s="16">
        <f t="shared" si="36"/>
        <v>527.45159343269563</v>
      </c>
      <c r="S34" s="16">
        <f t="shared" si="36"/>
        <v>553.82417310433038</v>
      </c>
      <c r="T34" s="16">
        <f t="shared" si="36"/>
        <v>581.51538175954693</v>
      </c>
      <c r="U34" s="16">
        <f t="shared" si="36"/>
        <v>610.59115084752432</v>
      </c>
      <c r="V34" s="16">
        <f t="shared" si="36"/>
        <v>641.12070838990053</v>
      </c>
      <c r="W34" s="16">
        <f t="shared" si="36"/>
        <v>673.17674380939559</v>
      </c>
      <c r="X34" s="16">
        <f t="shared" si="36"/>
        <v>706.83558099986544</v>
      </c>
      <c r="Y34" s="16">
        <f t="shared" si="36"/>
        <v>742.17736004985875</v>
      </c>
      <c r="Z34" s="16">
        <f t="shared" si="36"/>
        <v>779.2862280523517</v>
      </c>
      <c r="AA34" s="16">
        <f t="shared" si="36"/>
        <v>818.25053945496927</v>
      </c>
      <c r="AB34" s="16">
        <f t="shared" si="36"/>
        <v>859.16306642771781</v>
      </c>
      <c r="AC34" s="16">
        <f t="shared" si="4"/>
        <v>524.05082999980721</v>
      </c>
      <c r="AD34" s="16">
        <f t="shared" si="5"/>
        <v>591.70654710431916</v>
      </c>
      <c r="AE34" s="36">
        <f t="shared" si="6"/>
        <v>592</v>
      </c>
    </row>
    <row r="35" spans="2:31" x14ac:dyDescent="0.25">
      <c r="B35" t="s">
        <v>79</v>
      </c>
      <c r="C35" t="s">
        <v>110</v>
      </c>
      <c r="D35">
        <v>5337</v>
      </c>
      <c r="E35">
        <v>340</v>
      </c>
      <c r="G35">
        <v>7.0000000000000007E-2</v>
      </c>
      <c r="H35">
        <v>0.02</v>
      </c>
      <c r="I35" s="16">
        <f t="shared" si="1"/>
        <v>340</v>
      </c>
      <c r="J35" s="16">
        <f t="shared" si="2"/>
        <v>357</v>
      </c>
      <c r="K35" s="16">
        <f t="shared" ref="K35:AB35" si="37">J35*(1+$G35-$H35)</f>
        <v>374.85</v>
      </c>
      <c r="L35" s="16">
        <f t="shared" si="37"/>
        <v>393.59250000000003</v>
      </c>
      <c r="M35" s="16">
        <f t="shared" si="37"/>
        <v>413.27212500000007</v>
      </c>
      <c r="N35" s="16">
        <f t="shared" si="37"/>
        <v>433.93573125000012</v>
      </c>
      <c r="O35" s="16">
        <f t="shared" si="37"/>
        <v>455.63251781250017</v>
      </c>
      <c r="P35" s="16">
        <f t="shared" si="37"/>
        <v>478.41414370312521</v>
      </c>
      <c r="Q35" s="16">
        <f t="shared" si="37"/>
        <v>502.33485088828149</v>
      </c>
      <c r="R35" s="16">
        <f t="shared" si="37"/>
        <v>527.45159343269563</v>
      </c>
      <c r="S35" s="16">
        <f t="shared" si="37"/>
        <v>553.82417310433038</v>
      </c>
      <c r="T35" s="16">
        <f t="shared" si="37"/>
        <v>581.51538175954693</v>
      </c>
      <c r="U35" s="16">
        <f t="shared" si="37"/>
        <v>610.59115084752432</v>
      </c>
      <c r="V35" s="16">
        <f t="shared" si="37"/>
        <v>641.12070838990053</v>
      </c>
      <c r="W35" s="16">
        <f t="shared" si="37"/>
        <v>673.17674380939559</v>
      </c>
      <c r="X35" s="16">
        <f t="shared" si="37"/>
        <v>706.83558099986544</v>
      </c>
      <c r="Y35" s="16">
        <f t="shared" si="37"/>
        <v>742.17736004985875</v>
      </c>
      <c r="Z35" s="16">
        <f t="shared" si="37"/>
        <v>779.2862280523517</v>
      </c>
      <c r="AA35" s="16">
        <f t="shared" si="37"/>
        <v>818.25053945496927</v>
      </c>
      <c r="AB35" s="16">
        <f t="shared" si="37"/>
        <v>859.16306642771781</v>
      </c>
      <c r="AC35" s="16">
        <f t="shared" si="4"/>
        <v>524.05082999980721</v>
      </c>
      <c r="AD35" s="16">
        <f t="shared" si="5"/>
        <v>591.70654710431916</v>
      </c>
      <c r="AE35" s="36">
        <f t="shared" si="6"/>
        <v>592</v>
      </c>
    </row>
    <row r="36" spans="2:31" x14ac:dyDescent="0.25">
      <c r="B36" t="s">
        <v>79</v>
      </c>
      <c r="C36" t="s">
        <v>111</v>
      </c>
      <c r="D36">
        <v>2460</v>
      </c>
      <c r="E36">
        <v>340</v>
      </c>
      <c r="G36">
        <v>7.0000000000000007E-2</v>
      </c>
      <c r="H36">
        <v>0.02</v>
      </c>
      <c r="I36" s="16">
        <f t="shared" si="1"/>
        <v>340</v>
      </c>
      <c r="J36" s="16">
        <f t="shared" si="2"/>
        <v>357</v>
      </c>
      <c r="K36" s="16">
        <f t="shared" ref="K36:AB36" si="38">J36*(1+$G36-$H36)</f>
        <v>374.85</v>
      </c>
      <c r="L36" s="16">
        <f t="shared" si="38"/>
        <v>393.59250000000003</v>
      </c>
      <c r="M36" s="16">
        <f t="shared" si="38"/>
        <v>413.27212500000007</v>
      </c>
      <c r="N36" s="16">
        <f t="shared" si="38"/>
        <v>433.93573125000012</v>
      </c>
      <c r="O36" s="16">
        <f t="shared" si="38"/>
        <v>455.63251781250017</v>
      </c>
      <c r="P36" s="16">
        <f t="shared" si="38"/>
        <v>478.41414370312521</v>
      </c>
      <c r="Q36" s="16">
        <f t="shared" si="38"/>
        <v>502.33485088828149</v>
      </c>
      <c r="R36" s="16">
        <f t="shared" si="38"/>
        <v>527.45159343269563</v>
      </c>
      <c r="S36" s="16">
        <f t="shared" si="38"/>
        <v>553.82417310433038</v>
      </c>
      <c r="T36" s="16">
        <f t="shared" si="38"/>
        <v>581.51538175954693</v>
      </c>
      <c r="U36" s="16">
        <f t="shared" si="38"/>
        <v>610.59115084752432</v>
      </c>
      <c r="V36" s="16">
        <f t="shared" si="38"/>
        <v>641.12070838990053</v>
      </c>
      <c r="W36" s="16">
        <f t="shared" si="38"/>
        <v>673.17674380939559</v>
      </c>
      <c r="X36" s="16">
        <f t="shared" si="38"/>
        <v>706.83558099986544</v>
      </c>
      <c r="Y36" s="16">
        <f t="shared" si="38"/>
        <v>742.17736004985875</v>
      </c>
      <c r="Z36" s="16">
        <f t="shared" si="38"/>
        <v>779.2862280523517</v>
      </c>
      <c r="AA36" s="16">
        <f t="shared" si="38"/>
        <v>818.25053945496927</v>
      </c>
      <c r="AB36" s="16">
        <f t="shared" si="38"/>
        <v>859.16306642771781</v>
      </c>
      <c r="AC36" s="16">
        <f t="shared" si="4"/>
        <v>524.05082999980721</v>
      </c>
      <c r="AD36" s="16">
        <f t="shared" si="5"/>
        <v>591.70654710431916</v>
      </c>
      <c r="AE36" s="36">
        <f t="shared" si="6"/>
        <v>592</v>
      </c>
    </row>
    <row r="37" spans="2:31" x14ac:dyDescent="0.25">
      <c r="B37" t="s">
        <v>79</v>
      </c>
      <c r="C37" t="s">
        <v>112</v>
      </c>
      <c r="D37">
        <v>32692</v>
      </c>
      <c r="E37">
        <v>340</v>
      </c>
      <c r="G37">
        <v>7.0000000000000007E-2</v>
      </c>
      <c r="H37">
        <v>0.02</v>
      </c>
      <c r="I37" s="16">
        <f t="shared" si="1"/>
        <v>340</v>
      </c>
      <c r="J37" s="16">
        <f t="shared" si="2"/>
        <v>357</v>
      </c>
      <c r="K37" s="16">
        <f t="shared" ref="K37:AB37" si="39">J37*(1+$G37-$H37)</f>
        <v>374.85</v>
      </c>
      <c r="L37" s="16">
        <f t="shared" si="39"/>
        <v>393.59250000000003</v>
      </c>
      <c r="M37" s="16">
        <f t="shared" si="39"/>
        <v>413.27212500000007</v>
      </c>
      <c r="N37" s="16">
        <f t="shared" si="39"/>
        <v>433.93573125000012</v>
      </c>
      <c r="O37" s="16">
        <f t="shared" si="39"/>
        <v>455.63251781250017</v>
      </c>
      <c r="P37" s="16">
        <f t="shared" si="39"/>
        <v>478.41414370312521</v>
      </c>
      <c r="Q37" s="16">
        <f t="shared" si="39"/>
        <v>502.33485088828149</v>
      </c>
      <c r="R37" s="16">
        <f t="shared" si="39"/>
        <v>527.45159343269563</v>
      </c>
      <c r="S37" s="16">
        <f t="shared" si="39"/>
        <v>553.82417310433038</v>
      </c>
      <c r="T37" s="16">
        <f t="shared" si="39"/>
        <v>581.51538175954693</v>
      </c>
      <c r="U37" s="16">
        <f t="shared" si="39"/>
        <v>610.59115084752432</v>
      </c>
      <c r="V37" s="16">
        <f t="shared" si="39"/>
        <v>641.12070838990053</v>
      </c>
      <c r="W37" s="16">
        <f t="shared" si="39"/>
        <v>673.17674380939559</v>
      </c>
      <c r="X37" s="16">
        <f t="shared" si="39"/>
        <v>706.83558099986544</v>
      </c>
      <c r="Y37" s="16">
        <f t="shared" si="39"/>
        <v>742.17736004985875</v>
      </c>
      <c r="Z37" s="16">
        <f t="shared" si="39"/>
        <v>779.2862280523517</v>
      </c>
      <c r="AA37" s="16">
        <f t="shared" si="39"/>
        <v>818.25053945496927</v>
      </c>
      <c r="AB37" s="16">
        <f t="shared" si="39"/>
        <v>859.16306642771781</v>
      </c>
      <c r="AC37" s="16">
        <f t="shared" si="4"/>
        <v>524.05082999980721</v>
      </c>
      <c r="AD37" s="16">
        <f t="shared" si="5"/>
        <v>591.70654710431916</v>
      </c>
      <c r="AE37" s="36">
        <f t="shared" si="6"/>
        <v>592</v>
      </c>
    </row>
    <row r="38" spans="2:31" x14ac:dyDescent="0.25">
      <c r="B38" t="s">
        <v>79</v>
      </c>
      <c r="C38" t="s">
        <v>113</v>
      </c>
      <c r="D38">
        <v>5780</v>
      </c>
      <c r="E38">
        <v>340</v>
      </c>
      <c r="G38">
        <v>7.0000000000000007E-2</v>
      </c>
      <c r="H38">
        <v>0.02</v>
      </c>
      <c r="I38" s="16">
        <f t="shared" si="1"/>
        <v>340</v>
      </c>
      <c r="J38" s="16">
        <f t="shared" si="2"/>
        <v>357</v>
      </c>
      <c r="K38" s="16">
        <f t="shared" ref="K38:AB38" si="40">J38*(1+$G38-$H38)</f>
        <v>374.85</v>
      </c>
      <c r="L38" s="16">
        <f t="shared" si="40"/>
        <v>393.59250000000003</v>
      </c>
      <c r="M38" s="16">
        <f t="shared" si="40"/>
        <v>413.27212500000007</v>
      </c>
      <c r="N38" s="16">
        <f t="shared" si="40"/>
        <v>433.93573125000012</v>
      </c>
      <c r="O38" s="16">
        <f t="shared" si="40"/>
        <v>455.63251781250017</v>
      </c>
      <c r="P38" s="16">
        <f t="shared" si="40"/>
        <v>478.41414370312521</v>
      </c>
      <c r="Q38" s="16">
        <f t="shared" si="40"/>
        <v>502.33485088828149</v>
      </c>
      <c r="R38" s="16">
        <f t="shared" si="40"/>
        <v>527.45159343269563</v>
      </c>
      <c r="S38" s="16">
        <f t="shared" si="40"/>
        <v>553.82417310433038</v>
      </c>
      <c r="T38" s="16">
        <f t="shared" si="40"/>
        <v>581.51538175954693</v>
      </c>
      <c r="U38" s="16">
        <f t="shared" si="40"/>
        <v>610.59115084752432</v>
      </c>
      <c r="V38" s="16">
        <f t="shared" si="40"/>
        <v>641.12070838990053</v>
      </c>
      <c r="W38" s="16">
        <f t="shared" si="40"/>
        <v>673.17674380939559</v>
      </c>
      <c r="X38" s="16">
        <f t="shared" si="40"/>
        <v>706.83558099986544</v>
      </c>
      <c r="Y38" s="16">
        <f t="shared" si="40"/>
        <v>742.17736004985875</v>
      </c>
      <c r="Z38" s="16">
        <f t="shared" si="40"/>
        <v>779.2862280523517</v>
      </c>
      <c r="AA38" s="16">
        <f t="shared" si="40"/>
        <v>818.25053945496927</v>
      </c>
      <c r="AB38" s="16">
        <f t="shared" si="40"/>
        <v>859.16306642771781</v>
      </c>
      <c r="AC38" s="16">
        <f t="shared" si="4"/>
        <v>524.05082999980721</v>
      </c>
      <c r="AD38" s="16">
        <f t="shared" si="5"/>
        <v>591.70654710431916</v>
      </c>
      <c r="AE38" s="36">
        <f t="shared" si="6"/>
        <v>592</v>
      </c>
    </row>
    <row r="39" spans="2:31" x14ac:dyDescent="0.25">
      <c r="B39" t="s">
        <v>79</v>
      </c>
      <c r="C39" t="s">
        <v>114</v>
      </c>
      <c r="D39">
        <v>16439</v>
      </c>
      <c r="E39">
        <v>340</v>
      </c>
      <c r="G39">
        <v>7.0000000000000007E-2</v>
      </c>
      <c r="H39">
        <v>0.02</v>
      </c>
      <c r="I39" s="16">
        <f t="shared" si="1"/>
        <v>340</v>
      </c>
      <c r="J39" s="16">
        <f t="shared" si="2"/>
        <v>357</v>
      </c>
      <c r="K39" s="16">
        <f t="shared" ref="K39:AB39" si="41">J39*(1+$G39-$H39)</f>
        <v>374.85</v>
      </c>
      <c r="L39" s="16">
        <f t="shared" si="41"/>
        <v>393.59250000000003</v>
      </c>
      <c r="M39" s="16">
        <f t="shared" si="41"/>
        <v>413.27212500000007</v>
      </c>
      <c r="N39" s="16">
        <f t="shared" si="41"/>
        <v>433.93573125000012</v>
      </c>
      <c r="O39" s="16">
        <f t="shared" si="41"/>
        <v>455.63251781250017</v>
      </c>
      <c r="P39" s="16">
        <f t="shared" si="41"/>
        <v>478.41414370312521</v>
      </c>
      <c r="Q39" s="16">
        <f t="shared" si="41"/>
        <v>502.33485088828149</v>
      </c>
      <c r="R39" s="16">
        <f t="shared" si="41"/>
        <v>527.45159343269563</v>
      </c>
      <c r="S39" s="16">
        <f t="shared" si="41"/>
        <v>553.82417310433038</v>
      </c>
      <c r="T39" s="16">
        <f t="shared" si="41"/>
        <v>581.51538175954693</v>
      </c>
      <c r="U39" s="16">
        <f t="shared" si="41"/>
        <v>610.59115084752432</v>
      </c>
      <c r="V39" s="16">
        <f t="shared" si="41"/>
        <v>641.12070838990053</v>
      </c>
      <c r="W39" s="16">
        <f t="shared" si="41"/>
        <v>673.17674380939559</v>
      </c>
      <c r="X39" s="16">
        <f t="shared" si="41"/>
        <v>706.83558099986544</v>
      </c>
      <c r="Y39" s="16">
        <f t="shared" si="41"/>
        <v>742.17736004985875</v>
      </c>
      <c r="Z39" s="16">
        <f t="shared" si="41"/>
        <v>779.2862280523517</v>
      </c>
      <c r="AA39" s="16">
        <f t="shared" si="41"/>
        <v>818.25053945496927</v>
      </c>
      <c r="AB39" s="16">
        <f t="shared" si="41"/>
        <v>859.16306642771781</v>
      </c>
      <c r="AC39" s="16">
        <f t="shared" si="4"/>
        <v>524.05082999980721</v>
      </c>
      <c r="AD39" s="16">
        <f t="shared" si="5"/>
        <v>591.70654710431916</v>
      </c>
      <c r="AE39" s="36">
        <f t="shared" si="6"/>
        <v>592</v>
      </c>
    </row>
    <row r="40" spans="2:31" x14ac:dyDescent="0.25">
      <c r="B40" t="s">
        <v>115</v>
      </c>
      <c r="C40" t="s">
        <v>114</v>
      </c>
      <c r="D40">
        <v>411</v>
      </c>
      <c r="E40">
        <v>340</v>
      </c>
      <c r="G40">
        <v>7.0000000000000007E-2</v>
      </c>
      <c r="H40">
        <v>0.02</v>
      </c>
      <c r="I40" s="16">
        <f t="shared" si="1"/>
        <v>340</v>
      </c>
      <c r="J40" s="16">
        <f t="shared" si="2"/>
        <v>357</v>
      </c>
      <c r="K40" s="16">
        <f t="shared" ref="K40:AB40" si="42">J40*(1+$G40-$H40)</f>
        <v>374.85</v>
      </c>
      <c r="L40" s="16">
        <f t="shared" si="42"/>
        <v>393.59250000000003</v>
      </c>
      <c r="M40" s="16">
        <f t="shared" si="42"/>
        <v>413.27212500000007</v>
      </c>
      <c r="N40" s="16">
        <f t="shared" si="42"/>
        <v>433.93573125000012</v>
      </c>
      <c r="O40" s="16">
        <f t="shared" si="42"/>
        <v>455.63251781250017</v>
      </c>
      <c r="P40" s="16">
        <f t="shared" si="42"/>
        <v>478.41414370312521</v>
      </c>
      <c r="Q40" s="16">
        <f t="shared" si="42"/>
        <v>502.33485088828149</v>
      </c>
      <c r="R40" s="16">
        <f t="shared" si="42"/>
        <v>527.45159343269563</v>
      </c>
      <c r="S40" s="16">
        <f t="shared" si="42"/>
        <v>553.82417310433038</v>
      </c>
      <c r="T40" s="16">
        <f t="shared" si="42"/>
        <v>581.51538175954693</v>
      </c>
      <c r="U40" s="16">
        <f t="shared" si="42"/>
        <v>610.59115084752432</v>
      </c>
      <c r="V40" s="16">
        <f t="shared" si="42"/>
        <v>641.12070838990053</v>
      </c>
      <c r="W40" s="16">
        <f t="shared" si="42"/>
        <v>673.17674380939559</v>
      </c>
      <c r="X40" s="16">
        <f t="shared" si="42"/>
        <v>706.83558099986544</v>
      </c>
      <c r="Y40" s="16">
        <f t="shared" si="42"/>
        <v>742.17736004985875</v>
      </c>
      <c r="Z40" s="16">
        <f t="shared" si="42"/>
        <v>779.2862280523517</v>
      </c>
      <c r="AA40" s="16">
        <f t="shared" si="42"/>
        <v>818.25053945496927</v>
      </c>
      <c r="AB40" s="16">
        <f t="shared" si="42"/>
        <v>859.16306642771781</v>
      </c>
      <c r="AC40" s="16">
        <f t="shared" si="4"/>
        <v>524.05082999980721</v>
      </c>
      <c r="AD40" s="16">
        <f t="shared" si="5"/>
        <v>591.70654710431916</v>
      </c>
      <c r="AE40" s="36">
        <f t="shared" si="6"/>
        <v>592</v>
      </c>
    </row>
    <row r="41" spans="2:31" x14ac:dyDescent="0.25">
      <c r="B41" t="s">
        <v>115</v>
      </c>
      <c r="C41" t="s">
        <v>116</v>
      </c>
      <c r="D41">
        <v>11215</v>
      </c>
      <c r="E41">
        <v>340</v>
      </c>
      <c r="G41">
        <v>7.0000000000000007E-2</v>
      </c>
      <c r="H41">
        <v>0.02</v>
      </c>
      <c r="I41" s="16">
        <f t="shared" si="1"/>
        <v>340</v>
      </c>
      <c r="J41" s="16">
        <f t="shared" si="2"/>
        <v>357</v>
      </c>
      <c r="K41" s="16">
        <f t="shared" ref="K41:AB41" si="43">J41*(1+$G41-$H41)</f>
        <v>374.85</v>
      </c>
      <c r="L41" s="16">
        <f t="shared" si="43"/>
        <v>393.59250000000003</v>
      </c>
      <c r="M41" s="16">
        <f t="shared" si="43"/>
        <v>413.27212500000007</v>
      </c>
      <c r="N41" s="16">
        <f t="shared" si="43"/>
        <v>433.93573125000012</v>
      </c>
      <c r="O41" s="16">
        <f t="shared" si="43"/>
        <v>455.63251781250017</v>
      </c>
      <c r="P41" s="16">
        <f t="shared" si="43"/>
        <v>478.41414370312521</v>
      </c>
      <c r="Q41" s="16">
        <f t="shared" si="43"/>
        <v>502.33485088828149</v>
      </c>
      <c r="R41" s="16">
        <f t="shared" si="43"/>
        <v>527.45159343269563</v>
      </c>
      <c r="S41" s="16">
        <f t="shared" si="43"/>
        <v>553.82417310433038</v>
      </c>
      <c r="T41" s="16">
        <f t="shared" si="43"/>
        <v>581.51538175954693</v>
      </c>
      <c r="U41" s="16">
        <f t="shared" si="43"/>
        <v>610.59115084752432</v>
      </c>
      <c r="V41" s="16">
        <f t="shared" si="43"/>
        <v>641.12070838990053</v>
      </c>
      <c r="W41" s="16">
        <f t="shared" si="43"/>
        <v>673.17674380939559</v>
      </c>
      <c r="X41" s="16">
        <f t="shared" si="43"/>
        <v>706.83558099986544</v>
      </c>
      <c r="Y41" s="16">
        <f t="shared" si="43"/>
        <v>742.17736004985875</v>
      </c>
      <c r="Z41" s="16">
        <f t="shared" si="43"/>
        <v>779.2862280523517</v>
      </c>
      <c r="AA41" s="16">
        <f t="shared" si="43"/>
        <v>818.25053945496927</v>
      </c>
      <c r="AB41" s="16">
        <f t="shared" si="43"/>
        <v>859.16306642771781</v>
      </c>
      <c r="AC41" s="16">
        <f t="shared" si="4"/>
        <v>524.05082999980721</v>
      </c>
      <c r="AD41" s="16">
        <f t="shared" si="5"/>
        <v>591.70654710431916</v>
      </c>
      <c r="AE41" s="36">
        <f t="shared" si="6"/>
        <v>592</v>
      </c>
    </row>
    <row r="42" spans="2:31" x14ac:dyDescent="0.25">
      <c r="B42" t="s">
        <v>117</v>
      </c>
      <c r="C42" t="s">
        <v>118</v>
      </c>
      <c r="D42">
        <v>60</v>
      </c>
      <c r="E42">
        <v>500</v>
      </c>
      <c r="G42">
        <v>0.05</v>
      </c>
      <c r="H42">
        <v>0.02</v>
      </c>
      <c r="I42" s="16">
        <f t="shared" si="1"/>
        <v>500</v>
      </c>
      <c r="J42" s="16">
        <f t="shared" si="2"/>
        <v>515</v>
      </c>
      <c r="K42" s="16">
        <f t="shared" ref="K42:AB42" si="44">J42*(1+$G42-$H42)</f>
        <v>530.45000000000005</v>
      </c>
      <c r="L42" s="16">
        <f t="shared" si="44"/>
        <v>546.36350000000004</v>
      </c>
      <c r="M42" s="16">
        <f t="shared" si="44"/>
        <v>562.75440500000002</v>
      </c>
      <c r="N42" s="16">
        <f t="shared" si="44"/>
        <v>579.63703715000008</v>
      </c>
      <c r="O42" s="16">
        <f t="shared" si="44"/>
        <v>597.02614826450008</v>
      </c>
      <c r="P42" s="16">
        <f t="shared" si="44"/>
        <v>614.93693271243512</v>
      </c>
      <c r="Q42" s="16">
        <f t="shared" si="44"/>
        <v>633.38504069380815</v>
      </c>
      <c r="R42" s="16">
        <f t="shared" si="44"/>
        <v>652.38659191462239</v>
      </c>
      <c r="S42" s="16">
        <f t="shared" si="44"/>
        <v>671.95818967206105</v>
      </c>
      <c r="T42" s="16">
        <f t="shared" si="44"/>
        <v>692.11693536222288</v>
      </c>
      <c r="U42" s="16">
        <f t="shared" si="44"/>
        <v>712.88044342308956</v>
      </c>
      <c r="V42" s="16">
        <f t="shared" si="44"/>
        <v>734.2668567257823</v>
      </c>
      <c r="W42" s="16">
        <f t="shared" si="44"/>
        <v>756.29486242755581</v>
      </c>
      <c r="X42" s="16">
        <f t="shared" si="44"/>
        <v>778.98370830038255</v>
      </c>
      <c r="Y42" s="16">
        <f t="shared" si="44"/>
        <v>802.353219549394</v>
      </c>
      <c r="Z42" s="16">
        <f t="shared" si="44"/>
        <v>826.42381613587588</v>
      </c>
      <c r="AA42" s="16">
        <f t="shared" si="44"/>
        <v>851.21653061995221</v>
      </c>
      <c r="AB42" s="16">
        <f t="shared" si="44"/>
        <v>876.75302653855078</v>
      </c>
      <c r="AC42" s="16">
        <f t="shared" si="4"/>
        <v>664.24692452471982</v>
      </c>
      <c r="AD42" s="16">
        <f t="shared" si="5"/>
        <v>707.11511813106483</v>
      </c>
      <c r="AE42" s="36">
        <f t="shared" si="6"/>
        <v>707</v>
      </c>
    </row>
    <row r="43" spans="2:31" x14ac:dyDescent="0.25">
      <c r="B43" t="s">
        <v>119</v>
      </c>
      <c r="C43" t="s">
        <v>120</v>
      </c>
      <c r="D43">
        <v>1311</v>
      </c>
      <c r="E43">
        <v>340</v>
      </c>
      <c r="G43">
        <v>7.0000000000000007E-2</v>
      </c>
      <c r="H43">
        <v>0.02</v>
      </c>
      <c r="I43" s="16">
        <f t="shared" si="1"/>
        <v>340</v>
      </c>
      <c r="J43" s="16">
        <f t="shared" si="2"/>
        <v>357</v>
      </c>
      <c r="K43" s="16">
        <f t="shared" ref="K43:AB43" si="45">J43*(1+$G43-$H43)</f>
        <v>374.85</v>
      </c>
      <c r="L43" s="16">
        <f t="shared" si="45"/>
        <v>393.59250000000003</v>
      </c>
      <c r="M43" s="16">
        <f t="shared" si="45"/>
        <v>413.27212500000007</v>
      </c>
      <c r="N43" s="16">
        <f t="shared" si="45"/>
        <v>433.93573125000012</v>
      </c>
      <c r="O43" s="16">
        <f t="shared" si="45"/>
        <v>455.63251781250017</v>
      </c>
      <c r="P43" s="16">
        <f t="shared" si="45"/>
        <v>478.41414370312521</v>
      </c>
      <c r="Q43" s="16">
        <f t="shared" si="45"/>
        <v>502.33485088828149</v>
      </c>
      <c r="R43" s="16">
        <f t="shared" si="45"/>
        <v>527.45159343269563</v>
      </c>
      <c r="S43" s="16">
        <f t="shared" si="45"/>
        <v>553.82417310433038</v>
      </c>
      <c r="T43" s="16">
        <f t="shared" si="45"/>
        <v>581.51538175954693</v>
      </c>
      <c r="U43" s="16">
        <f t="shared" si="45"/>
        <v>610.59115084752432</v>
      </c>
      <c r="V43" s="16">
        <f t="shared" si="45"/>
        <v>641.12070838990053</v>
      </c>
      <c r="W43" s="16">
        <f t="shared" si="45"/>
        <v>673.17674380939559</v>
      </c>
      <c r="X43" s="16">
        <f t="shared" si="45"/>
        <v>706.83558099986544</v>
      </c>
      <c r="Y43" s="16">
        <f t="shared" si="45"/>
        <v>742.17736004985875</v>
      </c>
      <c r="Z43" s="16">
        <f t="shared" si="45"/>
        <v>779.2862280523517</v>
      </c>
      <c r="AA43" s="16">
        <f t="shared" si="45"/>
        <v>818.25053945496927</v>
      </c>
      <c r="AB43" s="16">
        <f t="shared" si="45"/>
        <v>859.16306642771781</v>
      </c>
      <c r="AC43" s="16">
        <f t="shared" si="4"/>
        <v>524.05082999980721</v>
      </c>
      <c r="AD43" s="16">
        <f t="shared" si="5"/>
        <v>591.70654710431916</v>
      </c>
      <c r="AE43" s="36">
        <f t="shared" si="6"/>
        <v>592</v>
      </c>
    </row>
    <row r="44" spans="2:31" x14ac:dyDescent="0.25">
      <c r="B44" t="s">
        <v>78</v>
      </c>
      <c r="C44" t="s">
        <v>121</v>
      </c>
      <c r="D44">
        <v>12069</v>
      </c>
      <c r="E44">
        <v>340</v>
      </c>
      <c r="G44">
        <v>7.0000000000000007E-2</v>
      </c>
      <c r="H44">
        <v>0.02</v>
      </c>
      <c r="I44" s="16">
        <f t="shared" si="1"/>
        <v>340</v>
      </c>
      <c r="J44" s="16">
        <f t="shared" si="2"/>
        <v>357</v>
      </c>
      <c r="K44" s="16">
        <f t="shared" ref="K44:AB44" si="46">J44*(1+$G44-$H44)</f>
        <v>374.85</v>
      </c>
      <c r="L44" s="16">
        <f t="shared" si="46"/>
        <v>393.59250000000003</v>
      </c>
      <c r="M44" s="16">
        <f t="shared" si="46"/>
        <v>413.27212500000007</v>
      </c>
      <c r="N44" s="16">
        <f t="shared" si="46"/>
        <v>433.93573125000012</v>
      </c>
      <c r="O44" s="16">
        <f t="shared" si="46"/>
        <v>455.63251781250017</v>
      </c>
      <c r="P44" s="16">
        <f t="shared" si="46"/>
        <v>478.41414370312521</v>
      </c>
      <c r="Q44" s="16">
        <f t="shared" si="46"/>
        <v>502.33485088828149</v>
      </c>
      <c r="R44" s="16">
        <f t="shared" si="46"/>
        <v>527.45159343269563</v>
      </c>
      <c r="S44" s="16">
        <f t="shared" si="46"/>
        <v>553.82417310433038</v>
      </c>
      <c r="T44" s="16">
        <f t="shared" si="46"/>
        <v>581.51538175954693</v>
      </c>
      <c r="U44" s="16">
        <f t="shared" si="46"/>
        <v>610.59115084752432</v>
      </c>
      <c r="V44" s="16">
        <f t="shared" si="46"/>
        <v>641.12070838990053</v>
      </c>
      <c r="W44" s="16">
        <f t="shared" si="46"/>
        <v>673.17674380939559</v>
      </c>
      <c r="X44" s="16">
        <f t="shared" si="46"/>
        <v>706.83558099986544</v>
      </c>
      <c r="Y44" s="16">
        <f t="shared" si="46"/>
        <v>742.17736004985875</v>
      </c>
      <c r="Z44" s="16">
        <f t="shared" si="46"/>
        <v>779.2862280523517</v>
      </c>
      <c r="AA44" s="16">
        <f t="shared" si="46"/>
        <v>818.25053945496927</v>
      </c>
      <c r="AB44" s="16">
        <f t="shared" si="46"/>
        <v>859.16306642771781</v>
      </c>
      <c r="AC44" s="16">
        <f t="shared" si="4"/>
        <v>524.05082999980721</v>
      </c>
      <c r="AD44" s="16">
        <f t="shared" si="5"/>
        <v>591.70654710431916</v>
      </c>
      <c r="AE44" s="36">
        <f t="shared" si="6"/>
        <v>592</v>
      </c>
    </row>
    <row r="45" spans="2:31" x14ac:dyDescent="0.25">
      <c r="B45" t="s">
        <v>78</v>
      </c>
      <c r="C45" t="s">
        <v>111</v>
      </c>
      <c r="D45">
        <v>34219</v>
      </c>
      <c r="E45">
        <v>340</v>
      </c>
      <c r="G45">
        <v>7.0000000000000007E-2</v>
      </c>
      <c r="H45">
        <v>0.02</v>
      </c>
      <c r="I45" s="16">
        <f t="shared" si="1"/>
        <v>340</v>
      </c>
      <c r="J45" s="16">
        <f t="shared" si="2"/>
        <v>357</v>
      </c>
      <c r="K45" s="16">
        <f t="shared" ref="K45:AB45" si="47">J45*(1+$G45-$H45)</f>
        <v>374.85</v>
      </c>
      <c r="L45" s="16">
        <f t="shared" si="47"/>
        <v>393.59250000000003</v>
      </c>
      <c r="M45" s="16">
        <f t="shared" si="47"/>
        <v>413.27212500000007</v>
      </c>
      <c r="N45" s="16">
        <f t="shared" si="47"/>
        <v>433.93573125000012</v>
      </c>
      <c r="O45" s="16">
        <f t="shared" si="47"/>
        <v>455.63251781250017</v>
      </c>
      <c r="P45" s="16">
        <f t="shared" si="47"/>
        <v>478.41414370312521</v>
      </c>
      <c r="Q45" s="16">
        <f t="shared" si="47"/>
        <v>502.33485088828149</v>
      </c>
      <c r="R45" s="16">
        <f t="shared" si="47"/>
        <v>527.45159343269563</v>
      </c>
      <c r="S45" s="16">
        <f t="shared" si="47"/>
        <v>553.82417310433038</v>
      </c>
      <c r="T45" s="16">
        <f t="shared" si="47"/>
        <v>581.51538175954693</v>
      </c>
      <c r="U45" s="16">
        <f t="shared" si="47"/>
        <v>610.59115084752432</v>
      </c>
      <c r="V45" s="16">
        <f t="shared" si="47"/>
        <v>641.12070838990053</v>
      </c>
      <c r="W45" s="16">
        <f t="shared" si="47"/>
        <v>673.17674380939559</v>
      </c>
      <c r="X45" s="16">
        <f t="shared" si="47"/>
        <v>706.83558099986544</v>
      </c>
      <c r="Y45" s="16">
        <f t="shared" si="47"/>
        <v>742.17736004985875</v>
      </c>
      <c r="Z45" s="16">
        <f t="shared" si="47"/>
        <v>779.2862280523517</v>
      </c>
      <c r="AA45" s="16">
        <f t="shared" si="47"/>
        <v>818.25053945496927</v>
      </c>
      <c r="AB45" s="16">
        <f t="shared" si="47"/>
        <v>859.16306642771781</v>
      </c>
      <c r="AC45" s="16">
        <f t="shared" si="4"/>
        <v>524.05082999980721</v>
      </c>
      <c r="AD45" s="16">
        <f t="shared" si="5"/>
        <v>591.70654710431916</v>
      </c>
      <c r="AE45" s="36">
        <f t="shared" si="6"/>
        <v>592</v>
      </c>
    </row>
    <row r="46" spans="2:31" x14ac:dyDescent="0.25">
      <c r="B46" t="s">
        <v>78</v>
      </c>
      <c r="C46" t="s">
        <v>96</v>
      </c>
      <c r="D46">
        <v>13188</v>
      </c>
      <c r="E46">
        <v>340</v>
      </c>
      <c r="G46">
        <v>7.0000000000000007E-2</v>
      </c>
      <c r="H46">
        <v>0.02</v>
      </c>
      <c r="I46" s="16">
        <f t="shared" si="1"/>
        <v>340</v>
      </c>
      <c r="J46" s="16">
        <f t="shared" si="2"/>
        <v>357</v>
      </c>
      <c r="K46" s="16">
        <f t="shared" ref="K46:AB46" si="48">J46*(1+$G46-$H46)</f>
        <v>374.85</v>
      </c>
      <c r="L46" s="16">
        <f t="shared" si="48"/>
        <v>393.59250000000003</v>
      </c>
      <c r="M46" s="16">
        <f t="shared" si="48"/>
        <v>413.27212500000007</v>
      </c>
      <c r="N46" s="16">
        <f t="shared" si="48"/>
        <v>433.93573125000012</v>
      </c>
      <c r="O46" s="16">
        <f t="shared" si="48"/>
        <v>455.63251781250017</v>
      </c>
      <c r="P46" s="16">
        <f t="shared" si="48"/>
        <v>478.41414370312521</v>
      </c>
      <c r="Q46" s="16">
        <f t="shared" si="48"/>
        <v>502.33485088828149</v>
      </c>
      <c r="R46" s="16">
        <f t="shared" si="48"/>
        <v>527.45159343269563</v>
      </c>
      <c r="S46" s="16">
        <f t="shared" si="48"/>
        <v>553.82417310433038</v>
      </c>
      <c r="T46" s="16">
        <f t="shared" si="48"/>
        <v>581.51538175954693</v>
      </c>
      <c r="U46" s="16">
        <f t="shared" si="48"/>
        <v>610.59115084752432</v>
      </c>
      <c r="V46" s="16">
        <f t="shared" si="48"/>
        <v>641.12070838990053</v>
      </c>
      <c r="W46" s="16">
        <f t="shared" si="48"/>
        <v>673.17674380939559</v>
      </c>
      <c r="X46" s="16">
        <f t="shared" si="48"/>
        <v>706.83558099986544</v>
      </c>
      <c r="Y46" s="16">
        <f t="shared" si="48"/>
        <v>742.17736004985875</v>
      </c>
      <c r="Z46" s="16">
        <f t="shared" si="48"/>
        <v>779.2862280523517</v>
      </c>
      <c r="AA46" s="16">
        <f t="shared" si="48"/>
        <v>818.25053945496927</v>
      </c>
      <c r="AB46" s="16">
        <f t="shared" si="48"/>
        <v>859.16306642771781</v>
      </c>
      <c r="AC46" s="16">
        <f t="shared" si="4"/>
        <v>524.05082999980721</v>
      </c>
      <c r="AD46" s="16">
        <f t="shared" si="5"/>
        <v>591.70654710431916</v>
      </c>
      <c r="AE46" s="36">
        <f t="shared" si="6"/>
        <v>592</v>
      </c>
    </row>
    <row r="47" spans="2:31" x14ac:dyDescent="0.25">
      <c r="B47" t="s">
        <v>78</v>
      </c>
      <c r="C47" t="s">
        <v>122</v>
      </c>
      <c r="D47">
        <v>3567</v>
      </c>
      <c r="E47">
        <v>340</v>
      </c>
      <c r="G47">
        <v>7.0000000000000007E-2</v>
      </c>
      <c r="H47">
        <v>0.02</v>
      </c>
      <c r="I47" s="16">
        <f t="shared" si="1"/>
        <v>340</v>
      </c>
      <c r="J47" s="16">
        <f t="shared" si="2"/>
        <v>357</v>
      </c>
      <c r="K47" s="16">
        <f t="shared" ref="K47:AB47" si="49">J47*(1+$G47-$H47)</f>
        <v>374.85</v>
      </c>
      <c r="L47" s="16">
        <f t="shared" si="49"/>
        <v>393.59250000000003</v>
      </c>
      <c r="M47" s="16">
        <f t="shared" si="49"/>
        <v>413.27212500000007</v>
      </c>
      <c r="N47" s="16">
        <f t="shared" si="49"/>
        <v>433.93573125000012</v>
      </c>
      <c r="O47" s="16">
        <f t="shared" si="49"/>
        <v>455.63251781250017</v>
      </c>
      <c r="P47" s="16">
        <f t="shared" si="49"/>
        <v>478.41414370312521</v>
      </c>
      <c r="Q47" s="16">
        <f t="shared" si="49"/>
        <v>502.33485088828149</v>
      </c>
      <c r="R47" s="16">
        <f t="shared" si="49"/>
        <v>527.45159343269563</v>
      </c>
      <c r="S47" s="16">
        <f t="shared" si="49"/>
        <v>553.82417310433038</v>
      </c>
      <c r="T47" s="16">
        <f t="shared" si="49"/>
        <v>581.51538175954693</v>
      </c>
      <c r="U47" s="16">
        <f t="shared" si="49"/>
        <v>610.59115084752432</v>
      </c>
      <c r="V47" s="16">
        <f t="shared" si="49"/>
        <v>641.12070838990053</v>
      </c>
      <c r="W47" s="16">
        <f t="shared" si="49"/>
        <v>673.17674380939559</v>
      </c>
      <c r="X47" s="16">
        <f t="shared" si="49"/>
        <v>706.83558099986544</v>
      </c>
      <c r="Y47" s="16">
        <f t="shared" si="49"/>
        <v>742.17736004985875</v>
      </c>
      <c r="Z47" s="16">
        <f t="shared" si="49"/>
        <v>779.2862280523517</v>
      </c>
      <c r="AA47" s="16">
        <f t="shared" si="49"/>
        <v>818.25053945496927</v>
      </c>
      <c r="AB47" s="16">
        <f t="shared" si="49"/>
        <v>859.16306642771781</v>
      </c>
      <c r="AC47" s="16">
        <f t="shared" si="4"/>
        <v>524.05082999980721</v>
      </c>
      <c r="AD47" s="16">
        <f t="shared" si="5"/>
        <v>591.70654710431916</v>
      </c>
      <c r="AE47" s="36">
        <f t="shared" si="6"/>
        <v>592</v>
      </c>
    </row>
    <row r="48" spans="2:31" x14ac:dyDescent="0.25">
      <c r="B48" t="s">
        <v>78</v>
      </c>
      <c r="C48" t="s">
        <v>123</v>
      </c>
      <c r="D48">
        <v>16487</v>
      </c>
      <c r="E48">
        <v>340</v>
      </c>
      <c r="G48">
        <v>7.0000000000000007E-2</v>
      </c>
      <c r="H48">
        <v>0.02</v>
      </c>
      <c r="I48" s="16">
        <f t="shared" si="1"/>
        <v>340</v>
      </c>
      <c r="J48" s="16">
        <f t="shared" si="2"/>
        <v>357</v>
      </c>
      <c r="K48" s="16">
        <f t="shared" ref="K48:AB48" si="50">J48*(1+$G48-$H48)</f>
        <v>374.85</v>
      </c>
      <c r="L48" s="16">
        <f t="shared" si="50"/>
        <v>393.59250000000003</v>
      </c>
      <c r="M48" s="16">
        <f t="shared" si="50"/>
        <v>413.27212500000007</v>
      </c>
      <c r="N48" s="16">
        <f t="shared" si="50"/>
        <v>433.93573125000012</v>
      </c>
      <c r="O48" s="16">
        <f t="shared" si="50"/>
        <v>455.63251781250017</v>
      </c>
      <c r="P48" s="16">
        <f t="shared" si="50"/>
        <v>478.41414370312521</v>
      </c>
      <c r="Q48" s="16">
        <f t="shared" si="50"/>
        <v>502.33485088828149</v>
      </c>
      <c r="R48" s="16">
        <f t="shared" si="50"/>
        <v>527.45159343269563</v>
      </c>
      <c r="S48" s="16">
        <f t="shared" si="50"/>
        <v>553.82417310433038</v>
      </c>
      <c r="T48" s="16">
        <f t="shared" si="50"/>
        <v>581.51538175954693</v>
      </c>
      <c r="U48" s="16">
        <f t="shared" si="50"/>
        <v>610.59115084752432</v>
      </c>
      <c r="V48" s="16">
        <f t="shared" si="50"/>
        <v>641.12070838990053</v>
      </c>
      <c r="W48" s="16">
        <f t="shared" si="50"/>
        <v>673.17674380939559</v>
      </c>
      <c r="X48" s="16">
        <f t="shared" si="50"/>
        <v>706.83558099986544</v>
      </c>
      <c r="Y48" s="16">
        <f t="shared" si="50"/>
        <v>742.17736004985875</v>
      </c>
      <c r="Z48" s="16">
        <f t="shared" si="50"/>
        <v>779.2862280523517</v>
      </c>
      <c r="AA48" s="16">
        <f t="shared" si="50"/>
        <v>818.25053945496927</v>
      </c>
      <c r="AB48" s="16">
        <f t="shared" si="50"/>
        <v>859.16306642771781</v>
      </c>
      <c r="AC48" s="16">
        <f t="shared" si="4"/>
        <v>524.05082999980721</v>
      </c>
      <c r="AD48" s="16">
        <f t="shared" si="5"/>
        <v>591.70654710431916</v>
      </c>
      <c r="AE48" s="36">
        <f t="shared" si="6"/>
        <v>592</v>
      </c>
    </row>
    <row r="49" spans="2:31" x14ac:dyDescent="0.25">
      <c r="B49" t="s">
        <v>78</v>
      </c>
      <c r="C49" t="s">
        <v>124</v>
      </c>
      <c r="D49">
        <v>5959</v>
      </c>
      <c r="E49">
        <v>340</v>
      </c>
      <c r="G49">
        <v>7.0000000000000007E-2</v>
      </c>
      <c r="H49">
        <v>0.02</v>
      </c>
      <c r="I49" s="16">
        <f t="shared" si="1"/>
        <v>340</v>
      </c>
      <c r="J49" s="16">
        <f t="shared" si="2"/>
        <v>357</v>
      </c>
      <c r="K49" s="16">
        <f t="shared" ref="K49:AB49" si="51">J49*(1+$G49-$H49)</f>
        <v>374.85</v>
      </c>
      <c r="L49" s="16">
        <f t="shared" si="51"/>
        <v>393.59250000000003</v>
      </c>
      <c r="M49" s="16">
        <f t="shared" si="51"/>
        <v>413.27212500000007</v>
      </c>
      <c r="N49" s="16">
        <f t="shared" si="51"/>
        <v>433.93573125000012</v>
      </c>
      <c r="O49" s="16">
        <f t="shared" si="51"/>
        <v>455.63251781250017</v>
      </c>
      <c r="P49" s="16">
        <f t="shared" si="51"/>
        <v>478.41414370312521</v>
      </c>
      <c r="Q49" s="16">
        <f t="shared" si="51"/>
        <v>502.33485088828149</v>
      </c>
      <c r="R49" s="16">
        <f t="shared" si="51"/>
        <v>527.45159343269563</v>
      </c>
      <c r="S49" s="16">
        <f t="shared" si="51"/>
        <v>553.82417310433038</v>
      </c>
      <c r="T49" s="16">
        <f t="shared" si="51"/>
        <v>581.51538175954693</v>
      </c>
      <c r="U49" s="16">
        <f t="shared" si="51"/>
        <v>610.59115084752432</v>
      </c>
      <c r="V49" s="16">
        <f t="shared" si="51"/>
        <v>641.12070838990053</v>
      </c>
      <c r="W49" s="16">
        <f t="shared" si="51"/>
        <v>673.17674380939559</v>
      </c>
      <c r="X49" s="16">
        <f t="shared" si="51"/>
        <v>706.83558099986544</v>
      </c>
      <c r="Y49" s="16">
        <f t="shared" si="51"/>
        <v>742.17736004985875</v>
      </c>
      <c r="Z49" s="16">
        <f t="shared" si="51"/>
        <v>779.2862280523517</v>
      </c>
      <c r="AA49" s="16">
        <f t="shared" si="51"/>
        <v>818.25053945496927</v>
      </c>
      <c r="AB49" s="16">
        <f t="shared" si="51"/>
        <v>859.16306642771781</v>
      </c>
      <c r="AC49" s="16">
        <f t="shared" si="4"/>
        <v>524.05082999980721</v>
      </c>
      <c r="AD49" s="16">
        <f t="shared" si="5"/>
        <v>591.70654710431916</v>
      </c>
      <c r="AE49" s="36">
        <f t="shared" si="6"/>
        <v>592</v>
      </c>
    </row>
    <row r="50" spans="2:31" x14ac:dyDescent="0.25">
      <c r="B50" t="s">
        <v>78</v>
      </c>
      <c r="C50" t="s">
        <v>98</v>
      </c>
      <c r="D50">
        <v>20070</v>
      </c>
      <c r="E50">
        <v>340</v>
      </c>
      <c r="G50">
        <v>7.0000000000000007E-2</v>
      </c>
      <c r="H50">
        <v>0.02</v>
      </c>
      <c r="I50" s="16">
        <f t="shared" si="1"/>
        <v>340</v>
      </c>
      <c r="J50" s="16">
        <f t="shared" si="2"/>
        <v>357</v>
      </c>
      <c r="K50" s="16">
        <f t="shared" ref="K50:AB50" si="52">J50*(1+$G50-$H50)</f>
        <v>374.85</v>
      </c>
      <c r="L50" s="16">
        <f t="shared" si="52"/>
        <v>393.59250000000003</v>
      </c>
      <c r="M50" s="16">
        <f t="shared" si="52"/>
        <v>413.27212500000007</v>
      </c>
      <c r="N50" s="16">
        <f t="shared" si="52"/>
        <v>433.93573125000012</v>
      </c>
      <c r="O50" s="16">
        <f t="shared" si="52"/>
        <v>455.63251781250017</v>
      </c>
      <c r="P50" s="16">
        <f t="shared" si="52"/>
        <v>478.41414370312521</v>
      </c>
      <c r="Q50" s="16">
        <f t="shared" si="52"/>
        <v>502.33485088828149</v>
      </c>
      <c r="R50" s="16">
        <f t="shared" si="52"/>
        <v>527.45159343269563</v>
      </c>
      <c r="S50" s="16">
        <f t="shared" si="52"/>
        <v>553.82417310433038</v>
      </c>
      <c r="T50" s="16">
        <f t="shared" si="52"/>
        <v>581.51538175954693</v>
      </c>
      <c r="U50" s="16">
        <f t="shared" si="52"/>
        <v>610.59115084752432</v>
      </c>
      <c r="V50" s="16">
        <f t="shared" si="52"/>
        <v>641.12070838990053</v>
      </c>
      <c r="W50" s="16">
        <f t="shared" si="52"/>
        <v>673.17674380939559</v>
      </c>
      <c r="X50" s="16">
        <f t="shared" si="52"/>
        <v>706.83558099986544</v>
      </c>
      <c r="Y50" s="16">
        <f t="shared" si="52"/>
        <v>742.17736004985875</v>
      </c>
      <c r="Z50" s="16">
        <f t="shared" si="52"/>
        <v>779.2862280523517</v>
      </c>
      <c r="AA50" s="16">
        <f t="shared" si="52"/>
        <v>818.25053945496927</v>
      </c>
      <c r="AB50" s="16">
        <f t="shared" si="52"/>
        <v>859.16306642771781</v>
      </c>
      <c r="AC50" s="16">
        <f t="shared" si="4"/>
        <v>524.05082999980721</v>
      </c>
      <c r="AD50" s="16">
        <f t="shared" si="5"/>
        <v>591.70654710431916</v>
      </c>
      <c r="AE50" s="36">
        <f t="shared" si="6"/>
        <v>592</v>
      </c>
    </row>
    <row r="51" spans="2:31" x14ac:dyDescent="0.25">
      <c r="B51" t="s">
        <v>78</v>
      </c>
      <c r="C51" t="s">
        <v>125</v>
      </c>
      <c r="D51">
        <v>5395</v>
      </c>
      <c r="E51">
        <v>340</v>
      </c>
      <c r="G51">
        <v>7.0000000000000007E-2</v>
      </c>
      <c r="H51">
        <v>0.02</v>
      </c>
      <c r="I51" s="16">
        <f t="shared" si="1"/>
        <v>340</v>
      </c>
      <c r="J51" s="16">
        <f t="shared" si="2"/>
        <v>357</v>
      </c>
      <c r="K51" s="16">
        <f t="shared" ref="K51:AB51" si="53">J51*(1+$G51-$H51)</f>
        <v>374.85</v>
      </c>
      <c r="L51" s="16">
        <f t="shared" si="53"/>
        <v>393.59250000000003</v>
      </c>
      <c r="M51" s="16">
        <f t="shared" si="53"/>
        <v>413.27212500000007</v>
      </c>
      <c r="N51" s="16">
        <f t="shared" si="53"/>
        <v>433.93573125000012</v>
      </c>
      <c r="O51" s="16">
        <f t="shared" si="53"/>
        <v>455.63251781250017</v>
      </c>
      <c r="P51" s="16">
        <f t="shared" si="53"/>
        <v>478.41414370312521</v>
      </c>
      <c r="Q51" s="16">
        <f t="shared" si="53"/>
        <v>502.33485088828149</v>
      </c>
      <c r="R51" s="16">
        <f t="shared" si="53"/>
        <v>527.45159343269563</v>
      </c>
      <c r="S51" s="16">
        <f t="shared" si="53"/>
        <v>553.82417310433038</v>
      </c>
      <c r="T51" s="16">
        <f t="shared" si="53"/>
        <v>581.51538175954693</v>
      </c>
      <c r="U51" s="16">
        <f t="shared" si="53"/>
        <v>610.59115084752432</v>
      </c>
      <c r="V51" s="16">
        <f t="shared" si="53"/>
        <v>641.12070838990053</v>
      </c>
      <c r="W51" s="16">
        <f t="shared" si="53"/>
        <v>673.17674380939559</v>
      </c>
      <c r="X51" s="16">
        <f t="shared" si="53"/>
        <v>706.83558099986544</v>
      </c>
      <c r="Y51" s="16">
        <f t="shared" si="53"/>
        <v>742.17736004985875</v>
      </c>
      <c r="Z51" s="16">
        <f t="shared" si="53"/>
        <v>779.2862280523517</v>
      </c>
      <c r="AA51" s="16">
        <f t="shared" si="53"/>
        <v>818.25053945496927</v>
      </c>
      <c r="AB51" s="16">
        <f t="shared" si="53"/>
        <v>859.16306642771781</v>
      </c>
      <c r="AC51" s="16">
        <f t="shared" si="4"/>
        <v>524.05082999980721</v>
      </c>
      <c r="AD51" s="16">
        <f t="shared" si="5"/>
        <v>591.70654710431916</v>
      </c>
      <c r="AE51" s="36">
        <f t="shared" si="6"/>
        <v>592</v>
      </c>
    </row>
    <row r="52" spans="2:31" x14ac:dyDescent="0.25">
      <c r="B52" t="s">
        <v>78</v>
      </c>
      <c r="C52" t="s">
        <v>126</v>
      </c>
      <c r="D52">
        <v>2784</v>
      </c>
      <c r="E52">
        <v>340</v>
      </c>
      <c r="G52">
        <v>7.0000000000000007E-2</v>
      </c>
      <c r="H52">
        <v>0.02</v>
      </c>
      <c r="I52" s="16">
        <f t="shared" si="1"/>
        <v>340</v>
      </c>
      <c r="J52" s="16">
        <f t="shared" si="2"/>
        <v>357</v>
      </c>
      <c r="K52" s="16">
        <f t="shared" ref="K52:AB52" si="54">J52*(1+$G52-$H52)</f>
        <v>374.85</v>
      </c>
      <c r="L52" s="16">
        <f t="shared" si="54"/>
        <v>393.59250000000003</v>
      </c>
      <c r="M52" s="16">
        <f t="shared" si="54"/>
        <v>413.27212500000007</v>
      </c>
      <c r="N52" s="16">
        <f t="shared" si="54"/>
        <v>433.93573125000012</v>
      </c>
      <c r="O52" s="16">
        <f t="shared" si="54"/>
        <v>455.63251781250017</v>
      </c>
      <c r="P52" s="16">
        <f t="shared" si="54"/>
        <v>478.41414370312521</v>
      </c>
      <c r="Q52" s="16">
        <f t="shared" si="54"/>
        <v>502.33485088828149</v>
      </c>
      <c r="R52" s="16">
        <f t="shared" si="54"/>
        <v>527.45159343269563</v>
      </c>
      <c r="S52" s="16">
        <f t="shared" si="54"/>
        <v>553.82417310433038</v>
      </c>
      <c r="T52" s="16">
        <f t="shared" si="54"/>
        <v>581.51538175954693</v>
      </c>
      <c r="U52" s="16">
        <f t="shared" si="54"/>
        <v>610.59115084752432</v>
      </c>
      <c r="V52" s="16">
        <f t="shared" si="54"/>
        <v>641.12070838990053</v>
      </c>
      <c r="W52" s="16">
        <f t="shared" si="54"/>
        <v>673.17674380939559</v>
      </c>
      <c r="X52" s="16">
        <f t="shared" si="54"/>
        <v>706.83558099986544</v>
      </c>
      <c r="Y52" s="16">
        <f t="shared" si="54"/>
        <v>742.17736004985875</v>
      </c>
      <c r="Z52" s="16">
        <f t="shared" si="54"/>
        <v>779.2862280523517</v>
      </c>
      <c r="AA52" s="16">
        <f t="shared" si="54"/>
        <v>818.25053945496927</v>
      </c>
      <c r="AB52" s="16">
        <f t="shared" si="54"/>
        <v>859.16306642771781</v>
      </c>
      <c r="AC52" s="16">
        <f t="shared" si="4"/>
        <v>524.05082999980721</v>
      </c>
      <c r="AD52" s="16">
        <f t="shared" si="5"/>
        <v>591.70654710431916</v>
      </c>
      <c r="AE52" s="36">
        <f t="shared" si="6"/>
        <v>592</v>
      </c>
    </row>
    <row r="53" spans="2:31" x14ac:dyDescent="0.25">
      <c r="B53" t="s">
        <v>78</v>
      </c>
      <c r="C53" t="s">
        <v>127</v>
      </c>
      <c r="D53">
        <v>7214</v>
      </c>
      <c r="E53">
        <v>340</v>
      </c>
      <c r="G53">
        <v>7.0000000000000007E-2</v>
      </c>
      <c r="H53">
        <v>0.02</v>
      </c>
      <c r="I53" s="16">
        <f t="shared" si="1"/>
        <v>340</v>
      </c>
      <c r="J53" s="16">
        <f t="shared" si="2"/>
        <v>357</v>
      </c>
      <c r="K53" s="16">
        <f t="shared" ref="K53:AB53" si="55">J53*(1+$G53-$H53)</f>
        <v>374.85</v>
      </c>
      <c r="L53" s="16">
        <f t="shared" si="55"/>
        <v>393.59250000000003</v>
      </c>
      <c r="M53" s="16">
        <f t="shared" si="55"/>
        <v>413.27212500000007</v>
      </c>
      <c r="N53" s="16">
        <f t="shared" si="55"/>
        <v>433.93573125000012</v>
      </c>
      <c r="O53" s="16">
        <f t="shared" si="55"/>
        <v>455.63251781250017</v>
      </c>
      <c r="P53" s="16">
        <f t="shared" si="55"/>
        <v>478.41414370312521</v>
      </c>
      <c r="Q53" s="16">
        <f t="shared" si="55"/>
        <v>502.33485088828149</v>
      </c>
      <c r="R53" s="16">
        <f t="shared" si="55"/>
        <v>527.45159343269563</v>
      </c>
      <c r="S53" s="16">
        <f t="shared" si="55"/>
        <v>553.82417310433038</v>
      </c>
      <c r="T53" s="16">
        <f t="shared" si="55"/>
        <v>581.51538175954693</v>
      </c>
      <c r="U53" s="16">
        <f t="shared" si="55"/>
        <v>610.59115084752432</v>
      </c>
      <c r="V53" s="16">
        <f t="shared" si="55"/>
        <v>641.12070838990053</v>
      </c>
      <c r="W53" s="16">
        <f t="shared" si="55"/>
        <v>673.17674380939559</v>
      </c>
      <c r="X53" s="16">
        <f t="shared" si="55"/>
        <v>706.83558099986544</v>
      </c>
      <c r="Y53" s="16">
        <f t="shared" si="55"/>
        <v>742.17736004985875</v>
      </c>
      <c r="Z53" s="16">
        <f t="shared" si="55"/>
        <v>779.2862280523517</v>
      </c>
      <c r="AA53" s="16">
        <f t="shared" si="55"/>
        <v>818.25053945496927</v>
      </c>
      <c r="AB53" s="16">
        <f t="shared" si="55"/>
        <v>859.16306642771781</v>
      </c>
      <c r="AC53" s="16">
        <f t="shared" si="4"/>
        <v>524.05082999980721</v>
      </c>
      <c r="AD53" s="16">
        <f t="shared" si="5"/>
        <v>591.70654710431916</v>
      </c>
      <c r="AE53" s="36">
        <f t="shared" si="6"/>
        <v>592</v>
      </c>
    </row>
    <row r="54" spans="2:31" x14ac:dyDescent="0.25">
      <c r="B54" t="s">
        <v>78</v>
      </c>
      <c r="C54" t="s">
        <v>128</v>
      </c>
      <c r="D54">
        <v>9428</v>
      </c>
      <c r="E54">
        <v>340</v>
      </c>
      <c r="G54">
        <v>7.0000000000000007E-2</v>
      </c>
      <c r="H54">
        <v>0.02</v>
      </c>
      <c r="I54" s="16">
        <f t="shared" si="1"/>
        <v>340</v>
      </c>
      <c r="J54" s="16">
        <f t="shared" si="2"/>
        <v>357</v>
      </c>
      <c r="K54" s="16">
        <f t="shared" ref="K54:AB54" si="56">J54*(1+$G54-$H54)</f>
        <v>374.85</v>
      </c>
      <c r="L54" s="16">
        <f t="shared" si="56"/>
        <v>393.59250000000003</v>
      </c>
      <c r="M54" s="16">
        <f t="shared" si="56"/>
        <v>413.27212500000007</v>
      </c>
      <c r="N54" s="16">
        <f t="shared" si="56"/>
        <v>433.93573125000012</v>
      </c>
      <c r="O54" s="16">
        <f t="shared" si="56"/>
        <v>455.63251781250017</v>
      </c>
      <c r="P54" s="16">
        <f t="shared" si="56"/>
        <v>478.41414370312521</v>
      </c>
      <c r="Q54" s="16">
        <f t="shared" si="56"/>
        <v>502.33485088828149</v>
      </c>
      <c r="R54" s="16">
        <f t="shared" si="56"/>
        <v>527.45159343269563</v>
      </c>
      <c r="S54" s="16">
        <f t="shared" si="56"/>
        <v>553.82417310433038</v>
      </c>
      <c r="T54" s="16">
        <f t="shared" si="56"/>
        <v>581.51538175954693</v>
      </c>
      <c r="U54" s="16">
        <f t="shared" si="56"/>
        <v>610.59115084752432</v>
      </c>
      <c r="V54" s="16">
        <f t="shared" si="56"/>
        <v>641.12070838990053</v>
      </c>
      <c r="W54" s="16">
        <f t="shared" si="56"/>
        <v>673.17674380939559</v>
      </c>
      <c r="X54" s="16">
        <f t="shared" si="56"/>
        <v>706.83558099986544</v>
      </c>
      <c r="Y54" s="16">
        <f t="shared" si="56"/>
        <v>742.17736004985875</v>
      </c>
      <c r="Z54" s="16">
        <f t="shared" si="56"/>
        <v>779.2862280523517</v>
      </c>
      <c r="AA54" s="16">
        <f t="shared" si="56"/>
        <v>818.25053945496927</v>
      </c>
      <c r="AB54" s="16">
        <f t="shared" si="56"/>
        <v>859.16306642771781</v>
      </c>
      <c r="AC54" s="16">
        <f t="shared" si="4"/>
        <v>524.05082999980721</v>
      </c>
      <c r="AD54" s="16">
        <f t="shared" si="5"/>
        <v>591.70654710431916</v>
      </c>
      <c r="AE54" s="36">
        <f t="shared" si="6"/>
        <v>592</v>
      </c>
    </row>
    <row r="55" spans="2:31" x14ac:dyDescent="0.25">
      <c r="B55" t="s">
        <v>78</v>
      </c>
      <c r="C55" t="s">
        <v>129</v>
      </c>
      <c r="D55">
        <v>8361</v>
      </c>
      <c r="E55">
        <v>340</v>
      </c>
      <c r="G55">
        <v>7.0000000000000007E-2</v>
      </c>
      <c r="H55">
        <v>0.02</v>
      </c>
      <c r="I55" s="16">
        <f t="shared" si="1"/>
        <v>340</v>
      </c>
      <c r="J55" s="16">
        <f t="shared" si="2"/>
        <v>357</v>
      </c>
      <c r="K55" s="16">
        <f t="shared" ref="K55:AB55" si="57">J55*(1+$G55-$H55)</f>
        <v>374.85</v>
      </c>
      <c r="L55" s="16">
        <f t="shared" si="57"/>
        <v>393.59250000000003</v>
      </c>
      <c r="M55" s="16">
        <f t="shared" si="57"/>
        <v>413.27212500000007</v>
      </c>
      <c r="N55" s="16">
        <f t="shared" si="57"/>
        <v>433.93573125000012</v>
      </c>
      <c r="O55" s="16">
        <f t="shared" si="57"/>
        <v>455.63251781250017</v>
      </c>
      <c r="P55" s="16">
        <f t="shared" si="57"/>
        <v>478.41414370312521</v>
      </c>
      <c r="Q55" s="16">
        <f t="shared" si="57"/>
        <v>502.33485088828149</v>
      </c>
      <c r="R55" s="16">
        <f t="shared" si="57"/>
        <v>527.45159343269563</v>
      </c>
      <c r="S55" s="16">
        <f t="shared" si="57"/>
        <v>553.82417310433038</v>
      </c>
      <c r="T55" s="16">
        <f t="shared" si="57"/>
        <v>581.51538175954693</v>
      </c>
      <c r="U55" s="16">
        <f t="shared" si="57"/>
        <v>610.59115084752432</v>
      </c>
      <c r="V55" s="16">
        <f t="shared" si="57"/>
        <v>641.12070838990053</v>
      </c>
      <c r="W55" s="16">
        <f t="shared" si="57"/>
        <v>673.17674380939559</v>
      </c>
      <c r="X55" s="16">
        <f t="shared" si="57"/>
        <v>706.83558099986544</v>
      </c>
      <c r="Y55" s="16">
        <f t="shared" si="57"/>
        <v>742.17736004985875</v>
      </c>
      <c r="Z55" s="16">
        <f t="shared" si="57"/>
        <v>779.2862280523517</v>
      </c>
      <c r="AA55" s="16">
        <f t="shared" si="57"/>
        <v>818.25053945496927</v>
      </c>
      <c r="AB55" s="16">
        <f t="shared" si="57"/>
        <v>859.16306642771781</v>
      </c>
      <c r="AC55" s="16">
        <f t="shared" si="4"/>
        <v>524.05082999980721</v>
      </c>
      <c r="AD55" s="16">
        <f t="shared" si="5"/>
        <v>591.70654710431916</v>
      </c>
      <c r="AE55" s="36">
        <f t="shared" si="6"/>
        <v>592</v>
      </c>
    </row>
    <row r="56" spans="2:31" x14ac:dyDescent="0.25">
      <c r="B56" t="s">
        <v>78</v>
      </c>
      <c r="C56" t="s">
        <v>130</v>
      </c>
      <c r="D56">
        <v>1130</v>
      </c>
      <c r="E56">
        <v>340</v>
      </c>
      <c r="G56">
        <v>7.0000000000000007E-2</v>
      </c>
      <c r="H56">
        <v>0.02</v>
      </c>
      <c r="I56" s="16">
        <f t="shared" si="1"/>
        <v>340</v>
      </c>
      <c r="J56" s="16">
        <f t="shared" si="2"/>
        <v>357</v>
      </c>
      <c r="K56" s="16">
        <f t="shared" ref="K56:AB56" si="58">J56*(1+$G56-$H56)</f>
        <v>374.85</v>
      </c>
      <c r="L56" s="16">
        <f t="shared" si="58"/>
        <v>393.59250000000003</v>
      </c>
      <c r="M56" s="16">
        <f t="shared" si="58"/>
        <v>413.27212500000007</v>
      </c>
      <c r="N56" s="16">
        <f t="shared" si="58"/>
        <v>433.93573125000012</v>
      </c>
      <c r="O56" s="16">
        <f t="shared" si="58"/>
        <v>455.63251781250017</v>
      </c>
      <c r="P56" s="16">
        <f t="shared" si="58"/>
        <v>478.41414370312521</v>
      </c>
      <c r="Q56" s="16">
        <f t="shared" si="58"/>
        <v>502.33485088828149</v>
      </c>
      <c r="R56" s="16">
        <f t="shared" si="58"/>
        <v>527.45159343269563</v>
      </c>
      <c r="S56" s="16">
        <f t="shared" si="58"/>
        <v>553.82417310433038</v>
      </c>
      <c r="T56" s="16">
        <f t="shared" si="58"/>
        <v>581.51538175954693</v>
      </c>
      <c r="U56" s="16">
        <f t="shared" si="58"/>
        <v>610.59115084752432</v>
      </c>
      <c r="V56" s="16">
        <f t="shared" si="58"/>
        <v>641.12070838990053</v>
      </c>
      <c r="W56" s="16">
        <f t="shared" si="58"/>
        <v>673.17674380939559</v>
      </c>
      <c r="X56" s="16">
        <f t="shared" si="58"/>
        <v>706.83558099986544</v>
      </c>
      <c r="Y56" s="16">
        <f t="shared" si="58"/>
        <v>742.17736004985875</v>
      </c>
      <c r="Z56" s="16">
        <f t="shared" si="58"/>
        <v>779.2862280523517</v>
      </c>
      <c r="AA56" s="16">
        <f t="shared" si="58"/>
        <v>818.25053945496927</v>
      </c>
      <c r="AB56" s="16">
        <f t="shared" si="58"/>
        <v>859.16306642771781</v>
      </c>
      <c r="AC56" s="16">
        <f t="shared" si="4"/>
        <v>524.05082999980721</v>
      </c>
      <c r="AD56" s="16">
        <f t="shared" si="5"/>
        <v>591.70654710431916</v>
      </c>
      <c r="AE56" s="36">
        <f t="shared" si="6"/>
        <v>592</v>
      </c>
    </row>
    <row r="57" spans="2:31" x14ac:dyDescent="0.25">
      <c r="B57" t="s">
        <v>78</v>
      </c>
      <c r="C57" t="s">
        <v>131</v>
      </c>
      <c r="D57">
        <v>8812</v>
      </c>
      <c r="E57">
        <v>340</v>
      </c>
      <c r="G57">
        <v>7.0000000000000007E-2</v>
      </c>
      <c r="H57">
        <v>0.02</v>
      </c>
      <c r="I57" s="16">
        <f t="shared" si="1"/>
        <v>340</v>
      </c>
      <c r="J57" s="16">
        <f t="shared" si="2"/>
        <v>357</v>
      </c>
      <c r="K57" s="16">
        <f t="shared" ref="K57:AB57" si="59">J57*(1+$G57-$H57)</f>
        <v>374.85</v>
      </c>
      <c r="L57" s="16">
        <f t="shared" si="59"/>
        <v>393.59250000000003</v>
      </c>
      <c r="M57" s="16">
        <f t="shared" si="59"/>
        <v>413.27212500000007</v>
      </c>
      <c r="N57" s="16">
        <f t="shared" si="59"/>
        <v>433.93573125000012</v>
      </c>
      <c r="O57" s="16">
        <f t="shared" si="59"/>
        <v>455.63251781250017</v>
      </c>
      <c r="P57" s="16">
        <f t="shared" si="59"/>
        <v>478.41414370312521</v>
      </c>
      <c r="Q57" s="16">
        <f t="shared" si="59"/>
        <v>502.33485088828149</v>
      </c>
      <c r="R57" s="16">
        <f t="shared" si="59"/>
        <v>527.45159343269563</v>
      </c>
      <c r="S57" s="16">
        <f t="shared" si="59"/>
        <v>553.82417310433038</v>
      </c>
      <c r="T57" s="16">
        <f t="shared" si="59"/>
        <v>581.51538175954693</v>
      </c>
      <c r="U57" s="16">
        <f t="shared" si="59"/>
        <v>610.59115084752432</v>
      </c>
      <c r="V57" s="16">
        <f t="shared" si="59"/>
        <v>641.12070838990053</v>
      </c>
      <c r="W57" s="16">
        <f t="shared" si="59"/>
        <v>673.17674380939559</v>
      </c>
      <c r="X57" s="16">
        <f t="shared" si="59"/>
        <v>706.83558099986544</v>
      </c>
      <c r="Y57" s="16">
        <f t="shared" si="59"/>
        <v>742.17736004985875</v>
      </c>
      <c r="Z57" s="16">
        <f t="shared" si="59"/>
        <v>779.2862280523517</v>
      </c>
      <c r="AA57" s="16">
        <f t="shared" si="59"/>
        <v>818.25053945496927</v>
      </c>
      <c r="AB57" s="16">
        <f t="shared" si="59"/>
        <v>859.16306642771781</v>
      </c>
      <c r="AC57" s="16">
        <f t="shared" si="4"/>
        <v>524.05082999980721</v>
      </c>
      <c r="AD57" s="16">
        <f t="shared" si="5"/>
        <v>591.70654710431916</v>
      </c>
      <c r="AE57" s="36">
        <f t="shared" si="6"/>
        <v>592</v>
      </c>
    </row>
    <row r="58" spans="2:31" x14ac:dyDescent="0.25">
      <c r="B58" t="s">
        <v>78</v>
      </c>
      <c r="C58" t="s">
        <v>132</v>
      </c>
      <c r="D58">
        <v>1103</v>
      </c>
      <c r="E58">
        <v>340</v>
      </c>
      <c r="G58">
        <v>7.0000000000000007E-2</v>
      </c>
      <c r="H58">
        <v>0.02</v>
      </c>
      <c r="I58" s="16">
        <f t="shared" si="1"/>
        <v>340</v>
      </c>
      <c r="J58" s="16">
        <f t="shared" si="2"/>
        <v>357</v>
      </c>
      <c r="K58" s="16">
        <f t="shared" ref="K58:AB58" si="60">J58*(1+$G58-$H58)</f>
        <v>374.85</v>
      </c>
      <c r="L58" s="16">
        <f t="shared" si="60"/>
        <v>393.59250000000003</v>
      </c>
      <c r="M58" s="16">
        <f t="shared" si="60"/>
        <v>413.27212500000007</v>
      </c>
      <c r="N58" s="16">
        <f t="shared" si="60"/>
        <v>433.93573125000012</v>
      </c>
      <c r="O58" s="16">
        <f t="shared" si="60"/>
        <v>455.63251781250017</v>
      </c>
      <c r="P58" s="16">
        <f t="shared" si="60"/>
        <v>478.41414370312521</v>
      </c>
      <c r="Q58" s="16">
        <f t="shared" si="60"/>
        <v>502.33485088828149</v>
      </c>
      <c r="R58" s="16">
        <f t="shared" si="60"/>
        <v>527.45159343269563</v>
      </c>
      <c r="S58" s="16">
        <f t="shared" si="60"/>
        <v>553.82417310433038</v>
      </c>
      <c r="T58" s="16">
        <f t="shared" si="60"/>
        <v>581.51538175954693</v>
      </c>
      <c r="U58" s="16">
        <f t="shared" si="60"/>
        <v>610.59115084752432</v>
      </c>
      <c r="V58" s="16">
        <f t="shared" si="60"/>
        <v>641.12070838990053</v>
      </c>
      <c r="W58" s="16">
        <f t="shared" si="60"/>
        <v>673.17674380939559</v>
      </c>
      <c r="X58" s="16">
        <f t="shared" si="60"/>
        <v>706.83558099986544</v>
      </c>
      <c r="Y58" s="16">
        <f t="shared" si="60"/>
        <v>742.17736004985875</v>
      </c>
      <c r="Z58" s="16">
        <f t="shared" si="60"/>
        <v>779.2862280523517</v>
      </c>
      <c r="AA58" s="16">
        <f t="shared" si="60"/>
        <v>818.25053945496927</v>
      </c>
      <c r="AB58" s="16">
        <f t="shared" si="60"/>
        <v>859.16306642771781</v>
      </c>
      <c r="AC58" s="16">
        <f t="shared" si="4"/>
        <v>524.05082999980721</v>
      </c>
      <c r="AD58" s="16">
        <f t="shared" si="5"/>
        <v>591.70654710431916</v>
      </c>
      <c r="AE58" s="36">
        <f t="shared" si="6"/>
        <v>592</v>
      </c>
    </row>
    <row r="59" spans="2:31" x14ac:dyDescent="0.25">
      <c r="B59" t="s">
        <v>78</v>
      </c>
      <c r="C59" t="s">
        <v>133</v>
      </c>
      <c r="D59">
        <v>376</v>
      </c>
      <c r="E59">
        <v>340</v>
      </c>
      <c r="G59">
        <v>7.0000000000000007E-2</v>
      </c>
      <c r="H59">
        <v>0.02</v>
      </c>
      <c r="I59" s="16">
        <f t="shared" si="1"/>
        <v>340</v>
      </c>
      <c r="J59" s="16">
        <f t="shared" si="2"/>
        <v>357</v>
      </c>
      <c r="K59" s="16">
        <f t="shared" ref="K59:AB59" si="61">J59*(1+$G59-$H59)</f>
        <v>374.85</v>
      </c>
      <c r="L59" s="16">
        <f t="shared" si="61"/>
        <v>393.59250000000003</v>
      </c>
      <c r="M59" s="16">
        <f t="shared" si="61"/>
        <v>413.27212500000007</v>
      </c>
      <c r="N59" s="16">
        <f t="shared" si="61"/>
        <v>433.93573125000012</v>
      </c>
      <c r="O59" s="16">
        <f t="shared" si="61"/>
        <v>455.63251781250017</v>
      </c>
      <c r="P59" s="16">
        <f t="shared" si="61"/>
        <v>478.41414370312521</v>
      </c>
      <c r="Q59" s="16">
        <f t="shared" si="61"/>
        <v>502.33485088828149</v>
      </c>
      <c r="R59" s="16">
        <f t="shared" si="61"/>
        <v>527.45159343269563</v>
      </c>
      <c r="S59" s="16">
        <f t="shared" si="61"/>
        <v>553.82417310433038</v>
      </c>
      <c r="T59" s="16">
        <f t="shared" si="61"/>
        <v>581.51538175954693</v>
      </c>
      <c r="U59" s="16">
        <f t="shared" si="61"/>
        <v>610.59115084752432</v>
      </c>
      <c r="V59" s="16">
        <f t="shared" si="61"/>
        <v>641.12070838990053</v>
      </c>
      <c r="W59" s="16">
        <f t="shared" si="61"/>
        <v>673.17674380939559</v>
      </c>
      <c r="X59" s="16">
        <f t="shared" si="61"/>
        <v>706.83558099986544</v>
      </c>
      <c r="Y59" s="16">
        <f t="shared" si="61"/>
        <v>742.17736004985875</v>
      </c>
      <c r="Z59" s="16">
        <f t="shared" si="61"/>
        <v>779.2862280523517</v>
      </c>
      <c r="AA59" s="16">
        <f t="shared" si="61"/>
        <v>818.25053945496927</v>
      </c>
      <c r="AB59" s="16">
        <f t="shared" si="61"/>
        <v>859.16306642771781</v>
      </c>
      <c r="AC59" s="16">
        <f t="shared" si="4"/>
        <v>524.05082999980721</v>
      </c>
      <c r="AD59" s="16">
        <f t="shared" si="5"/>
        <v>591.70654710431916</v>
      </c>
      <c r="AE59" s="36">
        <f t="shared" si="6"/>
        <v>592</v>
      </c>
    </row>
    <row r="60" spans="2:31" x14ac:dyDescent="0.25">
      <c r="B60" t="s">
        <v>78</v>
      </c>
      <c r="C60" t="s">
        <v>102</v>
      </c>
      <c r="D60">
        <v>8721</v>
      </c>
      <c r="E60">
        <v>340</v>
      </c>
      <c r="G60">
        <v>7.0000000000000007E-2</v>
      </c>
      <c r="H60">
        <v>0.02</v>
      </c>
      <c r="I60" s="16">
        <f t="shared" si="1"/>
        <v>340</v>
      </c>
      <c r="J60" s="16">
        <f t="shared" si="2"/>
        <v>357</v>
      </c>
      <c r="K60" s="16">
        <f t="shared" ref="K60:AB60" si="62">J60*(1+$G60-$H60)</f>
        <v>374.85</v>
      </c>
      <c r="L60" s="16">
        <f t="shared" si="62"/>
        <v>393.59250000000003</v>
      </c>
      <c r="M60" s="16">
        <f t="shared" si="62"/>
        <v>413.27212500000007</v>
      </c>
      <c r="N60" s="16">
        <f t="shared" si="62"/>
        <v>433.93573125000012</v>
      </c>
      <c r="O60" s="16">
        <f t="shared" si="62"/>
        <v>455.63251781250017</v>
      </c>
      <c r="P60" s="16">
        <f t="shared" si="62"/>
        <v>478.41414370312521</v>
      </c>
      <c r="Q60" s="16">
        <f t="shared" si="62"/>
        <v>502.33485088828149</v>
      </c>
      <c r="R60" s="16">
        <f t="shared" si="62"/>
        <v>527.45159343269563</v>
      </c>
      <c r="S60" s="16">
        <f t="shared" si="62"/>
        <v>553.82417310433038</v>
      </c>
      <c r="T60" s="16">
        <f t="shared" si="62"/>
        <v>581.51538175954693</v>
      </c>
      <c r="U60" s="16">
        <f t="shared" si="62"/>
        <v>610.59115084752432</v>
      </c>
      <c r="V60" s="16">
        <f t="shared" si="62"/>
        <v>641.12070838990053</v>
      </c>
      <c r="W60" s="16">
        <f t="shared" si="62"/>
        <v>673.17674380939559</v>
      </c>
      <c r="X60" s="16">
        <f t="shared" si="62"/>
        <v>706.83558099986544</v>
      </c>
      <c r="Y60" s="16">
        <f t="shared" si="62"/>
        <v>742.17736004985875</v>
      </c>
      <c r="Z60" s="16">
        <f t="shared" si="62"/>
        <v>779.2862280523517</v>
      </c>
      <c r="AA60" s="16">
        <f t="shared" si="62"/>
        <v>818.25053945496927</v>
      </c>
      <c r="AB60" s="16">
        <f t="shared" si="62"/>
        <v>859.16306642771781</v>
      </c>
      <c r="AC60" s="16">
        <f t="shared" si="4"/>
        <v>524.05082999980721</v>
      </c>
      <c r="AD60" s="16">
        <f t="shared" si="5"/>
        <v>591.70654710431916</v>
      </c>
      <c r="AE60" s="36">
        <f t="shared" si="6"/>
        <v>592</v>
      </c>
    </row>
    <row r="61" spans="2:31" x14ac:dyDescent="0.25">
      <c r="B61" t="s">
        <v>78</v>
      </c>
      <c r="C61" t="s">
        <v>134</v>
      </c>
      <c r="D61">
        <v>473</v>
      </c>
      <c r="E61">
        <v>340</v>
      </c>
      <c r="G61">
        <v>7.0000000000000007E-2</v>
      </c>
      <c r="H61">
        <v>0.02</v>
      </c>
      <c r="I61" s="16">
        <f t="shared" si="1"/>
        <v>340</v>
      </c>
      <c r="J61" s="16">
        <f t="shared" si="2"/>
        <v>357</v>
      </c>
      <c r="K61" s="16">
        <f t="shared" ref="K61:AB61" si="63">J61*(1+$G61-$H61)</f>
        <v>374.85</v>
      </c>
      <c r="L61" s="16">
        <f t="shared" si="63"/>
        <v>393.59250000000003</v>
      </c>
      <c r="M61" s="16">
        <f t="shared" si="63"/>
        <v>413.27212500000007</v>
      </c>
      <c r="N61" s="16">
        <f t="shared" si="63"/>
        <v>433.93573125000012</v>
      </c>
      <c r="O61" s="16">
        <f t="shared" si="63"/>
        <v>455.63251781250017</v>
      </c>
      <c r="P61" s="16">
        <f t="shared" si="63"/>
        <v>478.41414370312521</v>
      </c>
      <c r="Q61" s="16">
        <f t="shared" si="63"/>
        <v>502.33485088828149</v>
      </c>
      <c r="R61" s="16">
        <f t="shared" si="63"/>
        <v>527.45159343269563</v>
      </c>
      <c r="S61" s="16">
        <f t="shared" si="63"/>
        <v>553.82417310433038</v>
      </c>
      <c r="T61" s="16">
        <f t="shared" si="63"/>
        <v>581.51538175954693</v>
      </c>
      <c r="U61" s="16">
        <f t="shared" si="63"/>
        <v>610.59115084752432</v>
      </c>
      <c r="V61" s="16">
        <f t="shared" si="63"/>
        <v>641.12070838990053</v>
      </c>
      <c r="W61" s="16">
        <f t="shared" si="63"/>
        <v>673.17674380939559</v>
      </c>
      <c r="X61" s="16">
        <f t="shared" si="63"/>
        <v>706.83558099986544</v>
      </c>
      <c r="Y61" s="16">
        <f t="shared" si="63"/>
        <v>742.17736004985875</v>
      </c>
      <c r="Z61" s="16">
        <f t="shared" si="63"/>
        <v>779.2862280523517</v>
      </c>
      <c r="AA61" s="16">
        <f t="shared" si="63"/>
        <v>818.25053945496927</v>
      </c>
      <c r="AB61" s="16">
        <f t="shared" si="63"/>
        <v>859.16306642771781</v>
      </c>
      <c r="AC61" s="16">
        <f t="shared" si="4"/>
        <v>524.05082999980721</v>
      </c>
      <c r="AD61" s="16">
        <f t="shared" si="5"/>
        <v>591.70654710431916</v>
      </c>
      <c r="AE61" s="36">
        <f t="shared" si="6"/>
        <v>592</v>
      </c>
    </row>
    <row r="62" spans="2:31" x14ac:dyDescent="0.25">
      <c r="B62" t="s">
        <v>78</v>
      </c>
      <c r="C62" t="s">
        <v>114</v>
      </c>
      <c r="D62">
        <v>9515</v>
      </c>
      <c r="E62">
        <v>340</v>
      </c>
      <c r="G62">
        <v>7.0000000000000007E-2</v>
      </c>
      <c r="H62">
        <v>0.02</v>
      </c>
      <c r="I62" s="16">
        <f t="shared" si="1"/>
        <v>340</v>
      </c>
      <c r="J62" s="16">
        <f t="shared" si="2"/>
        <v>357</v>
      </c>
      <c r="K62" s="16">
        <f t="shared" ref="K62:AB62" si="64">J62*(1+$G62-$H62)</f>
        <v>374.85</v>
      </c>
      <c r="L62" s="16">
        <f t="shared" si="64"/>
        <v>393.59250000000003</v>
      </c>
      <c r="M62" s="16">
        <f t="shared" si="64"/>
        <v>413.27212500000007</v>
      </c>
      <c r="N62" s="16">
        <f t="shared" si="64"/>
        <v>433.93573125000012</v>
      </c>
      <c r="O62" s="16">
        <f t="shared" si="64"/>
        <v>455.63251781250017</v>
      </c>
      <c r="P62" s="16">
        <f t="shared" si="64"/>
        <v>478.41414370312521</v>
      </c>
      <c r="Q62" s="16">
        <f t="shared" si="64"/>
        <v>502.33485088828149</v>
      </c>
      <c r="R62" s="16">
        <f t="shared" si="64"/>
        <v>527.45159343269563</v>
      </c>
      <c r="S62" s="16">
        <f t="shared" si="64"/>
        <v>553.82417310433038</v>
      </c>
      <c r="T62" s="16">
        <f t="shared" si="64"/>
        <v>581.51538175954693</v>
      </c>
      <c r="U62" s="16">
        <f t="shared" si="64"/>
        <v>610.59115084752432</v>
      </c>
      <c r="V62" s="16">
        <f t="shared" si="64"/>
        <v>641.12070838990053</v>
      </c>
      <c r="W62" s="16">
        <f t="shared" si="64"/>
        <v>673.17674380939559</v>
      </c>
      <c r="X62" s="16">
        <f t="shared" si="64"/>
        <v>706.83558099986544</v>
      </c>
      <c r="Y62" s="16">
        <f t="shared" si="64"/>
        <v>742.17736004985875</v>
      </c>
      <c r="Z62" s="16">
        <f t="shared" si="64"/>
        <v>779.2862280523517</v>
      </c>
      <c r="AA62" s="16">
        <f t="shared" si="64"/>
        <v>818.25053945496927</v>
      </c>
      <c r="AB62" s="16">
        <f t="shared" si="64"/>
        <v>859.16306642771781</v>
      </c>
      <c r="AC62" s="16">
        <f t="shared" si="4"/>
        <v>524.05082999980721</v>
      </c>
      <c r="AD62" s="16">
        <f t="shared" si="5"/>
        <v>591.70654710431916</v>
      </c>
      <c r="AE62" s="36">
        <f t="shared" si="6"/>
        <v>592</v>
      </c>
    </row>
    <row r="63" spans="2:31" x14ac:dyDescent="0.25">
      <c r="B63" t="s">
        <v>78</v>
      </c>
      <c r="C63" t="s">
        <v>135</v>
      </c>
      <c r="D63">
        <v>6578</v>
      </c>
      <c r="E63">
        <v>340</v>
      </c>
      <c r="G63">
        <v>7.0000000000000007E-2</v>
      </c>
      <c r="H63">
        <v>0.02</v>
      </c>
      <c r="I63" s="16">
        <f t="shared" si="1"/>
        <v>340</v>
      </c>
      <c r="J63" s="16">
        <f t="shared" si="2"/>
        <v>357</v>
      </c>
      <c r="K63" s="16">
        <f t="shared" ref="K63:AB63" si="65">J63*(1+$G63-$H63)</f>
        <v>374.85</v>
      </c>
      <c r="L63" s="16">
        <f t="shared" si="65"/>
        <v>393.59250000000003</v>
      </c>
      <c r="M63" s="16">
        <f t="shared" si="65"/>
        <v>413.27212500000007</v>
      </c>
      <c r="N63" s="16">
        <f t="shared" si="65"/>
        <v>433.93573125000012</v>
      </c>
      <c r="O63" s="16">
        <f t="shared" si="65"/>
        <v>455.63251781250017</v>
      </c>
      <c r="P63" s="16">
        <f t="shared" si="65"/>
        <v>478.41414370312521</v>
      </c>
      <c r="Q63" s="16">
        <f t="shared" si="65"/>
        <v>502.33485088828149</v>
      </c>
      <c r="R63" s="16">
        <f t="shared" si="65"/>
        <v>527.45159343269563</v>
      </c>
      <c r="S63" s="16">
        <f t="shared" si="65"/>
        <v>553.82417310433038</v>
      </c>
      <c r="T63" s="16">
        <f t="shared" si="65"/>
        <v>581.51538175954693</v>
      </c>
      <c r="U63" s="16">
        <f t="shared" si="65"/>
        <v>610.59115084752432</v>
      </c>
      <c r="V63" s="16">
        <f t="shared" si="65"/>
        <v>641.12070838990053</v>
      </c>
      <c r="W63" s="16">
        <f t="shared" si="65"/>
        <v>673.17674380939559</v>
      </c>
      <c r="X63" s="16">
        <f t="shared" si="65"/>
        <v>706.83558099986544</v>
      </c>
      <c r="Y63" s="16">
        <f t="shared" si="65"/>
        <v>742.17736004985875</v>
      </c>
      <c r="Z63" s="16">
        <f t="shared" si="65"/>
        <v>779.2862280523517</v>
      </c>
      <c r="AA63" s="16">
        <f t="shared" si="65"/>
        <v>818.25053945496927</v>
      </c>
      <c r="AB63" s="16">
        <f t="shared" si="65"/>
        <v>859.16306642771781</v>
      </c>
      <c r="AC63" s="16">
        <f t="shared" si="4"/>
        <v>524.05082999980721</v>
      </c>
      <c r="AD63" s="16">
        <f t="shared" si="5"/>
        <v>591.70654710431916</v>
      </c>
      <c r="AE63" s="36">
        <f t="shared" si="6"/>
        <v>592</v>
      </c>
    </row>
    <row r="64" spans="2:31" x14ac:dyDescent="0.25">
      <c r="B64" t="s">
        <v>78</v>
      </c>
      <c r="C64" t="s">
        <v>136</v>
      </c>
      <c r="D64">
        <v>22906</v>
      </c>
      <c r="E64">
        <v>340</v>
      </c>
      <c r="G64">
        <v>7.0000000000000007E-2</v>
      </c>
      <c r="H64">
        <v>0.02</v>
      </c>
      <c r="I64" s="16">
        <f t="shared" si="1"/>
        <v>340</v>
      </c>
      <c r="J64" s="16">
        <f t="shared" si="2"/>
        <v>357</v>
      </c>
      <c r="K64" s="16">
        <f t="shared" ref="K64:AB64" si="66">J64*(1+$G64-$H64)</f>
        <v>374.85</v>
      </c>
      <c r="L64" s="16">
        <f t="shared" si="66"/>
        <v>393.59250000000003</v>
      </c>
      <c r="M64" s="16">
        <f t="shared" si="66"/>
        <v>413.27212500000007</v>
      </c>
      <c r="N64" s="16">
        <f t="shared" si="66"/>
        <v>433.93573125000012</v>
      </c>
      <c r="O64" s="16">
        <f t="shared" si="66"/>
        <v>455.63251781250017</v>
      </c>
      <c r="P64" s="16">
        <f t="shared" si="66"/>
        <v>478.41414370312521</v>
      </c>
      <c r="Q64" s="16">
        <f t="shared" si="66"/>
        <v>502.33485088828149</v>
      </c>
      <c r="R64" s="16">
        <f t="shared" si="66"/>
        <v>527.45159343269563</v>
      </c>
      <c r="S64" s="16">
        <f t="shared" si="66"/>
        <v>553.82417310433038</v>
      </c>
      <c r="T64" s="16">
        <f t="shared" si="66"/>
        <v>581.51538175954693</v>
      </c>
      <c r="U64" s="16">
        <f t="shared" si="66"/>
        <v>610.59115084752432</v>
      </c>
      <c r="V64" s="16">
        <f t="shared" si="66"/>
        <v>641.12070838990053</v>
      </c>
      <c r="W64" s="16">
        <f t="shared" si="66"/>
        <v>673.17674380939559</v>
      </c>
      <c r="X64" s="16">
        <f t="shared" si="66"/>
        <v>706.83558099986544</v>
      </c>
      <c r="Y64" s="16">
        <f t="shared" si="66"/>
        <v>742.17736004985875</v>
      </c>
      <c r="Z64" s="16">
        <f t="shared" si="66"/>
        <v>779.2862280523517</v>
      </c>
      <c r="AA64" s="16">
        <f t="shared" si="66"/>
        <v>818.25053945496927</v>
      </c>
      <c r="AB64" s="16">
        <f t="shared" si="66"/>
        <v>859.16306642771781</v>
      </c>
      <c r="AC64" s="16">
        <f t="shared" si="4"/>
        <v>524.05082999980721</v>
      </c>
      <c r="AD64" s="16">
        <f t="shared" si="5"/>
        <v>591.70654710431916</v>
      </c>
      <c r="AE64" s="36">
        <f t="shared" si="6"/>
        <v>592</v>
      </c>
    </row>
    <row r="65" spans="2:31" x14ac:dyDescent="0.25">
      <c r="B65" t="s">
        <v>78</v>
      </c>
      <c r="C65" t="s">
        <v>137</v>
      </c>
      <c r="D65">
        <v>6704</v>
      </c>
      <c r="E65">
        <v>340</v>
      </c>
      <c r="G65">
        <v>7.0000000000000007E-2</v>
      </c>
      <c r="H65">
        <v>0.02</v>
      </c>
      <c r="I65" s="16">
        <f t="shared" si="1"/>
        <v>340</v>
      </c>
      <c r="J65" s="16">
        <f t="shared" si="2"/>
        <v>357</v>
      </c>
      <c r="K65" s="16">
        <f t="shared" ref="K65:AB65" si="67">J65*(1+$G65-$H65)</f>
        <v>374.85</v>
      </c>
      <c r="L65" s="16">
        <f t="shared" si="67"/>
        <v>393.59250000000003</v>
      </c>
      <c r="M65" s="16">
        <f t="shared" si="67"/>
        <v>413.27212500000007</v>
      </c>
      <c r="N65" s="16">
        <f t="shared" si="67"/>
        <v>433.93573125000012</v>
      </c>
      <c r="O65" s="16">
        <f t="shared" si="67"/>
        <v>455.63251781250017</v>
      </c>
      <c r="P65" s="16">
        <f t="shared" si="67"/>
        <v>478.41414370312521</v>
      </c>
      <c r="Q65" s="16">
        <f t="shared" si="67"/>
        <v>502.33485088828149</v>
      </c>
      <c r="R65" s="16">
        <f t="shared" si="67"/>
        <v>527.45159343269563</v>
      </c>
      <c r="S65" s="16">
        <f t="shared" si="67"/>
        <v>553.82417310433038</v>
      </c>
      <c r="T65" s="16">
        <f t="shared" si="67"/>
        <v>581.51538175954693</v>
      </c>
      <c r="U65" s="16">
        <f t="shared" si="67"/>
        <v>610.59115084752432</v>
      </c>
      <c r="V65" s="16">
        <f t="shared" si="67"/>
        <v>641.12070838990053</v>
      </c>
      <c r="W65" s="16">
        <f t="shared" si="67"/>
        <v>673.17674380939559</v>
      </c>
      <c r="X65" s="16">
        <f t="shared" si="67"/>
        <v>706.83558099986544</v>
      </c>
      <c r="Y65" s="16">
        <f t="shared" si="67"/>
        <v>742.17736004985875</v>
      </c>
      <c r="Z65" s="16">
        <f t="shared" si="67"/>
        <v>779.2862280523517</v>
      </c>
      <c r="AA65" s="16">
        <f t="shared" si="67"/>
        <v>818.25053945496927</v>
      </c>
      <c r="AB65" s="16">
        <f t="shared" si="67"/>
        <v>859.16306642771781</v>
      </c>
      <c r="AC65" s="16">
        <f t="shared" si="4"/>
        <v>524.05082999980721</v>
      </c>
      <c r="AD65" s="16">
        <f t="shared" si="5"/>
        <v>591.70654710431916</v>
      </c>
      <c r="AE65" s="36">
        <f t="shared" si="6"/>
        <v>592</v>
      </c>
    </row>
    <row r="66" spans="2:31" x14ac:dyDescent="0.25">
      <c r="B66" t="s">
        <v>78</v>
      </c>
      <c r="C66" t="s">
        <v>138</v>
      </c>
      <c r="D66">
        <v>313</v>
      </c>
      <c r="E66">
        <v>340</v>
      </c>
      <c r="G66">
        <v>7.0000000000000007E-2</v>
      </c>
      <c r="H66">
        <v>0.02</v>
      </c>
      <c r="I66" s="16">
        <f t="shared" si="1"/>
        <v>340</v>
      </c>
      <c r="J66" s="16">
        <f t="shared" si="2"/>
        <v>357</v>
      </c>
      <c r="K66" s="16">
        <f t="shared" ref="K66:AB66" si="68">J66*(1+$G66-$H66)</f>
        <v>374.85</v>
      </c>
      <c r="L66" s="16">
        <f t="shared" si="68"/>
        <v>393.59250000000003</v>
      </c>
      <c r="M66" s="16">
        <f t="shared" si="68"/>
        <v>413.27212500000007</v>
      </c>
      <c r="N66" s="16">
        <f t="shared" si="68"/>
        <v>433.93573125000012</v>
      </c>
      <c r="O66" s="16">
        <f t="shared" si="68"/>
        <v>455.63251781250017</v>
      </c>
      <c r="P66" s="16">
        <f t="shared" si="68"/>
        <v>478.41414370312521</v>
      </c>
      <c r="Q66" s="16">
        <f t="shared" si="68"/>
        <v>502.33485088828149</v>
      </c>
      <c r="R66" s="16">
        <f t="shared" si="68"/>
        <v>527.45159343269563</v>
      </c>
      <c r="S66" s="16">
        <f t="shared" si="68"/>
        <v>553.82417310433038</v>
      </c>
      <c r="T66" s="16">
        <f t="shared" si="68"/>
        <v>581.51538175954693</v>
      </c>
      <c r="U66" s="16">
        <f t="shared" si="68"/>
        <v>610.59115084752432</v>
      </c>
      <c r="V66" s="16">
        <f t="shared" si="68"/>
        <v>641.12070838990053</v>
      </c>
      <c r="W66" s="16">
        <f t="shared" si="68"/>
        <v>673.17674380939559</v>
      </c>
      <c r="X66" s="16">
        <f t="shared" si="68"/>
        <v>706.83558099986544</v>
      </c>
      <c r="Y66" s="16">
        <f t="shared" si="68"/>
        <v>742.17736004985875</v>
      </c>
      <c r="Z66" s="16">
        <f t="shared" si="68"/>
        <v>779.2862280523517</v>
      </c>
      <c r="AA66" s="16">
        <f t="shared" si="68"/>
        <v>818.25053945496927</v>
      </c>
      <c r="AB66" s="16">
        <f t="shared" si="68"/>
        <v>859.16306642771781</v>
      </c>
      <c r="AC66" s="16">
        <f t="shared" si="4"/>
        <v>524.05082999980721</v>
      </c>
      <c r="AD66" s="16">
        <f t="shared" si="5"/>
        <v>591.70654710431916</v>
      </c>
      <c r="AE66" s="36">
        <f t="shared" si="6"/>
        <v>592</v>
      </c>
    </row>
    <row r="67" spans="2:31" x14ac:dyDescent="0.25">
      <c r="B67" t="s">
        <v>98</v>
      </c>
      <c r="C67" t="s">
        <v>139</v>
      </c>
      <c r="D67">
        <v>2228</v>
      </c>
      <c r="E67">
        <v>340</v>
      </c>
      <c r="G67">
        <v>7.0000000000000007E-2</v>
      </c>
      <c r="H67">
        <v>0.02</v>
      </c>
      <c r="I67" s="16">
        <f t="shared" si="1"/>
        <v>340</v>
      </c>
      <c r="J67" s="16">
        <f t="shared" si="2"/>
        <v>357</v>
      </c>
      <c r="K67" s="16">
        <f t="shared" ref="K67:AB67" si="69">J67*(1+$G67-$H67)</f>
        <v>374.85</v>
      </c>
      <c r="L67" s="16">
        <f t="shared" si="69"/>
        <v>393.59250000000003</v>
      </c>
      <c r="M67" s="16">
        <f t="shared" si="69"/>
        <v>413.27212500000007</v>
      </c>
      <c r="N67" s="16">
        <f t="shared" si="69"/>
        <v>433.93573125000012</v>
      </c>
      <c r="O67" s="16">
        <f t="shared" si="69"/>
        <v>455.63251781250017</v>
      </c>
      <c r="P67" s="16">
        <f t="shared" si="69"/>
        <v>478.41414370312521</v>
      </c>
      <c r="Q67" s="16">
        <f t="shared" si="69"/>
        <v>502.33485088828149</v>
      </c>
      <c r="R67" s="16">
        <f t="shared" si="69"/>
        <v>527.45159343269563</v>
      </c>
      <c r="S67" s="16">
        <f t="shared" si="69"/>
        <v>553.82417310433038</v>
      </c>
      <c r="T67" s="16">
        <f t="shared" si="69"/>
        <v>581.51538175954693</v>
      </c>
      <c r="U67" s="16">
        <f t="shared" si="69"/>
        <v>610.59115084752432</v>
      </c>
      <c r="V67" s="16">
        <f t="shared" si="69"/>
        <v>641.12070838990053</v>
      </c>
      <c r="W67" s="16">
        <f t="shared" si="69"/>
        <v>673.17674380939559</v>
      </c>
      <c r="X67" s="16">
        <f t="shared" si="69"/>
        <v>706.83558099986544</v>
      </c>
      <c r="Y67" s="16">
        <f t="shared" si="69"/>
        <v>742.17736004985875</v>
      </c>
      <c r="Z67" s="16">
        <f t="shared" si="69"/>
        <v>779.2862280523517</v>
      </c>
      <c r="AA67" s="16">
        <f t="shared" si="69"/>
        <v>818.25053945496927</v>
      </c>
      <c r="AB67" s="16">
        <f t="shared" si="69"/>
        <v>859.16306642771781</v>
      </c>
      <c r="AC67" s="16">
        <f t="shared" si="4"/>
        <v>524.05082999980721</v>
      </c>
      <c r="AD67" s="16">
        <f t="shared" si="5"/>
        <v>591.70654710431916</v>
      </c>
      <c r="AE67" s="36">
        <f t="shared" si="6"/>
        <v>592</v>
      </c>
    </row>
    <row r="68" spans="2:31" x14ac:dyDescent="0.25">
      <c r="B68" t="s">
        <v>98</v>
      </c>
      <c r="C68" t="s">
        <v>140</v>
      </c>
      <c r="D68">
        <v>769</v>
      </c>
      <c r="E68">
        <v>340</v>
      </c>
      <c r="G68">
        <v>7.0000000000000007E-2</v>
      </c>
      <c r="H68">
        <v>0.02</v>
      </c>
      <c r="I68" s="16">
        <f t="shared" ref="I68:I131" si="70">E68</f>
        <v>340</v>
      </c>
      <c r="J68" s="16">
        <f t="shared" ref="J68:J131" si="71">I68*(1+$G68-$H68)</f>
        <v>357</v>
      </c>
      <c r="K68" s="16">
        <f t="shared" ref="K68:AB68" si="72">J68*(1+$G68-$H68)</f>
        <v>374.85</v>
      </c>
      <c r="L68" s="16">
        <f t="shared" si="72"/>
        <v>393.59250000000003</v>
      </c>
      <c r="M68" s="16">
        <f t="shared" si="72"/>
        <v>413.27212500000007</v>
      </c>
      <c r="N68" s="16">
        <f t="shared" si="72"/>
        <v>433.93573125000012</v>
      </c>
      <c r="O68" s="16">
        <f t="shared" si="72"/>
        <v>455.63251781250017</v>
      </c>
      <c r="P68" s="16">
        <f t="shared" si="72"/>
        <v>478.41414370312521</v>
      </c>
      <c r="Q68" s="16">
        <f t="shared" si="72"/>
        <v>502.33485088828149</v>
      </c>
      <c r="R68" s="16">
        <f t="shared" si="72"/>
        <v>527.45159343269563</v>
      </c>
      <c r="S68" s="16">
        <f t="shared" si="72"/>
        <v>553.82417310433038</v>
      </c>
      <c r="T68" s="16">
        <f t="shared" si="72"/>
        <v>581.51538175954693</v>
      </c>
      <c r="U68" s="16">
        <f t="shared" si="72"/>
        <v>610.59115084752432</v>
      </c>
      <c r="V68" s="16">
        <f t="shared" si="72"/>
        <v>641.12070838990053</v>
      </c>
      <c r="W68" s="16">
        <f t="shared" si="72"/>
        <v>673.17674380939559</v>
      </c>
      <c r="X68" s="16">
        <f t="shared" si="72"/>
        <v>706.83558099986544</v>
      </c>
      <c r="Y68" s="16">
        <f t="shared" si="72"/>
        <v>742.17736004985875</v>
      </c>
      <c r="Z68" s="16">
        <f t="shared" si="72"/>
        <v>779.2862280523517</v>
      </c>
      <c r="AA68" s="16">
        <f t="shared" si="72"/>
        <v>818.25053945496927</v>
      </c>
      <c r="AB68" s="16">
        <f t="shared" si="72"/>
        <v>859.16306642771781</v>
      </c>
      <c r="AC68" s="16">
        <f t="shared" ref="AC68:AC131" si="73">SUM(I68:W68)*(1/($W$2-$I$2))</f>
        <v>524.05082999980721</v>
      </c>
      <c r="AD68" s="16">
        <f t="shared" ref="AD68:AD131" si="74">SUM(I68:AB68)*(1/($AB$2-$I$2))</f>
        <v>591.70654710431916</v>
      </c>
      <c r="AE68" s="36">
        <f t="shared" ref="AE68:AE131" si="75">ROUND(AD68,0)</f>
        <v>592</v>
      </c>
    </row>
    <row r="69" spans="2:31" x14ac:dyDescent="0.25">
      <c r="B69" t="s">
        <v>141</v>
      </c>
      <c r="C69" t="s">
        <v>78</v>
      </c>
      <c r="D69">
        <v>0</v>
      </c>
      <c r="E69">
        <v>1142</v>
      </c>
      <c r="G69">
        <v>0.06</v>
      </c>
      <c r="H69">
        <v>0.02</v>
      </c>
      <c r="I69" s="16">
        <f t="shared" si="70"/>
        <v>1142</v>
      </c>
      <c r="J69" s="16">
        <f t="shared" si="71"/>
        <v>1187.68</v>
      </c>
      <c r="K69" s="16">
        <f t="shared" ref="K69:AB69" si="76">J69*(1+$G69-$H69)</f>
        <v>1235.1872000000001</v>
      </c>
      <c r="L69" s="16">
        <f t="shared" si="76"/>
        <v>1284.5946880000001</v>
      </c>
      <c r="M69" s="16">
        <f t="shared" si="76"/>
        <v>1335.9784755200001</v>
      </c>
      <c r="N69" s="16">
        <f t="shared" si="76"/>
        <v>1389.4176145408001</v>
      </c>
      <c r="O69" s="16">
        <f t="shared" si="76"/>
        <v>1444.9943191224322</v>
      </c>
      <c r="P69" s="16">
        <f t="shared" si="76"/>
        <v>1502.7940918873296</v>
      </c>
      <c r="Q69" s="16">
        <f t="shared" si="76"/>
        <v>1562.9058555628228</v>
      </c>
      <c r="R69" s="16">
        <f t="shared" si="76"/>
        <v>1625.4220897853359</v>
      </c>
      <c r="S69" s="16">
        <f t="shared" si="76"/>
        <v>1690.4389733767493</v>
      </c>
      <c r="T69" s="16">
        <f t="shared" si="76"/>
        <v>1758.0565323118194</v>
      </c>
      <c r="U69" s="16">
        <f t="shared" si="76"/>
        <v>1828.3787936042922</v>
      </c>
      <c r="V69" s="16">
        <f t="shared" si="76"/>
        <v>1901.5139453484639</v>
      </c>
      <c r="W69" s="16">
        <f t="shared" si="76"/>
        <v>1977.5745031624026</v>
      </c>
      <c r="X69" s="16">
        <f t="shared" si="76"/>
        <v>2056.6774832888987</v>
      </c>
      <c r="Y69" s="16">
        <f t="shared" si="76"/>
        <v>2138.9445826204546</v>
      </c>
      <c r="Z69" s="16">
        <f t="shared" si="76"/>
        <v>2224.5023659252729</v>
      </c>
      <c r="AA69" s="16">
        <f t="shared" si="76"/>
        <v>2313.4824605622839</v>
      </c>
      <c r="AB69" s="16">
        <f t="shared" si="76"/>
        <v>2406.0217589847753</v>
      </c>
      <c r="AC69" s="16">
        <f t="shared" si="73"/>
        <v>1633.3526487301751</v>
      </c>
      <c r="AD69" s="16">
        <f t="shared" si="74"/>
        <v>1789.8192491370598</v>
      </c>
      <c r="AE69" s="36">
        <f t="shared" si="75"/>
        <v>1790</v>
      </c>
    </row>
    <row r="70" spans="2:31" x14ac:dyDescent="0.25">
      <c r="B70" t="s">
        <v>142</v>
      </c>
      <c r="C70" t="s">
        <v>78</v>
      </c>
      <c r="D70">
        <v>0</v>
      </c>
      <c r="E70">
        <v>1142</v>
      </c>
      <c r="G70">
        <v>0.06</v>
      </c>
      <c r="H70">
        <v>0.02</v>
      </c>
      <c r="I70" s="16">
        <f t="shared" si="70"/>
        <v>1142</v>
      </c>
      <c r="J70" s="16">
        <f t="shared" si="71"/>
        <v>1187.68</v>
      </c>
      <c r="K70" s="16">
        <f t="shared" ref="K70:AB70" si="77">J70*(1+$G70-$H70)</f>
        <v>1235.1872000000001</v>
      </c>
      <c r="L70" s="16">
        <f t="shared" si="77"/>
        <v>1284.5946880000001</v>
      </c>
      <c r="M70" s="16">
        <f t="shared" si="77"/>
        <v>1335.9784755200001</v>
      </c>
      <c r="N70" s="16">
        <f t="shared" si="77"/>
        <v>1389.4176145408001</v>
      </c>
      <c r="O70" s="16">
        <f t="shared" si="77"/>
        <v>1444.9943191224322</v>
      </c>
      <c r="P70" s="16">
        <f t="shared" si="77"/>
        <v>1502.7940918873296</v>
      </c>
      <c r="Q70" s="16">
        <f t="shared" si="77"/>
        <v>1562.9058555628228</v>
      </c>
      <c r="R70" s="16">
        <f t="shared" si="77"/>
        <v>1625.4220897853359</v>
      </c>
      <c r="S70" s="16">
        <f t="shared" si="77"/>
        <v>1690.4389733767493</v>
      </c>
      <c r="T70" s="16">
        <f t="shared" si="77"/>
        <v>1758.0565323118194</v>
      </c>
      <c r="U70" s="16">
        <f t="shared" si="77"/>
        <v>1828.3787936042922</v>
      </c>
      <c r="V70" s="16">
        <f t="shared" si="77"/>
        <v>1901.5139453484639</v>
      </c>
      <c r="W70" s="16">
        <f t="shared" si="77"/>
        <v>1977.5745031624026</v>
      </c>
      <c r="X70" s="16">
        <f t="shared" si="77"/>
        <v>2056.6774832888987</v>
      </c>
      <c r="Y70" s="16">
        <f t="shared" si="77"/>
        <v>2138.9445826204546</v>
      </c>
      <c r="Z70" s="16">
        <f t="shared" si="77"/>
        <v>2224.5023659252729</v>
      </c>
      <c r="AA70" s="16">
        <f t="shared" si="77"/>
        <v>2313.4824605622839</v>
      </c>
      <c r="AB70" s="16">
        <f t="shared" si="77"/>
        <v>2406.0217589847753</v>
      </c>
      <c r="AC70" s="16">
        <f t="shared" si="73"/>
        <v>1633.3526487301751</v>
      </c>
      <c r="AD70" s="16">
        <f t="shared" si="74"/>
        <v>1789.8192491370598</v>
      </c>
      <c r="AE70" s="36">
        <f t="shared" si="75"/>
        <v>1790</v>
      </c>
    </row>
    <row r="71" spans="2:31" x14ac:dyDescent="0.25">
      <c r="B71" t="s">
        <v>78</v>
      </c>
      <c r="C71" t="s">
        <v>79</v>
      </c>
      <c r="D71">
        <v>150000</v>
      </c>
      <c r="E71">
        <v>340</v>
      </c>
      <c r="G71">
        <v>7.0000000000000007E-2</v>
      </c>
      <c r="H71">
        <v>0.02</v>
      </c>
      <c r="I71" s="16">
        <f t="shared" si="70"/>
        <v>340</v>
      </c>
      <c r="J71" s="16">
        <f t="shared" si="71"/>
        <v>357</v>
      </c>
      <c r="K71" s="16">
        <f t="shared" ref="K71:AB71" si="78">J71*(1+$G71-$H71)</f>
        <v>374.85</v>
      </c>
      <c r="L71" s="16">
        <f t="shared" si="78"/>
        <v>393.59250000000003</v>
      </c>
      <c r="M71" s="16">
        <f t="shared" si="78"/>
        <v>413.27212500000007</v>
      </c>
      <c r="N71" s="16">
        <f t="shared" si="78"/>
        <v>433.93573125000012</v>
      </c>
      <c r="O71" s="16">
        <f t="shared" si="78"/>
        <v>455.63251781250017</v>
      </c>
      <c r="P71" s="16">
        <f t="shared" si="78"/>
        <v>478.41414370312521</v>
      </c>
      <c r="Q71" s="16">
        <f t="shared" si="78"/>
        <v>502.33485088828149</v>
      </c>
      <c r="R71" s="16">
        <f t="shared" si="78"/>
        <v>527.45159343269563</v>
      </c>
      <c r="S71" s="16">
        <f t="shared" si="78"/>
        <v>553.82417310433038</v>
      </c>
      <c r="T71" s="16">
        <f t="shared" si="78"/>
        <v>581.51538175954693</v>
      </c>
      <c r="U71" s="16">
        <f t="shared" si="78"/>
        <v>610.59115084752432</v>
      </c>
      <c r="V71" s="16">
        <f t="shared" si="78"/>
        <v>641.12070838990053</v>
      </c>
      <c r="W71" s="16">
        <f t="shared" si="78"/>
        <v>673.17674380939559</v>
      </c>
      <c r="X71" s="16">
        <f t="shared" si="78"/>
        <v>706.83558099986544</v>
      </c>
      <c r="Y71" s="16">
        <f t="shared" si="78"/>
        <v>742.17736004985875</v>
      </c>
      <c r="Z71" s="16">
        <f t="shared" si="78"/>
        <v>779.2862280523517</v>
      </c>
      <c r="AA71" s="16">
        <f t="shared" si="78"/>
        <v>818.25053945496927</v>
      </c>
      <c r="AB71" s="16">
        <f t="shared" si="78"/>
        <v>859.16306642771781</v>
      </c>
      <c r="AC71" s="16">
        <f t="shared" si="73"/>
        <v>524.05082999980721</v>
      </c>
      <c r="AD71" s="16">
        <f t="shared" si="74"/>
        <v>591.70654710431916</v>
      </c>
      <c r="AE71" s="36">
        <f t="shared" si="75"/>
        <v>592</v>
      </c>
    </row>
    <row r="72" spans="2:31" x14ac:dyDescent="0.25">
      <c r="B72" t="s">
        <v>143</v>
      </c>
      <c r="C72" t="s">
        <v>144</v>
      </c>
      <c r="D72">
        <v>306</v>
      </c>
      <c r="E72">
        <v>340</v>
      </c>
      <c r="G72">
        <v>7.0000000000000007E-2</v>
      </c>
      <c r="H72">
        <v>0.02</v>
      </c>
      <c r="I72" s="16">
        <f t="shared" si="70"/>
        <v>340</v>
      </c>
      <c r="J72" s="16">
        <f t="shared" si="71"/>
        <v>357</v>
      </c>
      <c r="K72" s="16">
        <f t="shared" ref="K72:AB72" si="79">J72*(1+$G72-$H72)</f>
        <v>374.85</v>
      </c>
      <c r="L72" s="16">
        <f t="shared" si="79"/>
        <v>393.59250000000003</v>
      </c>
      <c r="M72" s="16">
        <f t="shared" si="79"/>
        <v>413.27212500000007</v>
      </c>
      <c r="N72" s="16">
        <f t="shared" si="79"/>
        <v>433.93573125000012</v>
      </c>
      <c r="O72" s="16">
        <f t="shared" si="79"/>
        <v>455.63251781250017</v>
      </c>
      <c r="P72" s="16">
        <f t="shared" si="79"/>
        <v>478.41414370312521</v>
      </c>
      <c r="Q72" s="16">
        <f t="shared" si="79"/>
        <v>502.33485088828149</v>
      </c>
      <c r="R72" s="16">
        <f t="shared" si="79"/>
        <v>527.45159343269563</v>
      </c>
      <c r="S72" s="16">
        <f t="shared" si="79"/>
        <v>553.82417310433038</v>
      </c>
      <c r="T72" s="16">
        <f t="shared" si="79"/>
        <v>581.51538175954693</v>
      </c>
      <c r="U72" s="16">
        <f t="shared" si="79"/>
        <v>610.59115084752432</v>
      </c>
      <c r="V72" s="16">
        <f t="shared" si="79"/>
        <v>641.12070838990053</v>
      </c>
      <c r="W72" s="16">
        <f t="shared" si="79"/>
        <v>673.17674380939559</v>
      </c>
      <c r="X72" s="16">
        <f t="shared" si="79"/>
        <v>706.83558099986544</v>
      </c>
      <c r="Y72" s="16">
        <f t="shared" si="79"/>
        <v>742.17736004985875</v>
      </c>
      <c r="Z72" s="16">
        <f t="shared" si="79"/>
        <v>779.2862280523517</v>
      </c>
      <c r="AA72" s="16">
        <f t="shared" si="79"/>
        <v>818.25053945496927</v>
      </c>
      <c r="AB72" s="16">
        <f t="shared" si="79"/>
        <v>859.16306642771781</v>
      </c>
      <c r="AC72" s="16">
        <f t="shared" si="73"/>
        <v>524.05082999980721</v>
      </c>
      <c r="AD72" s="16">
        <f t="shared" si="74"/>
        <v>591.70654710431916</v>
      </c>
      <c r="AE72" s="36">
        <f t="shared" si="75"/>
        <v>592</v>
      </c>
    </row>
    <row r="73" spans="2:31" x14ac:dyDescent="0.25">
      <c r="B73" t="s">
        <v>143</v>
      </c>
      <c r="C73" t="s">
        <v>145</v>
      </c>
      <c r="D73">
        <v>306</v>
      </c>
      <c r="E73">
        <v>340</v>
      </c>
      <c r="G73">
        <v>7.0000000000000007E-2</v>
      </c>
      <c r="H73">
        <v>0.02</v>
      </c>
      <c r="I73" s="16">
        <f t="shared" si="70"/>
        <v>340</v>
      </c>
      <c r="J73" s="16">
        <f t="shared" si="71"/>
        <v>357</v>
      </c>
      <c r="K73" s="16">
        <f t="shared" ref="K73:AB73" si="80">J73*(1+$G73-$H73)</f>
        <v>374.85</v>
      </c>
      <c r="L73" s="16">
        <f t="shared" si="80"/>
        <v>393.59250000000003</v>
      </c>
      <c r="M73" s="16">
        <f t="shared" si="80"/>
        <v>413.27212500000007</v>
      </c>
      <c r="N73" s="16">
        <f t="shared" si="80"/>
        <v>433.93573125000012</v>
      </c>
      <c r="O73" s="16">
        <f t="shared" si="80"/>
        <v>455.63251781250017</v>
      </c>
      <c r="P73" s="16">
        <f t="shared" si="80"/>
        <v>478.41414370312521</v>
      </c>
      <c r="Q73" s="16">
        <f t="shared" si="80"/>
        <v>502.33485088828149</v>
      </c>
      <c r="R73" s="16">
        <f t="shared" si="80"/>
        <v>527.45159343269563</v>
      </c>
      <c r="S73" s="16">
        <f t="shared" si="80"/>
        <v>553.82417310433038</v>
      </c>
      <c r="T73" s="16">
        <f t="shared" si="80"/>
        <v>581.51538175954693</v>
      </c>
      <c r="U73" s="16">
        <f t="shared" si="80"/>
        <v>610.59115084752432</v>
      </c>
      <c r="V73" s="16">
        <f t="shared" si="80"/>
        <v>641.12070838990053</v>
      </c>
      <c r="W73" s="16">
        <f t="shared" si="80"/>
        <v>673.17674380939559</v>
      </c>
      <c r="X73" s="16">
        <f t="shared" si="80"/>
        <v>706.83558099986544</v>
      </c>
      <c r="Y73" s="16">
        <f t="shared" si="80"/>
        <v>742.17736004985875</v>
      </c>
      <c r="Z73" s="16">
        <f t="shared" si="80"/>
        <v>779.2862280523517</v>
      </c>
      <c r="AA73" s="16">
        <f t="shared" si="80"/>
        <v>818.25053945496927</v>
      </c>
      <c r="AB73" s="16">
        <f t="shared" si="80"/>
        <v>859.16306642771781</v>
      </c>
      <c r="AC73" s="16">
        <f t="shared" si="73"/>
        <v>524.05082999980721</v>
      </c>
      <c r="AD73" s="16">
        <f t="shared" si="74"/>
        <v>591.70654710431916</v>
      </c>
      <c r="AE73" s="36">
        <f t="shared" si="75"/>
        <v>592</v>
      </c>
    </row>
    <row r="74" spans="2:31" x14ac:dyDescent="0.25">
      <c r="B74" t="s">
        <v>143</v>
      </c>
      <c r="C74" t="s">
        <v>132</v>
      </c>
      <c r="D74">
        <v>306</v>
      </c>
      <c r="E74">
        <v>340</v>
      </c>
      <c r="G74">
        <v>7.0000000000000007E-2</v>
      </c>
      <c r="H74">
        <v>0.02</v>
      </c>
      <c r="I74" s="16">
        <f t="shared" si="70"/>
        <v>340</v>
      </c>
      <c r="J74" s="16">
        <f t="shared" si="71"/>
        <v>357</v>
      </c>
      <c r="K74" s="16">
        <f t="shared" ref="K74:AB74" si="81">J74*(1+$G74-$H74)</f>
        <v>374.85</v>
      </c>
      <c r="L74" s="16">
        <f t="shared" si="81"/>
        <v>393.59250000000003</v>
      </c>
      <c r="M74" s="16">
        <f t="shared" si="81"/>
        <v>413.27212500000007</v>
      </c>
      <c r="N74" s="16">
        <f t="shared" si="81"/>
        <v>433.93573125000012</v>
      </c>
      <c r="O74" s="16">
        <f t="shared" si="81"/>
        <v>455.63251781250017</v>
      </c>
      <c r="P74" s="16">
        <f t="shared" si="81"/>
        <v>478.41414370312521</v>
      </c>
      <c r="Q74" s="16">
        <f t="shared" si="81"/>
        <v>502.33485088828149</v>
      </c>
      <c r="R74" s="16">
        <f t="shared" si="81"/>
        <v>527.45159343269563</v>
      </c>
      <c r="S74" s="16">
        <f t="shared" si="81"/>
        <v>553.82417310433038</v>
      </c>
      <c r="T74" s="16">
        <f t="shared" si="81"/>
        <v>581.51538175954693</v>
      </c>
      <c r="U74" s="16">
        <f t="shared" si="81"/>
        <v>610.59115084752432</v>
      </c>
      <c r="V74" s="16">
        <f t="shared" si="81"/>
        <v>641.12070838990053</v>
      </c>
      <c r="W74" s="16">
        <f t="shared" si="81"/>
        <v>673.17674380939559</v>
      </c>
      <c r="X74" s="16">
        <f t="shared" si="81"/>
        <v>706.83558099986544</v>
      </c>
      <c r="Y74" s="16">
        <f t="shared" si="81"/>
        <v>742.17736004985875</v>
      </c>
      <c r="Z74" s="16">
        <f t="shared" si="81"/>
        <v>779.2862280523517</v>
      </c>
      <c r="AA74" s="16">
        <f t="shared" si="81"/>
        <v>818.25053945496927</v>
      </c>
      <c r="AB74" s="16">
        <f t="shared" si="81"/>
        <v>859.16306642771781</v>
      </c>
      <c r="AC74" s="16">
        <f t="shared" si="73"/>
        <v>524.05082999980721</v>
      </c>
      <c r="AD74" s="16">
        <f t="shared" si="74"/>
        <v>591.70654710431916</v>
      </c>
      <c r="AE74" s="36">
        <f t="shared" si="75"/>
        <v>592</v>
      </c>
    </row>
    <row r="75" spans="2:31" x14ac:dyDescent="0.25">
      <c r="B75" t="s">
        <v>143</v>
      </c>
      <c r="C75" t="s">
        <v>78</v>
      </c>
      <c r="D75">
        <v>590</v>
      </c>
      <c r="E75">
        <v>340</v>
      </c>
      <c r="G75">
        <v>7.0000000000000007E-2</v>
      </c>
      <c r="H75">
        <v>0.02</v>
      </c>
      <c r="I75" s="16">
        <f t="shared" si="70"/>
        <v>340</v>
      </c>
      <c r="J75" s="16">
        <f t="shared" si="71"/>
        <v>357</v>
      </c>
      <c r="K75" s="16">
        <f t="shared" ref="K75:AB75" si="82">J75*(1+$G75-$H75)</f>
        <v>374.85</v>
      </c>
      <c r="L75" s="16">
        <f t="shared" si="82"/>
        <v>393.59250000000003</v>
      </c>
      <c r="M75" s="16">
        <f t="shared" si="82"/>
        <v>413.27212500000007</v>
      </c>
      <c r="N75" s="16">
        <f t="shared" si="82"/>
        <v>433.93573125000012</v>
      </c>
      <c r="O75" s="16">
        <f t="shared" si="82"/>
        <v>455.63251781250017</v>
      </c>
      <c r="P75" s="16">
        <f t="shared" si="82"/>
        <v>478.41414370312521</v>
      </c>
      <c r="Q75" s="16">
        <f t="shared" si="82"/>
        <v>502.33485088828149</v>
      </c>
      <c r="R75" s="16">
        <f t="shared" si="82"/>
        <v>527.45159343269563</v>
      </c>
      <c r="S75" s="16">
        <f t="shared" si="82"/>
        <v>553.82417310433038</v>
      </c>
      <c r="T75" s="16">
        <f t="shared" si="82"/>
        <v>581.51538175954693</v>
      </c>
      <c r="U75" s="16">
        <f t="shared" si="82"/>
        <v>610.59115084752432</v>
      </c>
      <c r="V75" s="16">
        <f t="shared" si="82"/>
        <v>641.12070838990053</v>
      </c>
      <c r="W75" s="16">
        <f t="shared" si="82"/>
        <v>673.17674380939559</v>
      </c>
      <c r="X75" s="16">
        <f t="shared" si="82"/>
        <v>706.83558099986544</v>
      </c>
      <c r="Y75" s="16">
        <f t="shared" si="82"/>
        <v>742.17736004985875</v>
      </c>
      <c r="Z75" s="16">
        <f t="shared" si="82"/>
        <v>779.2862280523517</v>
      </c>
      <c r="AA75" s="16">
        <f t="shared" si="82"/>
        <v>818.25053945496927</v>
      </c>
      <c r="AB75" s="16">
        <f t="shared" si="82"/>
        <v>859.16306642771781</v>
      </c>
      <c r="AC75" s="16">
        <f t="shared" si="73"/>
        <v>524.05082999980721</v>
      </c>
      <c r="AD75" s="16">
        <f t="shared" si="74"/>
        <v>591.70654710431916</v>
      </c>
      <c r="AE75" s="36">
        <f t="shared" si="75"/>
        <v>592</v>
      </c>
    </row>
    <row r="76" spans="2:31" x14ac:dyDescent="0.25">
      <c r="B76" t="s">
        <v>146</v>
      </c>
      <c r="C76" t="s">
        <v>147</v>
      </c>
      <c r="D76">
        <v>12807</v>
      </c>
      <c r="E76">
        <v>340</v>
      </c>
      <c r="G76">
        <v>7.0000000000000007E-2</v>
      </c>
      <c r="H76">
        <v>0.02</v>
      </c>
      <c r="I76" s="16">
        <f t="shared" si="70"/>
        <v>340</v>
      </c>
      <c r="J76" s="16">
        <f t="shared" si="71"/>
        <v>357</v>
      </c>
      <c r="K76" s="16">
        <f t="shared" ref="K76:AB76" si="83">J76*(1+$G76-$H76)</f>
        <v>374.85</v>
      </c>
      <c r="L76" s="16">
        <f t="shared" si="83"/>
        <v>393.59250000000003</v>
      </c>
      <c r="M76" s="16">
        <f t="shared" si="83"/>
        <v>413.27212500000007</v>
      </c>
      <c r="N76" s="16">
        <f t="shared" si="83"/>
        <v>433.93573125000012</v>
      </c>
      <c r="O76" s="16">
        <f t="shared" si="83"/>
        <v>455.63251781250017</v>
      </c>
      <c r="P76" s="16">
        <f t="shared" si="83"/>
        <v>478.41414370312521</v>
      </c>
      <c r="Q76" s="16">
        <f t="shared" si="83"/>
        <v>502.33485088828149</v>
      </c>
      <c r="R76" s="16">
        <f t="shared" si="83"/>
        <v>527.45159343269563</v>
      </c>
      <c r="S76" s="16">
        <f t="shared" si="83"/>
        <v>553.82417310433038</v>
      </c>
      <c r="T76" s="16">
        <f t="shared" si="83"/>
        <v>581.51538175954693</v>
      </c>
      <c r="U76" s="16">
        <f t="shared" si="83"/>
        <v>610.59115084752432</v>
      </c>
      <c r="V76" s="16">
        <f t="shared" si="83"/>
        <v>641.12070838990053</v>
      </c>
      <c r="W76" s="16">
        <f t="shared" si="83"/>
        <v>673.17674380939559</v>
      </c>
      <c r="X76" s="16">
        <f t="shared" si="83"/>
        <v>706.83558099986544</v>
      </c>
      <c r="Y76" s="16">
        <f t="shared" si="83"/>
        <v>742.17736004985875</v>
      </c>
      <c r="Z76" s="16">
        <f t="shared" si="83"/>
        <v>779.2862280523517</v>
      </c>
      <c r="AA76" s="16">
        <f t="shared" si="83"/>
        <v>818.25053945496927</v>
      </c>
      <c r="AB76" s="16">
        <f t="shared" si="83"/>
        <v>859.16306642771781</v>
      </c>
      <c r="AC76" s="16">
        <f t="shared" si="73"/>
        <v>524.05082999980721</v>
      </c>
      <c r="AD76" s="16">
        <f t="shared" si="74"/>
        <v>591.70654710431916</v>
      </c>
      <c r="AE76" s="36">
        <f t="shared" si="75"/>
        <v>592</v>
      </c>
    </row>
    <row r="77" spans="2:31" x14ac:dyDescent="0.25">
      <c r="B77" t="s">
        <v>146</v>
      </c>
      <c r="C77" t="s">
        <v>148</v>
      </c>
      <c r="D77">
        <v>516</v>
      </c>
      <c r="E77">
        <v>340</v>
      </c>
      <c r="G77">
        <v>7.0000000000000007E-2</v>
      </c>
      <c r="H77">
        <v>0.02</v>
      </c>
      <c r="I77" s="16">
        <f t="shared" si="70"/>
        <v>340</v>
      </c>
      <c r="J77" s="16">
        <f t="shared" si="71"/>
        <v>357</v>
      </c>
      <c r="K77" s="16">
        <f t="shared" ref="K77:AB77" si="84">J77*(1+$G77-$H77)</f>
        <v>374.85</v>
      </c>
      <c r="L77" s="16">
        <f t="shared" si="84"/>
        <v>393.59250000000003</v>
      </c>
      <c r="M77" s="16">
        <f t="shared" si="84"/>
        <v>413.27212500000007</v>
      </c>
      <c r="N77" s="16">
        <f t="shared" si="84"/>
        <v>433.93573125000012</v>
      </c>
      <c r="O77" s="16">
        <f t="shared" si="84"/>
        <v>455.63251781250017</v>
      </c>
      <c r="P77" s="16">
        <f t="shared" si="84"/>
        <v>478.41414370312521</v>
      </c>
      <c r="Q77" s="16">
        <f t="shared" si="84"/>
        <v>502.33485088828149</v>
      </c>
      <c r="R77" s="16">
        <f t="shared" si="84"/>
        <v>527.45159343269563</v>
      </c>
      <c r="S77" s="16">
        <f t="shared" si="84"/>
        <v>553.82417310433038</v>
      </c>
      <c r="T77" s="16">
        <f t="shared" si="84"/>
        <v>581.51538175954693</v>
      </c>
      <c r="U77" s="16">
        <f t="shared" si="84"/>
        <v>610.59115084752432</v>
      </c>
      <c r="V77" s="16">
        <f t="shared" si="84"/>
        <v>641.12070838990053</v>
      </c>
      <c r="W77" s="16">
        <f t="shared" si="84"/>
        <v>673.17674380939559</v>
      </c>
      <c r="X77" s="16">
        <f t="shared" si="84"/>
        <v>706.83558099986544</v>
      </c>
      <c r="Y77" s="16">
        <f t="shared" si="84"/>
        <v>742.17736004985875</v>
      </c>
      <c r="Z77" s="16">
        <f t="shared" si="84"/>
        <v>779.2862280523517</v>
      </c>
      <c r="AA77" s="16">
        <f t="shared" si="84"/>
        <v>818.25053945496927</v>
      </c>
      <c r="AB77" s="16">
        <f t="shared" si="84"/>
        <v>859.16306642771781</v>
      </c>
      <c r="AC77" s="16">
        <f t="shared" si="73"/>
        <v>524.05082999980721</v>
      </c>
      <c r="AD77" s="16">
        <f t="shared" si="74"/>
        <v>591.70654710431916</v>
      </c>
      <c r="AE77" s="36">
        <f t="shared" si="75"/>
        <v>592</v>
      </c>
    </row>
    <row r="78" spans="2:31" x14ac:dyDescent="0.25">
      <c r="B78" t="s">
        <v>146</v>
      </c>
      <c r="C78" t="s">
        <v>149</v>
      </c>
      <c r="D78">
        <v>1221</v>
      </c>
      <c r="E78">
        <v>340</v>
      </c>
      <c r="G78">
        <v>7.0000000000000007E-2</v>
      </c>
      <c r="H78">
        <v>0.02</v>
      </c>
      <c r="I78" s="16">
        <f t="shared" si="70"/>
        <v>340</v>
      </c>
      <c r="J78" s="16">
        <f t="shared" si="71"/>
        <v>357</v>
      </c>
      <c r="K78" s="16">
        <f t="shared" ref="K78:AB78" si="85">J78*(1+$G78-$H78)</f>
        <v>374.85</v>
      </c>
      <c r="L78" s="16">
        <f t="shared" si="85"/>
        <v>393.59250000000003</v>
      </c>
      <c r="M78" s="16">
        <f t="shared" si="85"/>
        <v>413.27212500000007</v>
      </c>
      <c r="N78" s="16">
        <f t="shared" si="85"/>
        <v>433.93573125000012</v>
      </c>
      <c r="O78" s="16">
        <f t="shared" si="85"/>
        <v>455.63251781250017</v>
      </c>
      <c r="P78" s="16">
        <f t="shared" si="85"/>
        <v>478.41414370312521</v>
      </c>
      <c r="Q78" s="16">
        <f t="shared" si="85"/>
        <v>502.33485088828149</v>
      </c>
      <c r="R78" s="16">
        <f t="shared" si="85"/>
        <v>527.45159343269563</v>
      </c>
      <c r="S78" s="16">
        <f t="shared" si="85"/>
        <v>553.82417310433038</v>
      </c>
      <c r="T78" s="16">
        <f t="shared" si="85"/>
        <v>581.51538175954693</v>
      </c>
      <c r="U78" s="16">
        <f t="shared" si="85"/>
        <v>610.59115084752432</v>
      </c>
      <c r="V78" s="16">
        <f t="shared" si="85"/>
        <v>641.12070838990053</v>
      </c>
      <c r="W78" s="16">
        <f t="shared" si="85"/>
        <v>673.17674380939559</v>
      </c>
      <c r="X78" s="16">
        <f t="shared" si="85"/>
        <v>706.83558099986544</v>
      </c>
      <c r="Y78" s="16">
        <f t="shared" si="85"/>
        <v>742.17736004985875</v>
      </c>
      <c r="Z78" s="16">
        <f t="shared" si="85"/>
        <v>779.2862280523517</v>
      </c>
      <c r="AA78" s="16">
        <f t="shared" si="85"/>
        <v>818.25053945496927</v>
      </c>
      <c r="AB78" s="16">
        <f t="shared" si="85"/>
        <v>859.16306642771781</v>
      </c>
      <c r="AC78" s="16">
        <f t="shared" si="73"/>
        <v>524.05082999980721</v>
      </c>
      <c r="AD78" s="16">
        <f t="shared" si="74"/>
        <v>591.70654710431916</v>
      </c>
      <c r="AE78" s="36">
        <f t="shared" si="75"/>
        <v>592</v>
      </c>
    </row>
    <row r="79" spans="2:31" x14ac:dyDescent="0.25">
      <c r="B79" t="s">
        <v>146</v>
      </c>
      <c r="C79" t="s">
        <v>150</v>
      </c>
      <c r="D79">
        <v>567</v>
      </c>
      <c r="E79">
        <v>340</v>
      </c>
      <c r="G79">
        <v>7.0000000000000007E-2</v>
      </c>
      <c r="H79">
        <v>0.02</v>
      </c>
      <c r="I79" s="16">
        <f t="shared" si="70"/>
        <v>340</v>
      </c>
      <c r="J79" s="16">
        <f t="shared" si="71"/>
        <v>357</v>
      </c>
      <c r="K79" s="16">
        <f t="shared" ref="K79:AB79" si="86">J79*(1+$G79-$H79)</f>
        <v>374.85</v>
      </c>
      <c r="L79" s="16">
        <f t="shared" si="86"/>
        <v>393.59250000000003</v>
      </c>
      <c r="M79" s="16">
        <f t="shared" si="86"/>
        <v>413.27212500000007</v>
      </c>
      <c r="N79" s="16">
        <f t="shared" si="86"/>
        <v>433.93573125000012</v>
      </c>
      <c r="O79" s="16">
        <f t="shared" si="86"/>
        <v>455.63251781250017</v>
      </c>
      <c r="P79" s="16">
        <f t="shared" si="86"/>
        <v>478.41414370312521</v>
      </c>
      <c r="Q79" s="16">
        <f t="shared" si="86"/>
        <v>502.33485088828149</v>
      </c>
      <c r="R79" s="16">
        <f t="shared" si="86"/>
        <v>527.45159343269563</v>
      </c>
      <c r="S79" s="16">
        <f t="shared" si="86"/>
        <v>553.82417310433038</v>
      </c>
      <c r="T79" s="16">
        <f t="shared" si="86"/>
        <v>581.51538175954693</v>
      </c>
      <c r="U79" s="16">
        <f t="shared" si="86"/>
        <v>610.59115084752432</v>
      </c>
      <c r="V79" s="16">
        <f t="shared" si="86"/>
        <v>641.12070838990053</v>
      </c>
      <c r="W79" s="16">
        <f t="shared" si="86"/>
        <v>673.17674380939559</v>
      </c>
      <c r="X79" s="16">
        <f t="shared" si="86"/>
        <v>706.83558099986544</v>
      </c>
      <c r="Y79" s="16">
        <f t="shared" si="86"/>
        <v>742.17736004985875</v>
      </c>
      <c r="Z79" s="16">
        <f t="shared" si="86"/>
        <v>779.2862280523517</v>
      </c>
      <c r="AA79" s="16">
        <f t="shared" si="86"/>
        <v>818.25053945496927</v>
      </c>
      <c r="AB79" s="16">
        <f t="shared" si="86"/>
        <v>859.16306642771781</v>
      </c>
      <c r="AC79" s="16">
        <f t="shared" si="73"/>
        <v>524.05082999980721</v>
      </c>
      <c r="AD79" s="16">
        <f t="shared" si="74"/>
        <v>591.70654710431916</v>
      </c>
      <c r="AE79" s="36">
        <f t="shared" si="75"/>
        <v>592</v>
      </c>
    </row>
    <row r="80" spans="2:31" x14ac:dyDescent="0.25">
      <c r="B80" t="s">
        <v>146</v>
      </c>
      <c r="C80" t="s">
        <v>129</v>
      </c>
      <c r="D80">
        <v>5644</v>
      </c>
      <c r="E80">
        <v>340</v>
      </c>
      <c r="G80">
        <v>7.0000000000000007E-2</v>
      </c>
      <c r="H80">
        <v>0.02</v>
      </c>
      <c r="I80" s="16">
        <f t="shared" si="70"/>
        <v>340</v>
      </c>
      <c r="J80" s="16">
        <f t="shared" si="71"/>
        <v>357</v>
      </c>
      <c r="K80" s="16">
        <f t="shared" ref="K80:AB80" si="87">J80*(1+$G80-$H80)</f>
        <v>374.85</v>
      </c>
      <c r="L80" s="16">
        <f t="shared" si="87"/>
        <v>393.59250000000003</v>
      </c>
      <c r="M80" s="16">
        <f t="shared" si="87"/>
        <v>413.27212500000007</v>
      </c>
      <c r="N80" s="16">
        <f t="shared" si="87"/>
        <v>433.93573125000012</v>
      </c>
      <c r="O80" s="16">
        <f t="shared" si="87"/>
        <v>455.63251781250017</v>
      </c>
      <c r="P80" s="16">
        <f t="shared" si="87"/>
        <v>478.41414370312521</v>
      </c>
      <c r="Q80" s="16">
        <f t="shared" si="87"/>
        <v>502.33485088828149</v>
      </c>
      <c r="R80" s="16">
        <f t="shared" si="87"/>
        <v>527.45159343269563</v>
      </c>
      <c r="S80" s="16">
        <f t="shared" si="87"/>
        <v>553.82417310433038</v>
      </c>
      <c r="T80" s="16">
        <f t="shared" si="87"/>
        <v>581.51538175954693</v>
      </c>
      <c r="U80" s="16">
        <f t="shared" si="87"/>
        <v>610.59115084752432</v>
      </c>
      <c r="V80" s="16">
        <f t="shared" si="87"/>
        <v>641.12070838990053</v>
      </c>
      <c r="W80" s="16">
        <f t="shared" si="87"/>
        <v>673.17674380939559</v>
      </c>
      <c r="X80" s="16">
        <f t="shared" si="87"/>
        <v>706.83558099986544</v>
      </c>
      <c r="Y80" s="16">
        <f t="shared" si="87"/>
        <v>742.17736004985875</v>
      </c>
      <c r="Z80" s="16">
        <f t="shared" si="87"/>
        <v>779.2862280523517</v>
      </c>
      <c r="AA80" s="16">
        <f t="shared" si="87"/>
        <v>818.25053945496927</v>
      </c>
      <c r="AB80" s="16">
        <f t="shared" si="87"/>
        <v>859.16306642771781</v>
      </c>
      <c r="AC80" s="16">
        <f t="shared" si="73"/>
        <v>524.05082999980721</v>
      </c>
      <c r="AD80" s="16">
        <f t="shared" si="74"/>
        <v>591.70654710431916</v>
      </c>
      <c r="AE80" s="36">
        <f t="shared" si="75"/>
        <v>592</v>
      </c>
    </row>
    <row r="81" spans="2:31" x14ac:dyDescent="0.25">
      <c r="B81" t="s">
        <v>146</v>
      </c>
      <c r="C81" t="s">
        <v>96</v>
      </c>
      <c r="D81">
        <v>2299</v>
      </c>
      <c r="E81">
        <v>340</v>
      </c>
      <c r="G81">
        <v>7.0000000000000007E-2</v>
      </c>
      <c r="H81">
        <v>0.02</v>
      </c>
      <c r="I81" s="16">
        <f t="shared" si="70"/>
        <v>340</v>
      </c>
      <c r="J81" s="16">
        <f t="shared" si="71"/>
        <v>357</v>
      </c>
      <c r="K81" s="16">
        <f t="shared" ref="K81:AB81" si="88">J81*(1+$G81-$H81)</f>
        <v>374.85</v>
      </c>
      <c r="L81" s="16">
        <f t="shared" si="88"/>
        <v>393.59250000000003</v>
      </c>
      <c r="M81" s="16">
        <f t="shared" si="88"/>
        <v>413.27212500000007</v>
      </c>
      <c r="N81" s="16">
        <f t="shared" si="88"/>
        <v>433.93573125000012</v>
      </c>
      <c r="O81" s="16">
        <f t="shared" si="88"/>
        <v>455.63251781250017</v>
      </c>
      <c r="P81" s="16">
        <f t="shared" si="88"/>
        <v>478.41414370312521</v>
      </c>
      <c r="Q81" s="16">
        <f t="shared" si="88"/>
        <v>502.33485088828149</v>
      </c>
      <c r="R81" s="16">
        <f t="shared" si="88"/>
        <v>527.45159343269563</v>
      </c>
      <c r="S81" s="16">
        <f t="shared" si="88"/>
        <v>553.82417310433038</v>
      </c>
      <c r="T81" s="16">
        <f t="shared" si="88"/>
        <v>581.51538175954693</v>
      </c>
      <c r="U81" s="16">
        <f t="shared" si="88"/>
        <v>610.59115084752432</v>
      </c>
      <c r="V81" s="16">
        <f t="shared" si="88"/>
        <v>641.12070838990053</v>
      </c>
      <c r="W81" s="16">
        <f t="shared" si="88"/>
        <v>673.17674380939559</v>
      </c>
      <c r="X81" s="16">
        <f t="shared" si="88"/>
        <v>706.83558099986544</v>
      </c>
      <c r="Y81" s="16">
        <f t="shared" si="88"/>
        <v>742.17736004985875</v>
      </c>
      <c r="Z81" s="16">
        <f t="shared" si="88"/>
        <v>779.2862280523517</v>
      </c>
      <c r="AA81" s="16">
        <f t="shared" si="88"/>
        <v>818.25053945496927</v>
      </c>
      <c r="AB81" s="16">
        <f t="shared" si="88"/>
        <v>859.16306642771781</v>
      </c>
      <c r="AC81" s="16">
        <f t="shared" si="73"/>
        <v>524.05082999980721</v>
      </c>
      <c r="AD81" s="16">
        <f t="shared" si="74"/>
        <v>591.70654710431916</v>
      </c>
      <c r="AE81" s="36">
        <f t="shared" si="75"/>
        <v>592</v>
      </c>
    </row>
    <row r="82" spans="2:31" x14ac:dyDescent="0.25">
      <c r="B82" t="s">
        <v>146</v>
      </c>
      <c r="C82" t="s">
        <v>151</v>
      </c>
      <c r="D82">
        <v>463</v>
      </c>
      <c r="E82">
        <v>340</v>
      </c>
      <c r="G82">
        <v>7.0000000000000007E-2</v>
      </c>
      <c r="H82">
        <v>0.02</v>
      </c>
      <c r="I82" s="16">
        <f t="shared" si="70"/>
        <v>340</v>
      </c>
      <c r="J82" s="16">
        <f t="shared" si="71"/>
        <v>357</v>
      </c>
      <c r="K82" s="16">
        <f t="shared" ref="K82:AB82" si="89">J82*(1+$G82-$H82)</f>
        <v>374.85</v>
      </c>
      <c r="L82" s="16">
        <f t="shared" si="89"/>
        <v>393.59250000000003</v>
      </c>
      <c r="M82" s="16">
        <f t="shared" si="89"/>
        <v>413.27212500000007</v>
      </c>
      <c r="N82" s="16">
        <f t="shared" si="89"/>
        <v>433.93573125000012</v>
      </c>
      <c r="O82" s="16">
        <f t="shared" si="89"/>
        <v>455.63251781250017</v>
      </c>
      <c r="P82" s="16">
        <f t="shared" si="89"/>
        <v>478.41414370312521</v>
      </c>
      <c r="Q82" s="16">
        <f t="shared" si="89"/>
        <v>502.33485088828149</v>
      </c>
      <c r="R82" s="16">
        <f t="shared" si="89"/>
        <v>527.45159343269563</v>
      </c>
      <c r="S82" s="16">
        <f t="shared" si="89"/>
        <v>553.82417310433038</v>
      </c>
      <c r="T82" s="16">
        <f t="shared" si="89"/>
        <v>581.51538175954693</v>
      </c>
      <c r="U82" s="16">
        <f t="shared" si="89"/>
        <v>610.59115084752432</v>
      </c>
      <c r="V82" s="16">
        <f t="shared" si="89"/>
        <v>641.12070838990053</v>
      </c>
      <c r="W82" s="16">
        <f t="shared" si="89"/>
        <v>673.17674380939559</v>
      </c>
      <c r="X82" s="16">
        <f t="shared" si="89"/>
        <v>706.83558099986544</v>
      </c>
      <c r="Y82" s="16">
        <f t="shared" si="89"/>
        <v>742.17736004985875</v>
      </c>
      <c r="Z82" s="16">
        <f t="shared" si="89"/>
        <v>779.2862280523517</v>
      </c>
      <c r="AA82" s="16">
        <f t="shared" si="89"/>
        <v>818.25053945496927</v>
      </c>
      <c r="AB82" s="16">
        <f t="shared" si="89"/>
        <v>859.16306642771781</v>
      </c>
      <c r="AC82" s="16">
        <f t="shared" si="73"/>
        <v>524.05082999980721</v>
      </c>
      <c r="AD82" s="16">
        <f t="shared" si="74"/>
        <v>591.70654710431916</v>
      </c>
      <c r="AE82" s="36">
        <f t="shared" si="75"/>
        <v>592</v>
      </c>
    </row>
    <row r="83" spans="2:31" x14ac:dyDescent="0.25">
      <c r="B83" t="s">
        <v>146</v>
      </c>
      <c r="C83" t="s">
        <v>152</v>
      </c>
      <c r="D83">
        <v>1764</v>
      </c>
      <c r="E83">
        <v>340</v>
      </c>
      <c r="G83">
        <v>7.0000000000000007E-2</v>
      </c>
      <c r="H83">
        <v>0.02</v>
      </c>
      <c r="I83" s="16">
        <f t="shared" si="70"/>
        <v>340</v>
      </c>
      <c r="J83" s="16">
        <f t="shared" si="71"/>
        <v>357</v>
      </c>
      <c r="K83" s="16">
        <f t="shared" ref="K83:AB83" si="90">J83*(1+$G83-$H83)</f>
        <v>374.85</v>
      </c>
      <c r="L83" s="16">
        <f t="shared" si="90"/>
        <v>393.59250000000003</v>
      </c>
      <c r="M83" s="16">
        <f t="shared" si="90"/>
        <v>413.27212500000007</v>
      </c>
      <c r="N83" s="16">
        <f t="shared" si="90"/>
        <v>433.93573125000012</v>
      </c>
      <c r="O83" s="16">
        <f t="shared" si="90"/>
        <v>455.63251781250017</v>
      </c>
      <c r="P83" s="16">
        <f t="shared" si="90"/>
        <v>478.41414370312521</v>
      </c>
      <c r="Q83" s="16">
        <f t="shared" si="90"/>
        <v>502.33485088828149</v>
      </c>
      <c r="R83" s="16">
        <f t="shared" si="90"/>
        <v>527.45159343269563</v>
      </c>
      <c r="S83" s="16">
        <f t="shared" si="90"/>
        <v>553.82417310433038</v>
      </c>
      <c r="T83" s="16">
        <f t="shared" si="90"/>
        <v>581.51538175954693</v>
      </c>
      <c r="U83" s="16">
        <f t="shared" si="90"/>
        <v>610.59115084752432</v>
      </c>
      <c r="V83" s="16">
        <f t="shared" si="90"/>
        <v>641.12070838990053</v>
      </c>
      <c r="W83" s="16">
        <f t="shared" si="90"/>
        <v>673.17674380939559</v>
      </c>
      <c r="X83" s="16">
        <f t="shared" si="90"/>
        <v>706.83558099986544</v>
      </c>
      <c r="Y83" s="16">
        <f t="shared" si="90"/>
        <v>742.17736004985875</v>
      </c>
      <c r="Z83" s="16">
        <f t="shared" si="90"/>
        <v>779.2862280523517</v>
      </c>
      <c r="AA83" s="16">
        <f t="shared" si="90"/>
        <v>818.25053945496927</v>
      </c>
      <c r="AB83" s="16">
        <f t="shared" si="90"/>
        <v>859.16306642771781</v>
      </c>
      <c r="AC83" s="16">
        <f t="shared" si="73"/>
        <v>524.05082999980721</v>
      </c>
      <c r="AD83" s="16">
        <f t="shared" si="74"/>
        <v>591.70654710431916</v>
      </c>
      <c r="AE83" s="36">
        <f t="shared" si="75"/>
        <v>592</v>
      </c>
    </row>
    <row r="84" spans="2:31" x14ac:dyDescent="0.25">
      <c r="B84" t="s">
        <v>146</v>
      </c>
      <c r="C84" t="s">
        <v>153</v>
      </c>
      <c r="D84">
        <v>100</v>
      </c>
      <c r="E84">
        <v>340</v>
      </c>
      <c r="G84">
        <v>7.0000000000000007E-2</v>
      </c>
      <c r="H84">
        <v>0.02</v>
      </c>
      <c r="I84" s="16">
        <f t="shared" si="70"/>
        <v>340</v>
      </c>
      <c r="J84" s="16">
        <f t="shared" si="71"/>
        <v>357</v>
      </c>
      <c r="K84" s="16">
        <f t="shared" ref="K84:AB84" si="91">J84*(1+$G84-$H84)</f>
        <v>374.85</v>
      </c>
      <c r="L84" s="16">
        <f t="shared" si="91"/>
        <v>393.59250000000003</v>
      </c>
      <c r="M84" s="16">
        <f t="shared" si="91"/>
        <v>413.27212500000007</v>
      </c>
      <c r="N84" s="16">
        <f t="shared" si="91"/>
        <v>433.93573125000012</v>
      </c>
      <c r="O84" s="16">
        <f t="shared" si="91"/>
        <v>455.63251781250017</v>
      </c>
      <c r="P84" s="16">
        <f t="shared" si="91"/>
        <v>478.41414370312521</v>
      </c>
      <c r="Q84" s="16">
        <f t="shared" si="91"/>
        <v>502.33485088828149</v>
      </c>
      <c r="R84" s="16">
        <f t="shared" si="91"/>
        <v>527.45159343269563</v>
      </c>
      <c r="S84" s="16">
        <f t="shared" si="91"/>
        <v>553.82417310433038</v>
      </c>
      <c r="T84" s="16">
        <f t="shared" si="91"/>
        <v>581.51538175954693</v>
      </c>
      <c r="U84" s="16">
        <f t="shared" si="91"/>
        <v>610.59115084752432</v>
      </c>
      <c r="V84" s="16">
        <f t="shared" si="91"/>
        <v>641.12070838990053</v>
      </c>
      <c r="W84" s="16">
        <f t="shared" si="91"/>
        <v>673.17674380939559</v>
      </c>
      <c r="X84" s="16">
        <f t="shared" si="91"/>
        <v>706.83558099986544</v>
      </c>
      <c r="Y84" s="16">
        <f t="shared" si="91"/>
        <v>742.17736004985875</v>
      </c>
      <c r="Z84" s="16">
        <f t="shared" si="91"/>
        <v>779.2862280523517</v>
      </c>
      <c r="AA84" s="16">
        <f t="shared" si="91"/>
        <v>818.25053945496927</v>
      </c>
      <c r="AB84" s="16">
        <f t="shared" si="91"/>
        <v>859.16306642771781</v>
      </c>
      <c r="AC84" s="16">
        <f t="shared" si="73"/>
        <v>524.05082999980721</v>
      </c>
      <c r="AD84" s="16">
        <f t="shared" si="74"/>
        <v>591.70654710431916</v>
      </c>
      <c r="AE84" s="36">
        <f t="shared" si="75"/>
        <v>592</v>
      </c>
    </row>
    <row r="85" spans="2:31" x14ac:dyDescent="0.25">
      <c r="B85" t="s">
        <v>146</v>
      </c>
      <c r="C85" t="s">
        <v>139</v>
      </c>
      <c r="D85">
        <v>1305</v>
      </c>
      <c r="E85">
        <v>340</v>
      </c>
      <c r="G85">
        <v>7.0000000000000007E-2</v>
      </c>
      <c r="H85">
        <v>0.02</v>
      </c>
      <c r="I85" s="16">
        <f t="shared" si="70"/>
        <v>340</v>
      </c>
      <c r="J85" s="16">
        <f t="shared" si="71"/>
        <v>357</v>
      </c>
      <c r="K85" s="16">
        <f t="shared" ref="K85:AB85" si="92">J85*(1+$G85-$H85)</f>
        <v>374.85</v>
      </c>
      <c r="L85" s="16">
        <f t="shared" si="92"/>
        <v>393.59250000000003</v>
      </c>
      <c r="M85" s="16">
        <f t="shared" si="92"/>
        <v>413.27212500000007</v>
      </c>
      <c r="N85" s="16">
        <f t="shared" si="92"/>
        <v>433.93573125000012</v>
      </c>
      <c r="O85" s="16">
        <f t="shared" si="92"/>
        <v>455.63251781250017</v>
      </c>
      <c r="P85" s="16">
        <f t="shared" si="92"/>
        <v>478.41414370312521</v>
      </c>
      <c r="Q85" s="16">
        <f t="shared" si="92"/>
        <v>502.33485088828149</v>
      </c>
      <c r="R85" s="16">
        <f t="shared" si="92"/>
        <v>527.45159343269563</v>
      </c>
      <c r="S85" s="16">
        <f t="shared" si="92"/>
        <v>553.82417310433038</v>
      </c>
      <c r="T85" s="16">
        <f t="shared" si="92"/>
        <v>581.51538175954693</v>
      </c>
      <c r="U85" s="16">
        <f t="shared" si="92"/>
        <v>610.59115084752432</v>
      </c>
      <c r="V85" s="16">
        <f t="shared" si="92"/>
        <v>641.12070838990053</v>
      </c>
      <c r="W85" s="16">
        <f t="shared" si="92"/>
        <v>673.17674380939559</v>
      </c>
      <c r="X85" s="16">
        <f t="shared" si="92"/>
        <v>706.83558099986544</v>
      </c>
      <c r="Y85" s="16">
        <f t="shared" si="92"/>
        <v>742.17736004985875</v>
      </c>
      <c r="Z85" s="16">
        <f t="shared" si="92"/>
        <v>779.2862280523517</v>
      </c>
      <c r="AA85" s="16">
        <f t="shared" si="92"/>
        <v>818.25053945496927</v>
      </c>
      <c r="AB85" s="16">
        <f t="shared" si="92"/>
        <v>859.16306642771781</v>
      </c>
      <c r="AC85" s="16">
        <f t="shared" si="73"/>
        <v>524.05082999980721</v>
      </c>
      <c r="AD85" s="16">
        <f t="shared" si="74"/>
        <v>591.70654710431916</v>
      </c>
      <c r="AE85" s="36">
        <f t="shared" si="75"/>
        <v>592</v>
      </c>
    </row>
    <row r="86" spans="2:31" x14ac:dyDescent="0.25">
      <c r="B86" t="s">
        <v>154</v>
      </c>
      <c r="C86" t="s">
        <v>155</v>
      </c>
      <c r="D86">
        <v>12759</v>
      </c>
      <c r="E86">
        <v>340</v>
      </c>
      <c r="G86">
        <v>7.0000000000000007E-2</v>
      </c>
      <c r="H86">
        <v>0.02</v>
      </c>
      <c r="I86" s="16">
        <f t="shared" si="70"/>
        <v>340</v>
      </c>
      <c r="J86" s="16">
        <f t="shared" si="71"/>
        <v>357</v>
      </c>
      <c r="K86" s="16">
        <f t="shared" ref="K86:AB86" si="93">J86*(1+$G86-$H86)</f>
        <v>374.85</v>
      </c>
      <c r="L86" s="16">
        <f t="shared" si="93"/>
        <v>393.59250000000003</v>
      </c>
      <c r="M86" s="16">
        <f t="shared" si="93"/>
        <v>413.27212500000007</v>
      </c>
      <c r="N86" s="16">
        <f t="shared" si="93"/>
        <v>433.93573125000012</v>
      </c>
      <c r="O86" s="16">
        <f t="shared" si="93"/>
        <v>455.63251781250017</v>
      </c>
      <c r="P86" s="16">
        <f t="shared" si="93"/>
        <v>478.41414370312521</v>
      </c>
      <c r="Q86" s="16">
        <f t="shared" si="93"/>
        <v>502.33485088828149</v>
      </c>
      <c r="R86" s="16">
        <f t="shared" si="93"/>
        <v>527.45159343269563</v>
      </c>
      <c r="S86" s="16">
        <f t="shared" si="93"/>
        <v>553.82417310433038</v>
      </c>
      <c r="T86" s="16">
        <f t="shared" si="93"/>
        <v>581.51538175954693</v>
      </c>
      <c r="U86" s="16">
        <f t="shared" si="93"/>
        <v>610.59115084752432</v>
      </c>
      <c r="V86" s="16">
        <f t="shared" si="93"/>
        <v>641.12070838990053</v>
      </c>
      <c r="W86" s="16">
        <f t="shared" si="93"/>
        <v>673.17674380939559</v>
      </c>
      <c r="X86" s="16">
        <f t="shared" si="93"/>
        <v>706.83558099986544</v>
      </c>
      <c r="Y86" s="16">
        <f t="shared" si="93"/>
        <v>742.17736004985875</v>
      </c>
      <c r="Z86" s="16">
        <f t="shared" si="93"/>
        <v>779.2862280523517</v>
      </c>
      <c r="AA86" s="16">
        <f t="shared" si="93"/>
        <v>818.25053945496927</v>
      </c>
      <c r="AB86" s="16">
        <f t="shared" si="93"/>
        <v>859.16306642771781</v>
      </c>
      <c r="AC86" s="16">
        <f t="shared" si="73"/>
        <v>524.05082999980721</v>
      </c>
      <c r="AD86" s="16">
        <f t="shared" si="74"/>
        <v>591.70654710431916</v>
      </c>
      <c r="AE86" s="36">
        <f t="shared" si="75"/>
        <v>592</v>
      </c>
    </row>
    <row r="87" spans="2:31" x14ac:dyDescent="0.25">
      <c r="B87" t="s">
        <v>154</v>
      </c>
      <c r="C87" t="s">
        <v>117</v>
      </c>
      <c r="D87">
        <v>27086</v>
      </c>
      <c r="E87">
        <v>340</v>
      </c>
      <c r="G87">
        <v>7.0000000000000007E-2</v>
      </c>
      <c r="H87">
        <v>0.02</v>
      </c>
      <c r="I87" s="16">
        <f t="shared" si="70"/>
        <v>340</v>
      </c>
      <c r="J87" s="16">
        <f t="shared" si="71"/>
        <v>357</v>
      </c>
      <c r="K87" s="16">
        <f t="shared" ref="K87:AB87" si="94">J87*(1+$G87-$H87)</f>
        <v>374.85</v>
      </c>
      <c r="L87" s="16">
        <f t="shared" si="94"/>
        <v>393.59250000000003</v>
      </c>
      <c r="M87" s="16">
        <f t="shared" si="94"/>
        <v>413.27212500000007</v>
      </c>
      <c r="N87" s="16">
        <f t="shared" si="94"/>
        <v>433.93573125000012</v>
      </c>
      <c r="O87" s="16">
        <f t="shared" si="94"/>
        <v>455.63251781250017</v>
      </c>
      <c r="P87" s="16">
        <f t="shared" si="94"/>
        <v>478.41414370312521</v>
      </c>
      <c r="Q87" s="16">
        <f t="shared" si="94"/>
        <v>502.33485088828149</v>
      </c>
      <c r="R87" s="16">
        <f t="shared" si="94"/>
        <v>527.45159343269563</v>
      </c>
      <c r="S87" s="16">
        <f t="shared" si="94"/>
        <v>553.82417310433038</v>
      </c>
      <c r="T87" s="16">
        <f t="shared" si="94"/>
        <v>581.51538175954693</v>
      </c>
      <c r="U87" s="16">
        <f t="shared" si="94"/>
        <v>610.59115084752432</v>
      </c>
      <c r="V87" s="16">
        <f t="shared" si="94"/>
        <v>641.12070838990053</v>
      </c>
      <c r="W87" s="16">
        <f t="shared" si="94"/>
        <v>673.17674380939559</v>
      </c>
      <c r="X87" s="16">
        <f t="shared" si="94"/>
        <v>706.83558099986544</v>
      </c>
      <c r="Y87" s="16">
        <f t="shared" si="94"/>
        <v>742.17736004985875</v>
      </c>
      <c r="Z87" s="16">
        <f t="shared" si="94"/>
        <v>779.2862280523517</v>
      </c>
      <c r="AA87" s="16">
        <f t="shared" si="94"/>
        <v>818.25053945496927</v>
      </c>
      <c r="AB87" s="16">
        <f t="shared" si="94"/>
        <v>859.16306642771781</v>
      </c>
      <c r="AC87" s="16">
        <f t="shared" si="73"/>
        <v>524.05082999980721</v>
      </c>
      <c r="AD87" s="16">
        <f t="shared" si="74"/>
        <v>591.70654710431916</v>
      </c>
      <c r="AE87" s="36">
        <f t="shared" si="75"/>
        <v>592</v>
      </c>
    </row>
    <row r="88" spans="2:31" x14ac:dyDescent="0.25">
      <c r="B88" t="s">
        <v>154</v>
      </c>
      <c r="C88" t="s">
        <v>86</v>
      </c>
      <c r="D88">
        <v>300000</v>
      </c>
      <c r="E88">
        <v>340</v>
      </c>
      <c r="G88">
        <v>7.0000000000000007E-2</v>
      </c>
      <c r="H88">
        <v>0.02</v>
      </c>
      <c r="I88" s="16">
        <f t="shared" si="70"/>
        <v>340</v>
      </c>
      <c r="J88" s="16">
        <f t="shared" si="71"/>
        <v>357</v>
      </c>
      <c r="K88" s="16">
        <f t="shared" ref="K88:AB88" si="95">J88*(1+$G88-$H88)</f>
        <v>374.85</v>
      </c>
      <c r="L88" s="16">
        <f t="shared" si="95"/>
        <v>393.59250000000003</v>
      </c>
      <c r="M88" s="16">
        <f t="shared" si="95"/>
        <v>413.27212500000007</v>
      </c>
      <c r="N88" s="16">
        <f t="shared" si="95"/>
        <v>433.93573125000012</v>
      </c>
      <c r="O88" s="16">
        <f t="shared" si="95"/>
        <v>455.63251781250017</v>
      </c>
      <c r="P88" s="16">
        <f t="shared" si="95"/>
        <v>478.41414370312521</v>
      </c>
      <c r="Q88" s="16">
        <f t="shared" si="95"/>
        <v>502.33485088828149</v>
      </c>
      <c r="R88" s="16">
        <f t="shared" si="95"/>
        <v>527.45159343269563</v>
      </c>
      <c r="S88" s="16">
        <f t="shared" si="95"/>
        <v>553.82417310433038</v>
      </c>
      <c r="T88" s="16">
        <f t="shared" si="95"/>
        <v>581.51538175954693</v>
      </c>
      <c r="U88" s="16">
        <f t="shared" si="95"/>
        <v>610.59115084752432</v>
      </c>
      <c r="V88" s="16">
        <f t="shared" si="95"/>
        <v>641.12070838990053</v>
      </c>
      <c r="W88" s="16">
        <f t="shared" si="95"/>
        <v>673.17674380939559</v>
      </c>
      <c r="X88" s="16">
        <f t="shared" si="95"/>
        <v>706.83558099986544</v>
      </c>
      <c r="Y88" s="16">
        <f t="shared" si="95"/>
        <v>742.17736004985875</v>
      </c>
      <c r="Z88" s="16">
        <f t="shared" si="95"/>
        <v>779.2862280523517</v>
      </c>
      <c r="AA88" s="16">
        <f t="shared" si="95"/>
        <v>818.25053945496927</v>
      </c>
      <c r="AB88" s="16">
        <f t="shared" si="95"/>
        <v>859.16306642771781</v>
      </c>
      <c r="AC88" s="16">
        <f t="shared" si="73"/>
        <v>524.05082999980721</v>
      </c>
      <c r="AD88" s="16">
        <f t="shared" si="74"/>
        <v>591.70654710431916</v>
      </c>
      <c r="AE88" s="36">
        <f t="shared" si="75"/>
        <v>592</v>
      </c>
    </row>
    <row r="89" spans="2:31" x14ac:dyDescent="0.25">
      <c r="B89" t="s">
        <v>156</v>
      </c>
      <c r="C89" t="s">
        <v>157</v>
      </c>
      <c r="D89">
        <v>12400</v>
      </c>
      <c r="E89">
        <v>340</v>
      </c>
      <c r="G89">
        <v>7.0000000000000007E-2</v>
      </c>
      <c r="H89">
        <v>0.02</v>
      </c>
      <c r="I89" s="16">
        <f t="shared" si="70"/>
        <v>340</v>
      </c>
      <c r="J89" s="16">
        <f t="shared" si="71"/>
        <v>357</v>
      </c>
      <c r="K89" s="16">
        <f t="shared" ref="K89:AB89" si="96">J89*(1+$G89-$H89)</f>
        <v>374.85</v>
      </c>
      <c r="L89" s="16">
        <f t="shared" si="96"/>
        <v>393.59250000000003</v>
      </c>
      <c r="M89" s="16">
        <f t="shared" si="96"/>
        <v>413.27212500000007</v>
      </c>
      <c r="N89" s="16">
        <f t="shared" si="96"/>
        <v>433.93573125000012</v>
      </c>
      <c r="O89" s="16">
        <f t="shared" si="96"/>
        <v>455.63251781250017</v>
      </c>
      <c r="P89" s="16">
        <f t="shared" si="96"/>
        <v>478.41414370312521</v>
      </c>
      <c r="Q89" s="16">
        <f t="shared" si="96"/>
        <v>502.33485088828149</v>
      </c>
      <c r="R89" s="16">
        <f t="shared" si="96"/>
        <v>527.45159343269563</v>
      </c>
      <c r="S89" s="16">
        <f t="shared" si="96"/>
        <v>553.82417310433038</v>
      </c>
      <c r="T89" s="16">
        <f t="shared" si="96"/>
        <v>581.51538175954693</v>
      </c>
      <c r="U89" s="16">
        <f t="shared" si="96"/>
        <v>610.59115084752432</v>
      </c>
      <c r="V89" s="16">
        <f t="shared" si="96"/>
        <v>641.12070838990053</v>
      </c>
      <c r="W89" s="16">
        <f t="shared" si="96"/>
        <v>673.17674380939559</v>
      </c>
      <c r="X89" s="16">
        <f t="shared" si="96"/>
        <v>706.83558099986544</v>
      </c>
      <c r="Y89" s="16">
        <f t="shared" si="96"/>
        <v>742.17736004985875</v>
      </c>
      <c r="Z89" s="16">
        <f t="shared" si="96"/>
        <v>779.2862280523517</v>
      </c>
      <c r="AA89" s="16">
        <f t="shared" si="96"/>
        <v>818.25053945496927</v>
      </c>
      <c r="AB89" s="16">
        <f t="shared" si="96"/>
        <v>859.16306642771781</v>
      </c>
      <c r="AC89" s="16">
        <f t="shared" si="73"/>
        <v>524.05082999980721</v>
      </c>
      <c r="AD89" s="16">
        <f t="shared" si="74"/>
        <v>591.70654710431916</v>
      </c>
      <c r="AE89" s="36">
        <f t="shared" si="75"/>
        <v>592</v>
      </c>
    </row>
    <row r="90" spans="2:31" x14ac:dyDescent="0.25">
      <c r="B90" t="s">
        <v>158</v>
      </c>
      <c r="C90" t="s">
        <v>116</v>
      </c>
      <c r="D90">
        <v>250</v>
      </c>
      <c r="E90">
        <v>340</v>
      </c>
      <c r="G90">
        <v>7.0000000000000007E-2</v>
      </c>
      <c r="H90">
        <v>0.02</v>
      </c>
      <c r="I90" s="16">
        <f t="shared" si="70"/>
        <v>340</v>
      </c>
      <c r="J90" s="16">
        <f t="shared" si="71"/>
        <v>357</v>
      </c>
      <c r="K90" s="16">
        <f t="shared" ref="K90:AB90" si="97">J90*(1+$G90-$H90)</f>
        <v>374.85</v>
      </c>
      <c r="L90" s="16">
        <f t="shared" si="97"/>
        <v>393.59250000000003</v>
      </c>
      <c r="M90" s="16">
        <f t="shared" si="97"/>
        <v>413.27212500000007</v>
      </c>
      <c r="N90" s="16">
        <f t="shared" si="97"/>
        <v>433.93573125000012</v>
      </c>
      <c r="O90" s="16">
        <f t="shared" si="97"/>
        <v>455.63251781250017</v>
      </c>
      <c r="P90" s="16">
        <f t="shared" si="97"/>
        <v>478.41414370312521</v>
      </c>
      <c r="Q90" s="16">
        <f t="shared" si="97"/>
        <v>502.33485088828149</v>
      </c>
      <c r="R90" s="16">
        <f t="shared" si="97"/>
        <v>527.45159343269563</v>
      </c>
      <c r="S90" s="16">
        <f t="shared" si="97"/>
        <v>553.82417310433038</v>
      </c>
      <c r="T90" s="16">
        <f t="shared" si="97"/>
        <v>581.51538175954693</v>
      </c>
      <c r="U90" s="16">
        <f t="shared" si="97"/>
        <v>610.59115084752432</v>
      </c>
      <c r="V90" s="16">
        <f t="shared" si="97"/>
        <v>641.12070838990053</v>
      </c>
      <c r="W90" s="16">
        <f t="shared" si="97"/>
        <v>673.17674380939559</v>
      </c>
      <c r="X90" s="16">
        <f t="shared" si="97"/>
        <v>706.83558099986544</v>
      </c>
      <c r="Y90" s="16">
        <f t="shared" si="97"/>
        <v>742.17736004985875</v>
      </c>
      <c r="Z90" s="16">
        <f t="shared" si="97"/>
        <v>779.2862280523517</v>
      </c>
      <c r="AA90" s="16">
        <f t="shared" si="97"/>
        <v>818.25053945496927</v>
      </c>
      <c r="AB90" s="16">
        <f t="shared" si="97"/>
        <v>859.16306642771781</v>
      </c>
      <c r="AC90" s="16">
        <f t="shared" si="73"/>
        <v>524.05082999980721</v>
      </c>
      <c r="AD90" s="16">
        <f t="shared" si="74"/>
        <v>591.70654710431916</v>
      </c>
      <c r="AE90" s="36">
        <f t="shared" si="75"/>
        <v>592</v>
      </c>
    </row>
    <row r="91" spans="2:31" x14ac:dyDescent="0.25">
      <c r="B91" t="s">
        <v>158</v>
      </c>
      <c r="C91" t="s">
        <v>144</v>
      </c>
      <c r="D91">
        <v>600</v>
      </c>
      <c r="E91">
        <v>340</v>
      </c>
      <c r="G91">
        <v>7.0000000000000007E-2</v>
      </c>
      <c r="H91">
        <v>0.02</v>
      </c>
      <c r="I91" s="16">
        <f t="shared" si="70"/>
        <v>340</v>
      </c>
      <c r="J91" s="16">
        <f t="shared" si="71"/>
        <v>357</v>
      </c>
      <c r="K91" s="16">
        <f t="shared" ref="K91:AB91" si="98">J91*(1+$G91-$H91)</f>
        <v>374.85</v>
      </c>
      <c r="L91" s="16">
        <f t="shared" si="98"/>
        <v>393.59250000000003</v>
      </c>
      <c r="M91" s="16">
        <f t="shared" si="98"/>
        <v>413.27212500000007</v>
      </c>
      <c r="N91" s="16">
        <f t="shared" si="98"/>
        <v>433.93573125000012</v>
      </c>
      <c r="O91" s="16">
        <f t="shared" si="98"/>
        <v>455.63251781250017</v>
      </c>
      <c r="P91" s="16">
        <f t="shared" si="98"/>
        <v>478.41414370312521</v>
      </c>
      <c r="Q91" s="16">
        <f t="shared" si="98"/>
        <v>502.33485088828149</v>
      </c>
      <c r="R91" s="16">
        <f t="shared" si="98"/>
        <v>527.45159343269563</v>
      </c>
      <c r="S91" s="16">
        <f t="shared" si="98"/>
        <v>553.82417310433038</v>
      </c>
      <c r="T91" s="16">
        <f t="shared" si="98"/>
        <v>581.51538175954693</v>
      </c>
      <c r="U91" s="16">
        <f t="shared" si="98"/>
        <v>610.59115084752432</v>
      </c>
      <c r="V91" s="16">
        <f t="shared" si="98"/>
        <v>641.12070838990053</v>
      </c>
      <c r="W91" s="16">
        <f t="shared" si="98"/>
        <v>673.17674380939559</v>
      </c>
      <c r="X91" s="16">
        <f t="shared" si="98"/>
        <v>706.83558099986544</v>
      </c>
      <c r="Y91" s="16">
        <f t="shared" si="98"/>
        <v>742.17736004985875</v>
      </c>
      <c r="Z91" s="16">
        <f t="shared" si="98"/>
        <v>779.2862280523517</v>
      </c>
      <c r="AA91" s="16">
        <f t="shared" si="98"/>
        <v>818.25053945496927</v>
      </c>
      <c r="AB91" s="16">
        <f t="shared" si="98"/>
        <v>859.16306642771781</v>
      </c>
      <c r="AC91" s="16">
        <f t="shared" si="73"/>
        <v>524.05082999980721</v>
      </c>
      <c r="AD91" s="16">
        <f t="shared" si="74"/>
        <v>591.70654710431916</v>
      </c>
      <c r="AE91" s="36">
        <f t="shared" si="75"/>
        <v>592</v>
      </c>
    </row>
    <row r="92" spans="2:31" x14ac:dyDescent="0.25">
      <c r="B92" t="s">
        <v>159</v>
      </c>
      <c r="C92" t="s">
        <v>160</v>
      </c>
      <c r="D92">
        <v>4209</v>
      </c>
      <c r="E92">
        <v>340</v>
      </c>
      <c r="G92">
        <v>7.0000000000000007E-2</v>
      </c>
      <c r="H92">
        <v>0.02</v>
      </c>
      <c r="I92" s="16">
        <f t="shared" si="70"/>
        <v>340</v>
      </c>
      <c r="J92" s="16">
        <f t="shared" si="71"/>
        <v>357</v>
      </c>
      <c r="K92" s="16">
        <f t="shared" ref="K92:AB92" si="99">J92*(1+$G92-$H92)</f>
        <v>374.85</v>
      </c>
      <c r="L92" s="16">
        <f t="shared" si="99"/>
        <v>393.59250000000003</v>
      </c>
      <c r="M92" s="16">
        <f t="shared" si="99"/>
        <v>413.27212500000007</v>
      </c>
      <c r="N92" s="16">
        <f t="shared" si="99"/>
        <v>433.93573125000012</v>
      </c>
      <c r="O92" s="16">
        <f t="shared" si="99"/>
        <v>455.63251781250017</v>
      </c>
      <c r="P92" s="16">
        <f t="shared" si="99"/>
        <v>478.41414370312521</v>
      </c>
      <c r="Q92" s="16">
        <f t="shared" si="99"/>
        <v>502.33485088828149</v>
      </c>
      <c r="R92" s="16">
        <f t="shared" si="99"/>
        <v>527.45159343269563</v>
      </c>
      <c r="S92" s="16">
        <f t="shared" si="99"/>
        <v>553.82417310433038</v>
      </c>
      <c r="T92" s="16">
        <f t="shared" si="99"/>
        <v>581.51538175954693</v>
      </c>
      <c r="U92" s="16">
        <f t="shared" si="99"/>
        <v>610.59115084752432</v>
      </c>
      <c r="V92" s="16">
        <f t="shared" si="99"/>
        <v>641.12070838990053</v>
      </c>
      <c r="W92" s="16">
        <f t="shared" si="99"/>
        <v>673.17674380939559</v>
      </c>
      <c r="X92" s="16">
        <f t="shared" si="99"/>
        <v>706.83558099986544</v>
      </c>
      <c r="Y92" s="16">
        <f t="shared" si="99"/>
        <v>742.17736004985875</v>
      </c>
      <c r="Z92" s="16">
        <f t="shared" si="99"/>
        <v>779.2862280523517</v>
      </c>
      <c r="AA92" s="16">
        <f t="shared" si="99"/>
        <v>818.25053945496927</v>
      </c>
      <c r="AB92" s="16">
        <f t="shared" si="99"/>
        <v>859.16306642771781</v>
      </c>
      <c r="AC92" s="16">
        <f t="shared" si="73"/>
        <v>524.05082999980721</v>
      </c>
      <c r="AD92" s="16">
        <f t="shared" si="74"/>
        <v>591.70654710431916</v>
      </c>
      <c r="AE92" s="36">
        <f t="shared" si="75"/>
        <v>592</v>
      </c>
    </row>
    <row r="93" spans="2:31" x14ac:dyDescent="0.25">
      <c r="B93" t="s">
        <v>159</v>
      </c>
      <c r="C93" t="s">
        <v>86</v>
      </c>
      <c r="D93">
        <v>12305</v>
      </c>
      <c r="E93">
        <v>340</v>
      </c>
      <c r="G93">
        <v>7.0000000000000007E-2</v>
      </c>
      <c r="H93">
        <v>0.02</v>
      </c>
      <c r="I93" s="16">
        <f t="shared" si="70"/>
        <v>340</v>
      </c>
      <c r="J93" s="16">
        <f t="shared" si="71"/>
        <v>357</v>
      </c>
      <c r="K93" s="16">
        <f t="shared" ref="K93:AB93" si="100">J93*(1+$G93-$H93)</f>
        <v>374.85</v>
      </c>
      <c r="L93" s="16">
        <f t="shared" si="100"/>
        <v>393.59250000000003</v>
      </c>
      <c r="M93" s="16">
        <f t="shared" si="100"/>
        <v>413.27212500000007</v>
      </c>
      <c r="N93" s="16">
        <f t="shared" si="100"/>
        <v>433.93573125000012</v>
      </c>
      <c r="O93" s="16">
        <f t="shared" si="100"/>
        <v>455.63251781250017</v>
      </c>
      <c r="P93" s="16">
        <f t="shared" si="100"/>
        <v>478.41414370312521</v>
      </c>
      <c r="Q93" s="16">
        <f t="shared" si="100"/>
        <v>502.33485088828149</v>
      </c>
      <c r="R93" s="16">
        <f t="shared" si="100"/>
        <v>527.45159343269563</v>
      </c>
      <c r="S93" s="16">
        <f t="shared" si="100"/>
        <v>553.82417310433038</v>
      </c>
      <c r="T93" s="16">
        <f t="shared" si="100"/>
        <v>581.51538175954693</v>
      </c>
      <c r="U93" s="16">
        <f t="shared" si="100"/>
        <v>610.59115084752432</v>
      </c>
      <c r="V93" s="16">
        <f t="shared" si="100"/>
        <v>641.12070838990053</v>
      </c>
      <c r="W93" s="16">
        <f t="shared" si="100"/>
        <v>673.17674380939559</v>
      </c>
      <c r="X93" s="16">
        <f t="shared" si="100"/>
        <v>706.83558099986544</v>
      </c>
      <c r="Y93" s="16">
        <f t="shared" si="100"/>
        <v>742.17736004985875</v>
      </c>
      <c r="Z93" s="16">
        <f t="shared" si="100"/>
        <v>779.2862280523517</v>
      </c>
      <c r="AA93" s="16">
        <f t="shared" si="100"/>
        <v>818.25053945496927</v>
      </c>
      <c r="AB93" s="16">
        <f t="shared" si="100"/>
        <v>859.16306642771781</v>
      </c>
      <c r="AC93" s="16">
        <f t="shared" si="73"/>
        <v>524.05082999980721</v>
      </c>
      <c r="AD93" s="16">
        <f t="shared" si="74"/>
        <v>591.70654710431916</v>
      </c>
      <c r="AE93" s="36">
        <f t="shared" si="75"/>
        <v>592</v>
      </c>
    </row>
    <row r="94" spans="2:31" x14ac:dyDescent="0.25">
      <c r="B94" t="s">
        <v>161</v>
      </c>
      <c r="C94" t="s">
        <v>117</v>
      </c>
      <c r="D94">
        <v>3856</v>
      </c>
      <c r="E94">
        <v>340</v>
      </c>
      <c r="G94">
        <v>7.0000000000000007E-2</v>
      </c>
      <c r="H94">
        <v>0.02</v>
      </c>
      <c r="I94" s="16">
        <f t="shared" si="70"/>
        <v>340</v>
      </c>
      <c r="J94" s="16">
        <f t="shared" si="71"/>
        <v>357</v>
      </c>
      <c r="K94" s="16">
        <f t="shared" ref="K94:AB94" si="101">J94*(1+$G94-$H94)</f>
        <v>374.85</v>
      </c>
      <c r="L94" s="16">
        <f t="shared" si="101"/>
        <v>393.59250000000003</v>
      </c>
      <c r="M94" s="16">
        <f t="shared" si="101"/>
        <v>413.27212500000007</v>
      </c>
      <c r="N94" s="16">
        <f t="shared" si="101"/>
        <v>433.93573125000012</v>
      </c>
      <c r="O94" s="16">
        <f t="shared" si="101"/>
        <v>455.63251781250017</v>
      </c>
      <c r="P94" s="16">
        <f t="shared" si="101"/>
        <v>478.41414370312521</v>
      </c>
      <c r="Q94" s="16">
        <f t="shared" si="101"/>
        <v>502.33485088828149</v>
      </c>
      <c r="R94" s="16">
        <f t="shared" si="101"/>
        <v>527.45159343269563</v>
      </c>
      <c r="S94" s="16">
        <f t="shared" si="101"/>
        <v>553.82417310433038</v>
      </c>
      <c r="T94" s="16">
        <f t="shared" si="101"/>
        <v>581.51538175954693</v>
      </c>
      <c r="U94" s="16">
        <f t="shared" si="101"/>
        <v>610.59115084752432</v>
      </c>
      <c r="V94" s="16">
        <f t="shared" si="101"/>
        <v>641.12070838990053</v>
      </c>
      <c r="W94" s="16">
        <f t="shared" si="101"/>
        <v>673.17674380939559</v>
      </c>
      <c r="X94" s="16">
        <f t="shared" si="101"/>
        <v>706.83558099986544</v>
      </c>
      <c r="Y94" s="16">
        <f t="shared" si="101"/>
        <v>742.17736004985875</v>
      </c>
      <c r="Z94" s="16">
        <f t="shared" si="101"/>
        <v>779.2862280523517</v>
      </c>
      <c r="AA94" s="16">
        <f t="shared" si="101"/>
        <v>818.25053945496927</v>
      </c>
      <c r="AB94" s="16">
        <f t="shared" si="101"/>
        <v>859.16306642771781</v>
      </c>
      <c r="AC94" s="16">
        <f t="shared" si="73"/>
        <v>524.05082999980721</v>
      </c>
      <c r="AD94" s="16">
        <f t="shared" si="74"/>
        <v>591.70654710431916</v>
      </c>
      <c r="AE94" s="36">
        <f t="shared" si="75"/>
        <v>592</v>
      </c>
    </row>
    <row r="95" spans="2:31" x14ac:dyDescent="0.25">
      <c r="B95" t="s">
        <v>161</v>
      </c>
      <c r="C95" t="s">
        <v>162</v>
      </c>
      <c r="D95">
        <v>3294</v>
      </c>
      <c r="E95">
        <v>340</v>
      </c>
      <c r="G95">
        <v>7.0000000000000007E-2</v>
      </c>
      <c r="H95">
        <v>0.02</v>
      </c>
      <c r="I95" s="16">
        <f t="shared" si="70"/>
        <v>340</v>
      </c>
      <c r="J95" s="16">
        <f t="shared" si="71"/>
        <v>357</v>
      </c>
      <c r="K95" s="16">
        <f t="shared" ref="K95:AB95" si="102">J95*(1+$G95-$H95)</f>
        <v>374.85</v>
      </c>
      <c r="L95" s="16">
        <f t="shared" si="102"/>
        <v>393.59250000000003</v>
      </c>
      <c r="M95" s="16">
        <f t="shared" si="102"/>
        <v>413.27212500000007</v>
      </c>
      <c r="N95" s="16">
        <f t="shared" si="102"/>
        <v>433.93573125000012</v>
      </c>
      <c r="O95" s="16">
        <f t="shared" si="102"/>
        <v>455.63251781250017</v>
      </c>
      <c r="P95" s="16">
        <f t="shared" si="102"/>
        <v>478.41414370312521</v>
      </c>
      <c r="Q95" s="16">
        <f t="shared" si="102"/>
        <v>502.33485088828149</v>
      </c>
      <c r="R95" s="16">
        <f t="shared" si="102"/>
        <v>527.45159343269563</v>
      </c>
      <c r="S95" s="16">
        <f t="shared" si="102"/>
        <v>553.82417310433038</v>
      </c>
      <c r="T95" s="16">
        <f t="shared" si="102"/>
        <v>581.51538175954693</v>
      </c>
      <c r="U95" s="16">
        <f t="shared" si="102"/>
        <v>610.59115084752432</v>
      </c>
      <c r="V95" s="16">
        <f t="shared" si="102"/>
        <v>641.12070838990053</v>
      </c>
      <c r="W95" s="16">
        <f t="shared" si="102"/>
        <v>673.17674380939559</v>
      </c>
      <c r="X95" s="16">
        <f t="shared" si="102"/>
        <v>706.83558099986544</v>
      </c>
      <c r="Y95" s="16">
        <f t="shared" si="102"/>
        <v>742.17736004985875</v>
      </c>
      <c r="Z95" s="16">
        <f t="shared" si="102"/>
        <v>779.2862280523517</v>
      </c>
      <c r="AA95" s="16">
        <f t="shared" si="102"/>
        <v>818.25053945496927</v>
      </c>
      <c r="AB95" s="16">
        <f t="shared" si="102"/>
        <v>859.16306642771781</v>
      </c>
      <c r="AC95" s="16">
        <f t="shared" si="73"/>
        <v>524.05082999980721</v>
      </c>
      <c r="AD95" s="16">
        <f t="shared" si="74"/>
        <v>591.70654710431916</v>
      </c>
      <c r="AE95" s="36">
        <f t="shared" si="75"/>
        <v>592</v>
      </c>
    </row>
    <row r="96" spans="2:31" x14ac:dyDescent="0.25">
      <c r="B96" t="s">
        <v>163</v>
      </c>
      <c r="C96" t="s">
        <v>114</v>
      </c>
      <c r="D96">
        <v>7502</v>
      </c>
      <c r="E96">
        <v>340</v>
      </c>
      <c r="G96">
        <v>7.0000000000000007E-2</v>
      </c>
      <c r="H96">
        <v>0.02</v>
      </c>
      <c r="I96" s="16">
        <f t="shared" si="70"/>
        <v>340</v>
      </c>
      <c r="J96" s="16">
        <f t="shared" si="71"/>
        <v>357</v>
      </c>
      <c r="K96" s="16">
        <f t="shared" ref="K96:AB96" si="103">J96*(1+$G96-$H96)</f>
        <v>374.85</v>
      </c>
      <c r="L96" s="16">
        <f t="shared" si="103"/>
        <v>393.59250000000003</v>
      </c>
      <c r="M96" s="16">
        <f t="shared" si="103"/>
        <v>413.27212500000007</v>
      </c>
      <c r="N96" s="16">
        <f t="shared" si="103"/>
        <v>433.93573125000012</v>
      </c>
      <c r="O96" s="16">
        <f t="shared" si="103"/>
        <v>455.63251781250017</v>
      </c>
      <c r="P96" s="16">
        <f t="shared" si="103"/>
        <v>478.41414370312521</v>
      </c>
      <c r="Q96" s="16">
        <f t="shared" si="103"/>
        <v>502.33485088828149</v>
      </c>
      <c r="R96" s="16">
        <f t="shared" si="103"/>
        <v>527.45159343269563</v>
      </c>
      <c r="S96" s="16">
        <f t="shared" si="103"/>
        <v>553.82417310433038</v>
      </c>
      <c r="T96" s="16">
        <f t="shared" si="103"/>
        <v>581.51538175954693</v>
      </c>
      <c r="U96" s="16">
        <f t="shared" si="103"/>
        <v>610.59115084752432</v>
      </c>
      <c r="V96" s="16">
        <f t="shared" si="103"/>
        <v>641.12070838990053</v>
      </c>
      <c r="W96" s="16">
        <f t="shared" si="103"/>
        <v>673.17674380939559</v>
      </c>
      <c r="X96" s="16">
        <f t="shared" si="103"/>
        <v>706.83558099986544</v>
      </c>
      <c r="Y96" s="16">
        <f t="shared" si="103"/>
        <v>742.17736004985875</v>
      </c>
      <c r="Z96" s="16">
        <f t="shared" si="103"/>
        <v>779.2862280523517</v>
      </c>
      <c r="AA96" s="16">
        <f t="shared" si="103"/>
        <v>818.25053945496927</v>
      </c>
      <c r="AB96" s="16">
        <f t="shared" si="103"/>
        <v>859.16306642771781</v>
      </c>
      <c r="AC96" s="16">
        <f t="shared" si="73"/>
        <v>524.05082999980721</v>
      </c>
      <c r="AD96" s="16">
        <f t="shared" si="74"/>
        <v>591.70654710431916</v>
      </c>
      <c r="AE96" s="36">
        <f t="shared" si="75"/>
        <v>592</v>
      </c>
    </row>
    <row r="97" spans="2:31" x14ac:dyDescent="0.25">
      <c r="B97" t="s">
        <v>163</v>
      </c>
      <c r="C97" t="s">
        <v>164</v>
      </c>
      <c r="D97">
        <v>1131</v>
      </c>
      <c r="E97">
        <v>340</v>
      </c>
      <c r="G97">
        <v>7.0000000000000007E-2</v>
      </c>
      <c r="H97">
        <v>0.02</v>
      </c>
      <c r="I97" s="16">
        <f t="shared" si="70"/>
        <v>340</v>
      </c>
      <c r="J97" s="16">
        <f t="shared" si="71"/>
        <v>357</v>
      </c>
      <c r="K97" s="16">
        <f t="shared" ref="K97:AB97" si="104">J97*(1+$G97-$H97)</f>
        <v>374.85</v>
      </c>
      <c r="L97" s="16">
        <f t="shared" si="104"/>
        <v>393.59250000000003</v>
      </c>
      <c r="M97" s="16">
        <f t="shared" si="104"/>
        <v>413.27212500000007</v>
      </c>
      <c r="N97" s="16">
        <f t="shared" si="104"/>
        <v>433.93573125000012</v>
      </c>
      <c r="O97" s="16">
        <f t="shared" si="104"/>
        <v>455.63251781250017</v>
      </c>
      <c r="P97" s="16">
        <f t="shared" si="104"/>
        <v>478.41414370312521</v>
      </c>
      <c r="Q97" s="16">
        <f t="shared" si="104"/>
        <v>502.33485088828149</v>
      </c>
      <c r="R97" s="16">
        <f t="shared" si="104"/>
        <v>527.45159343269563</v>
      </c>
      <c r="S97" s="16">
        <f t="shared" si="104"/>
        <v>553.82417310433038</v>
      </c>
      <c r="T97" s="16">
        <f t="shared" si="104"/>
        <v>581.51538175954693</v>
      </c>
      <c r="U97" s="16">
        <f t="shared" si="104"/>
        <v>610.59115084752432</v>
      </c>
      <c r="V97" s="16">
        <f t="shared" si="104"/>
        <v>641.12070838990053</v>
      </c>
      <c r="W97" s="16">
        <f t="shared" si="104"/>
        <v>673.17674380939559</v>
      </c>
      <c r="X97" s="16">
        <f t="shared" si="104"/>
        <v>706.83558099986544</v>
      </c>
      <c r="Y97" s="16">
        <f t="shared" si="104"/>
        <v>742.17736004985875</v>
      </c>
      <c r="Z97" s="16">
        <f t="shared" si="104"/>
        <v>779.2862280523517</v>
      </c>
      <c r="AA97" s="16">
        <f t="shared" si="104"/>
        <v>818.25053945496927</v>
      </c>
      <c r="AB97" s="16">
        <f t="shared" si="104"/>
        <v>859.16306642771781</v>
      </c>
      <c r="AC97" s="16">
        <f t="shared" si="73"/>
        <v>524.05082999980721</v>
      </c>
      <c r="AD97" s="16">
        <f t="shared" si="74"/>
        <v>591.70654710431916</v>
      </c>
      <c r="AE97" s="36">
        <f t="shared" si="75"/>
        <v>592</v>
      </c>
    </row>
    <row r="98" spans="2:31" x14ac:dyDescent="0.25">
      <c r="B98" t="s">
        <v>163</v>
      </c>
      <c r="C98" t="s">
        <v>165</v>
      </c>
      <c r="D98">
        <v>4450</v>
      </c>
      <c r="E98">
        <v>340</v>
      </c>
      <c r="G98">
        <v>7.0000000000000007E-2</v>
      </c>
      <c r="H98">
        <v>0.02</v>
      </c>
      <c r="I98" s="16">
        <f t="shared" si="70"/>
        <v>340</v>
      </c>
      <c r="J98" s="16">
        <f t="shared" si="71"/>
        <v>357</v>
      </c>
      <c r="K98" s="16">
        <f t="shared" ref="K98:AB98" si="105">J98*(1+$G98-$H98)</f>
        <v>374.85</v>
      </c>
      <c r="L98" s="16">
        <f t="shared" si="105"/>
        <v>393.59250000000003</v>
      </c>
      <c r="M98" s="16">
        <f t="shared" si="105"/>
        <v>413.27212500000007</v>
      </c>
      <c r="N98" s="16">
        <f t="shared" si="105"/>
        <v>433.93573125000012</v>
      </c>
      <c r="O98" s="16">
        <f t="shared" si="105"/>
        <v>455.63251781250017</v>
      </c>
      <c r="P98" s="16">
        <f t="shared" si="105"/>
        <v>478.41414370312521</v>
      </c>
      <c r="Q98" s="16">
        <f t="shared" si="105"/>
        <v>502.33485088828149</v>
      </c>
      <c r="R98" s="16">
        <f t="shared" si="105"/>
        <v>527.45159343269563</v>
      </c>
      <c r="S98" s="16">
        <f t="shared" si="105"/>
        <v>553.82417310433038</v>
      </c>
      <c r="T98" s="16">
        <f t="shared" si="105"/>
        <v>581.51538175954693</v>
      </c>
      <c r="U98" s="16">
        <f t="shared" si="105"/>
        <v>610.59115084752432</v>
      </c>
      <c r="V98" s="16">
        <f t="shared" si="105"/>
        <v>641.12070838990053</v>
      </c>
      <c r="W98" s="16">
        <f t="shared" si="105"/>
        <v>673.17674380939559</v>
      </c>
      <c r="X98" s="16">
        <f t="shared" si="105"/>
        <v>706.83558099986544</v>
      </c>
      <c r="Y98" s="16">
        <f t="shared" si="105"/>
        <v>742.17736004985875</v>
      </c>
      <c r="Z98" s="16">
        <f t="shared" si="105"/>
        <v>779.2862280523517</v>
      </c>
      <c r="AA98" s="16">
        <f t="shared" si="105"/>
        <v>818.25053945496927</v>
      </c>
      <c r="AB98" s="16">
        <f t="shared" si="105"/>
        <v>859.16306642771781</v>
      </c>
      <c r="AC98" s="16">
        <f t="shared" si="73"/>
        <v>524.05082999980721</v>
      </c>
      <c r="AD98" s="16">
        <f t="shared" si="74"/>
        <v>591.70654710431916</v>
      </c>
      <c r="AE98" s="36">
        <f t="shared" si="75"/>
        <v>592</v>
      </c>
    </row>
    <row r="99" spans="2:31" x14ac:dyDescent="0.25">
      <c r="B99" t="s">
        <v>163</v>
      </c>
      <c r="C99" t="s">
        <v>76</v>
      </c>
      <c r="D99">
        <v>2519</v>
      </c>
      <c r="E99">
        <v>340</v>
      </c>
      <c r="G99">
        <v>7.0000000000000007E-2</v>
      </c>
      <c r="H99">
        <v>0.02</v>
      </c>
      <c r="I99" s="16">
        <f t="shared" si="70"/>
        <v>340</v>
      </c>
      <c r="J99" s="16">
        <f t="shared" si="71"/>
        <v>357</v>
      </c>
      <c r="K99" s="16">
        <f t="shared" ref="K99:AB99" si="106">J99*(1+$G99-$H99)</f>
        <v>374.85</v>
      </c>
      <c r="L99" s="16">
        <f t="shared" si="106"/>
        <v>393.59250000000003</v>
      </c>
      <c r="M99" s="16">
        <f t="shared" si="106"/>
        <v>413.27212500000007</v>
      </c>
      <c r="N99" s="16">
        <f t="shared" si="106"/>
        <v>433.93573125000012</v>
      </c>
      <c r="O99" s="16">
        <f t="shared" si="106"/>
        <v>455.63251781250017</v>
      </c>
      <c r="P99" s="16">
        <f t="shared" si="106"/>
        <v>478.41414370312521</v>
      </c>
      <c r="Q99" s="16">
        <f t="shared" si="106"/>
        <v>502.33485088828149</v>
      </c>
      <c r="R99" s="16">
        <f t="shared" si="106"/>
        <v>527.45159343269563</v>
      </c>
      <c r="S99" s="16">
        <f t="shared" si="106"/>
        <v>553.82417310433038</v>
      </c>
      <c r="T99" s="16">
        <f t="shared" si="106"/>
        <v>581.51538175954693</v>
      </c>
      <c r="U99" s="16">
        <f t="shared" si="106"/>
        <v>610.59115084752432</v>
      </c>
      <c r="V99" s="16">
        <f t="shared" si="106"/>
        <v>641.12070838990053</v>
      </c>
      <c r="W99" s="16">
        <f t="shared" si="106"/>
        <v>673.17674380939559</v>
      </c>
      <c r="X99" s="16">
        <f t="shared" si="106"/>
        <v>706.83558099986544</v>
      </c>
      <c r="Y99" s="16">
        <f t="shared" si="106"/>
        <v>742.17736004985875</v>
      </c>
      <c r="Z99" s="16">
        <f t="shared" si="106"/>
        <v>779.2862280523517</v>
      </c>
      <c r="AA99" s="16">
        <f t="shared" si="106"/>
        <v>818.25053945496927</v>
      </c>
      <c r="AB99" s="16">
        <f t="shared" si="106"/>
        <v>859.16306642771781</v>
      </c>
      <c r="AC99" s="16">
        <f t="shared" si="73"/>
        <v>524.05082999980721</v>
      </c>
      <c r="AD99" s="16">
        <f t="shared" si="74"/>
        <v>591.70654710431916</v>
      </c>
      <c r="AE99" s="36">
        <f t="shared" si="75"/>
        <v>592</v>
      </c>
    </row>
    <row r="100" spans="2:31" x14ac:dyDescent="0.25">
      <c r="B100" t="s">
        <v>163</v>
      </c>
      <c r="C100" t="s">
        <v>166</v>
      </c>
      <c r="D100">
        <v>1352</v>
      </c>
      <c r="E100">
        <v>340</v>
      </c>
      <c r="G100">
        <v>7.0000000000000007E-2</v>
      </c>
      <c r="H100">
        <v>0.02</v>
      </c>
      <c r="I100" s="16">
        <f t="shared" si="70"/>
        <v>340</v>
      </c>
      <c r="J100" s="16">
        <f t="shared" si="71"/>
        <v>357</v>
      </c>
      <c r="K100" s="16">
        <f t="shared" ref="K100:AB100" si="107">J100*(1+$G100-$H100)</f>
        <v>374.85</v>
      </c>
      <c r="L100" s="16">
        <f t="shared" si="107"/>
        <v>393.59250000000003</v>
      </c>
      <c r="M100" s="16">
        <f t="shared" si="107"/>
        <v>413.27212500000007</v>
      </c>
      <c r="N100" s="16">
        <f t="shared" si="107"/>
        <v>433.93573125000012</v>
      </c>
      <c r="O100" s="16">
        <f t="shared" si="107"/>
        <v>455.63251781250017</v>
      </c>
      <c r="P100" s="16">
        <f t="shared" si="107"/>
        <v>478.41414370312521</v>
      </c>
      <c r="Q100" s="16">
        <f t="shared" si="107"/>
        <v>502.33485088828149</v>
      </c>
      <c r="R100" s="16">
        <f t="shared" si="107"/>
        <v>527.45159343269563</v>
      </c>
      <c r="S100" s="16">
        <f t="shared" si="107"/>
        <v>553.82417310433038</v>
      </c>
      <c r="T100" s="16">
        <f t="shared" si="107"/>
        <v>581.51538175954693</v>
      </c>
      <c r="U100" s="16">
        <f t="shared" si="107"/>
        <v>610.59115084752432</v>
      </c>
      <c r="V100" s="16">
        <f t="shared" si="107"/>
        <v>641.12070838990053</v>
      </c>
      <c r="W100" s="16">
        <f t="shared" si="107"/>
        <v>673.17674380939559</v>
      </c>
      <c r="X100" s="16">
        <f t="shared" si="107"/>
        <v>706.83558099986544</v>
      </c>
      <c r="Y100" s="16">
        <f t="shared" si="107"/>
        <v>742.17736004985875</v>
      </c>
      <c r="Z100" s="16">
        <f t="shared" si="107"/>
        <v>779.2862280523517</v>
      </c>
      <c r="AA100" s="16">
        <f t="shared" si="107"/>
        <v>818.25053945496927</v>
      </c>
      <c r="AB100" s="16">
        <f t="shared" si="107"/>
        <v>859.16306642771781</v>
      </c>
      <c r="AC100" s="16">
        <f t="shared" si="73"/>
        <v>524.05082999980721</v>
      </c>
      <c r="AD100" s="16">
        <f t="shared" si="74"/>
        <v>591.70654710431916</v>
      </c>
      <c r="AE100" s="36">
        <f t="shared" si="75"/>
        <v>592</v>
      </c>
    </row>
    <row r="101" spans="2:31" x14ac:dyDescent="0.25">
      <c r="B101" t="s">
        <v>163</v>
      </c>
      <c r="C101" t="s">
        <v>96</v>
      </c>
      <c r="D101">
        <v>16369</v>
      </c>
      <c r="E101">
        <v>340</v>
      </c>
      <c r="G101">
        <v>7.0000000000000007E-2</v>
      </c>
      <c r="H101">
        <v>0.02</v>
      </c>
      <c r="I101" s="16">
        <f t="shared" si="70"/>
        <v>340</v>
      </c>
      <c r="J101" s="16">
        <f t="shared" si="71"/>
        <v>357</v>
      </c>
      <c r="K101" s="16">
        <f t="shared" ref="K101:AB101" si="108">J101*(1+$G101-$H101)</f>
        <v>374.85</v>
      </c>
      <c r="L101" s="16">
        <f t="shared" si="108"/>
        <v>393.59250000000003</v>
      </c>
      <c r="M101" s="16">
        <f t="shared" si="108"/>
        <v>413.27212500000007</v>
      </c>
      <c r="N101" s="16">
        <f t="shared" si="108"/>
        <v>433.93573125000012</v>
      </c>
      <c r="O101" s="16">
        <f t="shared" si="108"/>
        <v>455.63251781250017</v>
      </c>
      <c r="P101" s="16">
        <f t="shared" si="108"/>
        <v>478.41414370312521</v>
      </c>
      <c r="Q101" s="16">
        <f t="shared" si="108"/>
        <v>502.33485088828149</v>
      </c>
      <c r="R101" s="16">
        <f t="shared" si="108"/>
        <v>527.45159343269563</v>
      </c>
      <c r="S101" s="16">
        <f t="shared" si="108"/>
        <v>553.82417310433038</v>
      </c>
      <c r="T101" s="16">
        <f t="shared" si="108"/>
        <v>581.51538175954693</v>
      </c>
      <c r="U101" s="16">
        <f t="shared" si="108"/>
        <v>610.59115084752432</v>
      </c>
      <c r="V101" s="16">
        <f t="shared" si="108"/>
        <v>641.12070838990053</v>
      </c>
      <c r="W101" s="16">
        <f t="shared" si="108"/>
        <v>673.17674380939559</v>
      </c>
      <c r="X101" s="16">
        <f t="shared" si="108"/>
        <v>706.83558099986544</v>
      </c>
      <c r="Y101" s="16">
        <f t="shared" si="108"/>
        <v>742.17736004985875</v>
      </c>
      <c r="Z101" s="16">
        <f t="shared" si="108"/>
        <v>779.2862280523517</v>
      </c>
      <c r="AA101" s="16">
        <f t="shared" si="108"/>
        <v>818.25053945496927</v>
      </c>
      <c r="AB101" s="16">
        <f t="shared" si="108"/>
        <v>859.16306642771781</v>
      </c>
      <c r="AC101" s="16">
        <f t="shared" si="73"/>
        <v>524.05082999980721</v>
      </c>
      <c r="AD101" s="16">
        <f t="shared" si="74"/>
        <v>591.70654710431916</v>
      </c>
      <c r="AE101" s="36">
        <f t="shared" si="75"/>
        <v>592</v>
      </c>
    </row>
    <row r="102" spans="2:31" x14ac:dyDescent="0.25">
      <c r="B102" t="s">
        <v>163</v>
      </c>
      <c r="C102" t="s">
        <v>167</v>
      </c>
      <c r="D102">
        <v>6600</v>
      </c>
      <c r="E102">
        <v>340</v>
      </c>
      <c r="G102">
        <v>7.0000000000000007E-2</v>
      </c>
      <c r="H102">
        <v>0.02</v>
      </c>
      <c r="I102" s="16">
        <f t="shared" si="70"/>
        <v>340</v>
      </c>
      <c r="J102" s="16">
        <f t="shared" si="71"/>
        <v>357</v>
      </c>
      <c r="K102" s="16">
        <f t="shared" ref="K102:AB102" si="109">J102*(1+$G102-$H102)</f>
        <v>374.85</v>
      </c>
      <c r="L102" s="16">
        <f t="shared" si="109"/>
        <v>393.59250000000003</v>
      </c>
      <c r="M102" s="16">
        <f t="shared" si="109"/>
        <v>413.27212500000007</v>
      </c>
      <c r="N102" s="16">
        <f t="shared" si="109"/>
        <v>433.93573125000012</v>
      </c>
      <c r="O102" s="16">
        <f t="shared" si="109"/>
        <v>455.63251781250017</v>
      </c>
      <c r="P102" s="16">
        <f t="shared" si="109"/>
        <v>478.41414370312521</v>
      </c>
      <c r="Q102" s="16">
        <f t="shared" si="109"/>
        <v>502.33485088828149</v>
      </c>
      <c r="R102" s="16">
        <f t="shared" si="109"/>
        <v>527.45159343269563</v>
      </c>
      <c r="S102" s="16">
        <f t="shared" si="109"/>
        <v>553.82417310433038</v>
      </c>
      <c r="T102" s="16">
        <f t="shared" si="109"/>
        <v>581.51538175954693</v>
      </c>
      <c r="U102" s="16">
        <f t="shared" si="109"/>
        <v>610.59115084752432</v>
      </c>
      <c r="V102" s="16">
        <f t="shared" si="109"/>
        <v>641.12070838990053</v>
      </c>
      <c r="W102" s="16">
        <f t="shared" si="109"/>
        <v>673.17674380939559</v>
      </c>
      <c r="X102" s="16">
        <f t="shared" si="109"/>
        <v>706.83558099986544</v>
      </c>
      <c r="Y102" s="16">
        <f t="shared" si="109"/>
        <v>742.17736004985875</v>
      </c>
      <c r="Z102" s="16">
        <f t="shared" si="109"/>
        <v>779.2862280523517</v>
      </c>
      <c r="AA102" s="16">
        <f t="shared" si="109"/>
        <v>818.25053945496927</v>
      </c>
      <c r="AB102" s="16">
        <f t="shared" si="109"/>
        <v>859.16306642771781</v>
      </c>
      <c r="AC102" s="16">
        <f t="shared" si="73"/>
        <v>524.05082999980721</v>
      </c>
      <c r="AD102" s="16">
        <f t="shared" si="74"/>
        <v>591.70654710431916</v>
      </c>
      <c r="AE102" s="36">
        <f t="shared" si="75"/>
        <v>592</v>
      </c>
    </row>
    <row r="103" spans="2:31" x14ac:dyDescent="0.25">
      <c r="B103" t="s">
        <v>163</v>
      </c>
      <c r="C103" t="s">
        <v>168</v>
      </c>
      <c r="D103">
        <v>5327</v>
      </c>
      <c r="E103">
        <v>340</v>
      </c>
      <c r="G103">
        <v>7.0000000000000007E-2</v>
      </c>
      <c r="H103">
        <v>0.02</v>
      </c>
      <c r="I103" s="16">
        <f t="shared" si="70"/>
        <v>340</v>
      </c>
      <c r="J103" s="16">
        <f t="shared" si="71"/>
        <v>357</v>
      </c>
      <c r="K103" s="16">
        <f t="shared" ref="K103:AB103" si="110">J103*(1+$G103-$H103)</f>
        <v>374.85</v>
      </c>
      <c r="L103" s="16">
        <f t="shared" si="110"/>
        <v>393.59250000000003</v>
      </c>
      <c r="M103" s="16">
        <f t="shared" si="110"/>
        <v>413.27212500000007</v>
      </c>
      <c r="N103" s="16">
        <f t="shared" si="110"/>
        <v>433.93573125000012</v>
      </c>
      <c r="O103" s="16">
        <f t="shared" si="110"/>
        <v>455.63251781250017</v>
      </c>
      <c r="P103" s="16">
        <f t="shared" si="110"/>
        <v>478.41414370312521</v>
      </c>
      <c r="Q103" s="16">
        <f t="shared" si="110"/>
        <v>502.33485088828149</v>
      </c>
      <c r="R103" s="16">
        <f t="shared" si="110"/>
        <v>527.45159343269563</v>
      </c>
      <c r="S103" s="16">
        <f t="shared" si="110"/>
        <v>553.82417310433038</v>
      </c>
      <c r="T103" s="16">
        <f t="shared" si="110"/>
        <v>581.51538175954693</v>
      </c>
      <c r="U103" s="16">
        <f t="shared" si="110"/>
        <v>610.59115084752432</v>
      </c>
      <c r="V103" s="16">
        <f t="shared" si="110"/>
        <v>641.12070838990053</v>
      </c>
      <c r="W103" s="16">
        <f t="shared" si="110"/>
        <v>673.17674380939559</v>
      </c>
      <c r="X103" s="16">
        <f t="shared" si="110"/>
        <v>706.83558099986544</v>
      </c>
      <c r="Y103" s="16">
        <f t="shared" si="110"/>
        <v>742.17736004985875</v>
      </c>
      <c r="Z103" s="16">
        <f t="shared" si="110"/>
        <v>779.2862280523517</v>
      </c>
      <c r="AA103" s="16">
        <f t="shared" si="110"/>
        <v>818.25053945496927</v>
      </c>
      <c r="AB103" s="16">
        <f t="shared" si="110"/>
        <v>859.16306642771781</v>
      </c>
      <c r="AC103" s="16">
        <f t="shared" si="73"/>
        <v>524.05082999980721</v>
      </c>
      <c r="AD103" s="16">
        <f t="shared" si="74"/>
        <v>591.70654710431916</v>
      </c>
      <c r="AE103" s="36">
        <f t="shared" si="75"/>
        <v>592</v>
      </c>
    </row>
    <row r="104" spans="2:31" x14ac:dyDescent="0.25">
      <c r="B104" t="s">
        <v>163</v>
      </c>
      <c r="C104" t="s">
        <v>169</v>
      </c>
      <c r="D104">
        <v>19697</v>
      </c>
      <c r="E104">
        <v>340</v>
      </c>
      <c r="G104">
        <v>7.0000000000000007E-2</v>
      </c>
      <c r="H104">
        <v>0.02</v>
      </c>
      <c r="I104" s="16">
        <f t="shared" si="70"/>
        <v>340</v>
      </c>
      <c r="J104" s="16">
        <f t="shared" si="71"/>
        <v>357</v>
      </c>
      <c r="K104" s="16">
        <f t="shared" ref="K104:AB104" si="111">J104*(1+$G104-$H104)</f>
        <v>374.85</v>
      </c>
      <c r="L104" s="16">
        <f t="shared" si="111"/>
        <v>393.59250000000003</v>
      </c>
      <c r="M104" s="16">
        <f t="shared" si="111"/>
        <v>413.27212500000007</v>
      </c>
      <c r="N104" s="16">
        <f t="shared" si="111"/>
        <v>433.93573125000012</v>
      </c>
      <c r="O104" s="16">
        <f t="shared" si="111"/>
        <v>455.63251781250017</v>
      </c>
      <c r="P104" s="16">
        <f t="shared" si="111"/>
        <v>478.41414370312521</v>
      </c>
      <c r="Q104" s="16">
        <f t="shared" si="111"/>
        <v>502.33485088828149</v>
      </c>
      <c r="R104" s="16">
        <f t="shared" si="111"/>
        <v>527.45159343269563</v>
      </c>
      <c r="S104" s="16">
        <f t="shared" si="111"/>
        <v>553.82417310433038</v>
      </c>
      <c r="T104" s="16">
        <f t="shared" si="111"/>
        <v>581.51538175954693</v>
      </c>
      <c r="U104" s="16">
        <f t="shared" si="111"/>
        <v>610.59115084752432</v>
      </c>
      <c r="V104" s="16">
        <f t="shared" si="111"/>
        <v>641.12070838990053</v>
      </c>
      <c r="W104" s="16">
        <f t="shared" si="111"/>
        <v>673.17674380939559</v>
      </c>
      <c r="X104" s="16">
        <f t="shared" si="111"/>
        <v>706.83558099986544</v>
      </c>
      <c r="Y104" s="16">
        <f t="shared" si="111"/>
        <v>742.17736004985875</v>
      </c>
      <c r="Z104" s="16">
        <f t="shared" si="111"/>
        <v>779.2862280523517</v>
      </c>
      <c r="AA104" s="16">
        <f t="shared" si="111"/>
        <v>818.25053945496927</v>
      </c>
      <c r="AB104" s="16">
        <f t="shared" si="111"/>
        <v>859.16306642771781</v>
      </c>
      <c r="AC104" s="16">
        <f t="shared" si="73"/>
        <v>524.05082999980721</v>
      </c>
      <c r="AD104" s="16">
        <f t="shared" si="74"/>
        <v>591.70654710431916</v>
      </c>
      <c r="AE104" s="36">
        <f t="shared" si="75"/>
        <v>592</v>
      </c>
    </row>
    <row r="105" spans="2:31" x14ac:dyDescent="0.25">
      <c r="B105" t="s">
        <v>170</v>
      </c>
      <c r="C105" t="s">
        <v>114</v>
      </c>
      <c r="D105">
        <v>6079</v>
      </c>
      <c r="E105">
        <v>340</v>
      </c>
      <c r="G105">
        <v>7.0000000000000007E-2</v>
      </c>
      <c r="H105">
        <v>0.02</v>
      </c>
      <c r="I105" s="16">
        <f t="shared" si="70"/>
        <v>340</v>
      </c>
      <c r="J105" s="16">
        <f t="shared" si="71"/>
        <v>357</v>
      </c>
      <c r="K105" s="16">
        <f t="shared" ref="K105:AB105" si="112">J105*(1+$G105-$H105)</f>
        <v>374.85</v>
      </c>
      <c r="L105" s="16">
        <f t="shared" si="112"/>
        <v>393.59250000000003</v>
      </c>
      <c r="M105" s="16">
        <f t="shared" si="112"/>
        <v>413.27212500000007</v>
      </c>
      <c r="N105" s="16">
        <f t="shared" si="112"/>
        <v>433.93573125000012</v>
      </c>
      <c r="O105" s="16">
        <f t="shared" si="112"/>
        <v>455.63251781250017</v>
      </c>
      <c r="P105" s="16">
        <f t="shared" si="112"/>
        <v>478.41414370312521</v>
      </c>
      <c r="Q105" s="16">
        <f t="shared" si="112"/>
        <v>502.33485088828149</v>
      </c>
      <c r="R105" s="16">
        <f t="shared" si="112"/>
        <v>527.45159343269563</v>
      </c>
      <c r="S105" s="16">
        <f t="shared" si="112"/>
        <v>553.82417310433038</v>
      </c>
      <c r="T105" s="16">
        <f t="shared" si="112"/>
        <v>581.51538175954693</v>
      </c>
      <c r="U105" s="16">
        <f t="shared" si="112"/>
        <v>610.59115084752432</v>
      </c>
      <c r="V105" s="16">
        <f t="shared" si="112"/>
        <v>641.12070838990053</v>
      </c>
      <c r="W105" s="16">
        <f t="shared" si="112"/>
        <v>673.17674380939559</v>
      </c>
      <c r="X105" s="16">
        <f t="shared" si="112"/>
        <v>706.83558099986544</v>
      </c>
      <c r="Y105" s="16">
        <f t="shared" si="112"/>
        <v>742.17736004985875</v>
      </c>
      <c r="Z105" s="16">
        <f t="shared" si="112"/>
        <v>779.2862280523517</v>
      </c>
      <c r="AA105" s="16">
        <f t="shared" si="112"/>
        <v>818.25053945496927</v>
      </c>
      <c r="AB105" s="16">
        <f t="shared" si="112"/>
        <v>859.16306642771781</v>
      </c>
      <c r="AC105" s="16">
        <f t="shared" si="73"/>
        <v>524.05082999980721</v>
      </c>
      <c r="AD105" s="16">
        <f t="shared" si="74"/>
        <v>591.70654710431916</v>
      </c>
      <c r="AE105" s="36">
        <f t="shared" si="75"/>
        <v>592</v>
      </c>
    </row>
    <row r="106" spans="2:31" x14ac:dyDescent="0.25">
      <c r="B106" t="s">
        <v>170</v>
      </c>
      <c r="C106" t="s">
        <v>116</v>
      </c>
      <c r="D106">
        <v>3639</v>
      </c>
      <c r="E106">
        <v>340</v>
      </c>
      <c r="G106">
        <v>7.0000000000000007E-2</v>
      </c>
      <c r="H106">
        <v>0.02</v>
      </c>
      <c r="I106" s="16">
        <f t="shared" si="70"/>
        <v>340</v>
      </c>
      <c r="J106" s="16">
        <f t="shared" si="71"/>
        <v>357</v>
      </c>
      <c r="K106" s="16">
        <f t="shared" ref="K106:AB106" si="113">J106*(1+$G106-$H106)</f>
        <v>374.85</v>
      </c>
      <c r="L106" s="16">
        <f t="shared" si="113"/>
        <v>393.59250000000003</v>
      </c>
      <c r="M106" s="16">
        <f t="shared" si="113"/>
        <v>413.27212500000007</v>
      </c>
      <c r="N106" s="16">
        <f t="shared" si="113"/>
        <v>433.93573125000012</v>
      </c>
      <c r="O106" s="16">
        <f t="shared" si="113"/>
        <v>455.63251781250017</v>
      </c>
      <c r="P106" s="16">
        <f t="shared" si="113"/>
        <v>478.41414370312521</v>
      </c>
      <c r="Q106" s="16">
        <f t="shared" si="113"/>
        <v>502.33485088828149</v>
      </c>
      <c r="R106" s="16">
        <f t="shared" si="113"/>
        <v>527.45159343269563</v>
      </c>
      <c r="S106" s="16">
        <f t="shared" si="113"/>
        <v>553.82417310433038</v>
      </c>
      <c r="T106" s="16">
        <f t="shared" si="113"/>
        <v>581.51538175954693</v>
      </c>
      <c r="U106" s="16">
        <f t="shared" si="113"/>
        <v>610.59115084752432</v>
      </c>
      <c r="V106" s="16">
        <f t="shared" si="113"/>
        <v>641.12070838990053</v>
      </c>
      <c r="W106" s="16">
        <f t="shared" si="113"/>
        <v>673.17674380939559</v>
      </c>
      <c r="X106" s="16">
        <f t="shared" si="113"/>
        <v>706.83558099986544</v>
      </c>
      <c r="Y106" s="16">
        <f t="shared" si="113"/>
        <v>742.17736004985875</v>
      </c>
      <c r="Z106" s="16">
        <f t="shared" si="113"/>
        <v>779.2862280523517</v>
      </c>
      <c r="AA106" s="16">
        <f t="shared" si="113"/>
        <v>818.25053945496927</v>
      </c>
      <c r="AB106" s="16">
        <f t="shared" si="113"/>
        <v>859.16306642771781</v>
      </c>
      <c r="AC106" s="16">
        <f t="shared" si="73"/>
        <v>524.05082999980721</v>
      </c>
      <c r="AD106" s="16">
        <f t="shared" si="74"/>
        <v>591.70654710431916</v>
      </c>
      <c r="AE106" s="36">
        <f t="shared" si="75"/>
        <v>592</v>
      </c>
    </row>
    <row r="107" spans="2:31" x14ac:dyDescent="0.25">
      <c r="B107" t="s">
        <v>170</v>
      </c>
      <c r="C107" t="s">
        <v>171</v>
      </c>
      <c r="D107">
        <v>1330</v>
      </c>
      <c r="E107">
        <v>340</v>
      </c>
      <c r="G107">
        <v>7.0000000000000007E-2</v>
      </c>
      <c r="H107">
        <v>0.02</v>
      </c>
      <c r="I107" s="16">
        <f t="shared" si="70"/>
        <v>340</v>
      </c>
      <c r="J107" s="16">
        <f t="shared" si="71"/>
        <v>357</v>
      </c>
      <c r="K107" s="16">
        <f t="shared" ref="K107:AB107" si="114">J107*(1+$G107-$H107)</f>
        <v>374.85</v>
      </c>
      <c r="L107" s="16">
        <f t="shared" si="114"/>
        <v>393.59250000000003</v>
      </c>
      <c r="M107" s="16">
        <f t="shared" si="114"/>
        <v>413.27212500000007</v>
      </c>
      <c r="N107" s="16">
        <f t="shared" si="114"/>
        <v>433.93573125000012</v>
      </c>
      <c r="O107" s="16">
        <f t="shared" si="114"/>
        <v>455.63251781250017</v>
      </c>
      <c r="P107" s="16">
        <f t="shared" si="114"/>
        <v>478.41414370312521</v>
      </c>
      <c r="Q107" s="16">
        <f t="shared" si="114"/>
        <v>502.33485088828149</v>
      </c>
      <c r="R107" s="16">
        <f t="shared" si="114"/>
        <v>527.45159343269563</v>
      </c>
      <c r="S107" s="16">
        <f t="shared" si="114"/>
        <v>553.82417310433038</v>
      </c>
      <c r="T107" s="16">
        <f t="shared" si="114"/>
        <v>581.51538175954693</v>
      </c>
      <c r="U107" s="16">
        <f t="shared" si="114"/>
        <v>610.59115084752432</v>
      </c>
      <c r="V107" s="16">
        <f t="shared" si="114"/>
        <v>641.12070838990053</v>
      </c>
      <c r="W107" s="16">
        <f t="shared" si="114"/>
        <v>673.17674380939559</v>
      </c>
      <c r="X107" s="16">
        <f t="shared" si="114"/>
        <v>706.83558099986544</v>
      </c>
      <c r="Y107" s="16">
        <f t="shared" si="114"/>
        <v>742.17736004985875</v>
      </c>
      <c r="Z107" s="16">
        <f t="shared" si="114"/>
        <v>779.2862280523517</v>
      </c>
      <c r="AA107" s="16">
        <f t="shared" si="114"/>
        <v>818.25053945496927</v>
      </c>
      <c r="AB107" s="16">
        <f t="shared" si="114"/>
        <v>859.16306642771781</v>
      </c>
      <c r="AC107" s="16">
        <f t="shared" si="73"/>
        <v>524.05082999980721</v>
      </c>
      <c r="AD107" s="16">
        <f t="shared" si="74"/>
        <v>591.70654710431916</v>
      </c>
      <c r="AE107" s="36">
        <f t="shared" si="75"/>
        <v>592</v>
      </c>
    </row>
    <row r="108" spans="2:31" x14ac:dyDescent="0.25">
      <c r="B108" t="s">
        <v>170</v>
      </c>
      <c r="C108" t="s">
        <v>172</v>
      </c>
      <c r="D108">
        <v>324</v>
      </c>
      <c r="E108">
        <v>340</v>
      </c>
      <c r="G108">
        <v>7.0000000000000007E-2</v>
      </c>
      <c r="H108">
        <v>0.02</v>
      </c>
      <c r="I108" s="16">
        <f t="shared" si="70"/>
        <v>340</v>
      </c>
      <c r="J108" s="16">
        <f t="shared" si="71"/>
        <v>357</v>
      </c>
      <c r="K108" s="16">
        <f t="shared" ref="K108:AB108" si="115">J108*(1+$G108-$H108)</f>
        <v>374.85</v>
      </c>
      <c r="L108" s="16">
        <f t="shared" si="115"/>
        <v>393.59250000000003</v>
      </c>
      <c r="M108" s="16">
        <f t="shared" si="115"/>
        <v>413.27212500000007</v>
      </c>
      <c r="N108" s="16">
        <f t="shared" si="115"/>
        <v>433.93573125000012</v>
      </c>
      <c r="O108" s="16">
        <f t="shared" si="115"/>
        <v>455.63251781250017</v>
      </c>
      <c r="P108" s="16">
        <f t="shared" si="115"/>
        <v>478.41414370312521</v>
      </c>
      <c r="Q108" s="16">
        <f t="shared" si="115"/>
        <v>502.33485088828149</v>
      </c>
      <c r="R108" s="16">
        <f t="shared" si="115"/>
        <v>527.45159343269563</v>
      </c>
      <c r="S108" s="16">
        <f t="shared" si="115"/>
        <v>553.82417310433038</v>
      </c>
      <c r="T108" s="16">
        <f t="shared" si="115"/>
        <v>581.51538175954693</v>
      </c>
      <c r="U108" s="16">
        <f t="shared" si="115"/>
        <v>610.59115084752432</v>
      </c>
      <c r="V108" s="16">
        <f t="shared" si="115"/>
        <v>641.12070838990053</v>
      </c>
      <c r="W108" s="16">
        <f t="shared" si="115"/>
        <v>673.17674380939559</v>
      </c>
      <c r="X108" s="16">
        <f t="shared" si="115"/>
        <v>706.83558099986544</v>
      </c>
      <c r="Y108" s="16">
        <f t="shared" si="115"/>
        <v>742.17736004985875</v>
      </c>
      <c r="Z108" s="16">
        <f t="shared" si="115"/>
        <v>779.2862280523517</v>
      </c>
      <c r="AA108" s="16">
        <f t="shared" si="115"/>
        <v>818.25053945496927</v>
      </c>
      <c r="AB108" s="16">
        <f t="shared" si="115"/>
        <v>859.16306642771781</v>
      </c>
      <c r="AC108" s="16">
        <f t="shared" si="73"/>
        <v>524.05082999980721</v>
      </c>
      <c r="AD108" s="16">
        <f t="shared" si="74"/>
        <v>591.70654710431916</v>
      </c>
      <c r="AE108" s="36">
        <f t="shared" si="75"/>
        <v>592</v>
      </c>
    </row>
    <row r="109" spans="2:31" x14ac:dyDescent="0.25">
      <c r="B109" t="s">
        <v>170</v>
      </c>
      <c r="C109" t="s">
        <v>173</v>
      </c>
      <c r="D109">
        <v>485</v>
      </c>
      <c r="E109">
        <v>340</v>
      </c>
      <c r="G109">
        <v>7.0000000000000007E-2</v>
      </c>
      <c r="H109">
        <v>0.02</v>
      </c>
      <c r="I109" s="16">
        <f t="shared" si="70"/>
        <v>340</v>
      </c>
      <c r="J109" s="16">
        <f t="shared" si="71"/>
        <v>357</v>
      </c>
      <c r="K109" s="16">
        <f t="shared" ref="K109:AB109" si="116">J109*(1+$G109-$H109)</f>
        <v>374.85</v>
      </c>
      <c r="L109" s="16">
        <f t="shared" si="116"/>
        <v>393.59250000000003</v>
      </c>
      <c r="M109" s="16">
        <f t="shared" si="116"/>
        <v>413.27212500000007</v>
      </c>
      <c r="N109" s="16">
        <f t="shared" si="116"/>
        <v>433.93573125000012</v>
      </c>
      <c r="O109" s="16">
        <f t="shared" si="116"/>
        <v>455.63251781250017</v>
      </c>
      <c r="P109" s="16">
        <f t="shared" si="116"/>
        <v>478.41414370312521</v>
      </c>
      <c r="Q109" s="16">
        <f t="shared" si="116"/>
        <v>502.33485088828149</v>
      </c>
      <c r="R109" s="16">
        <f t="shared" si="116"/>
        <v>527.45159343269563</v>
      </c>
      <c r="S109" s="16">
        <f t="shared" si="116"/>
        <v>553.82417310433038</v>
      </c>
      <c r="T109" s="16">
        <f t="shared" si="116"/>
        <v>581.51538175954693</v>
      </c>
      <c r="U109" s="16">
        <f t="shared" si="116"/>
        <v>610.59115084752432</v>
      </c>
      <c r="V109" s="16">
        <f t="shared" si="116"/>
        <v>641.12070838990053</v>
      </c>
      <c r="W109" s="16">
        <f t="shared" si="116"/>
        <v>673.17674380939559</v>
      </c>
      <c r="X109" s="16">
        <f t="shared" si="116"/>
        <v>706.83558099986544</v>
      </c>
      <c r="Y109" s="16">
        <f t="shared" si="116"/>
        <v>742.17736004985875</v>
      </c>
      <c r="Z109" s="16">
        <f t="shared" si="116"/>
        <v>779.2862280523517</v>
      </c>
      <c r="AA109" s="16">
        <f t="shared" si="116"/>
        <v>818.25053945496927</v>
      </c>
      <c r="AB109" s="16">
        <f t="shared" si="116"/>
        <v>859.16306642771781</v>
      </c>
      <c r="AC109" s="16">
        <f t="shared" si="73"/>
        <v>524.05082999980721</v>
      </c>
      <c r="AD109" s="16">
        <f t="shared" si="74"/>
        <v>591.70654710431916</v>
      </c>
      <c r="AE109" s="36">
        <f t="shared" si="75"/>
        <v>592</v>
      </c>
    </row>
    <row r="110" spans="2:31" x14ac:dyDescent="0.25">
      <c r="B110" t="s">
        <v>174</v>
      </c>
      <c r="C110" t="s">
        <v>175</v>
      </c>
      <c r="D110">
        <v>200000</v>
      </c>
      <c r="E110">
        <v>0</v>
      </c>
      <c r="G110">
        <v>0</v>
      </c>
      <c r="H110">
        <v>0.02</v>
      </c>
      <c r="I110" s="16">
        <f t="shared" si="70"/>
        <v>0</v>
      </c>
      <c r="J110" s="16">
        <f t="shared" si="71"/>
        <v>0</v>
      </c>
      <c r="K110" s="16">
        <f t="shared" ref="K110:AB110" si="117">J110*(1+$G110-$H110)</f>
        <v>0</v>
      </c>
      <c r="L110" s="16">
        <f t="shared" si="117"/>
        <v>0</v>
      </c>
      <c r="M110" s="16">
        <f t="shared" si="117"/>
        <v>0</v>
      </c>
      <c r="N110" s="16">
        <f t="shared" si="117"/>
        <v>0</v>
      </c>
      <c r="O110" s="16">
        <f t="shared" si="117"/>
        <v>0</v>
      </c>
      <c r="P110" s="16">
        <f t="shared" si="117"/>
        <v>0</v>
      </c>
      <c r="Q110" s="16">
        <f t="shared" si="117"/>
        <v>0</v>
      </c>
      <c r="R110" s="16">
        <f t="shared" si="117"/>
        <v>0</v>
      </c>
      <c r="S110" s="16">
        <f t="shared" si="117"/>
        <v>0</v>
      </c>
      <c r="T110" s="16">
        <f t="shared" si="117"/>
        <v>0</v>
      </c>
      <c r="U110" s="16">
        <f t="shared" si="117"/>
        <v>0</v>
      </c>
      <c r="V110" s="16">
        <f t="shared" si="117"/>
        <v>0</v>
      </c>
      <c r="W110" s="16">
        <f t="shared" si="117"/>
        <v>0</v>
      </c>
      <c r="X110" s="16">
        <f t="shared" si="117"/>
        <v>0</v>
      </c>
      <c r="Y110" s="16">
        <f t="shared" si="117"/>
        <v>0</v>
      </c>
      <c r="Z110" s="16">
        <f t="shared" si="117"/>
        <v>0</v>
      </c>
      <c r="AA110" s="16">
        <f t="shared" si="117"/>
        <v>0</v>
      </c>
      <c r="AB110" s="16">
        <f t="shared" si="117"/>
        <v>0</v>
      </c>
      <c r="AC110" s="16">
        <f t="shared" si="73"/>
        <v>0</v>
      </c>
      <c r="AD110" s="16">
        <f t="shared" si="74"/>
        <v>0</v>
      </c>
      <c r="AE110" s="36">
        <f t="shared" si="75"/>
        <v>0</v>
      </c>
    </row>
    <row r="111" spans="2:31" x14ac:dyDescent="0.25">
      <c r="B111" t="s">
        <v>175</v>
      </c>
      <c r="C111" t="s">
        <v>176</v>
      </c>
      <c r="D111">
        <v>200000</v>
      </c>
      <c r="E111">
        <v>0</v>
      </c>
      <c r="G111">
        <v>0</v>
      </c>
      <c r="H111">
        <v>0.02</v>
      </c>
      <c r="I111" s="16">
        <f t="shared" si="70"/>
        <v>0</v>
      </c>
      <c r="J111" s="16">
        <f t="shared" si="71"/>
        <v>0</v>
      </c>
      <c r="K111" s="16">
        <f t="shared" ref="K111:AB111" si="118">J111*(1+$G111-$H111)</f>
        <v>0</v>
      </c>
      <c r="L111" s="16">
        <f t="shared" si="118"/>
        <v>0</v>
      </c>
      <c r="M111" s="16">
        <f t="shared" si="118"/>
        <v>0</v>
      </c>
      <c r="N111" s="16">
        <f t="shared" si="118"/>
        <v>0</v>
      </c>
      <c r="O111" s="16">
        <f t="shared" si="118"/>
        <v>0</v>
      </c>
      <c r="P111" s="16">
        <f t="shared" si="118"/>
        <v>0</v>
      </c>
      <c r="Q111" s="16">
        <f t="shared" si="118"/>
        <v>0</v>
      </c>
      <c r="R111" s="16">
        <f t="shared" si="118"/>
        <v>0</v>
      </c>
      <c r="S111" s="16">
        <f t="shared" si="118"/>
        <v>0</v>
      </c>
      <c r="T111" s="16">
        <f t="shared" si="118"/>
        <v>0</v>
      </c>
      <c r="U111" s="16">
        <f t="shared" si="118"/>
        <v>0</v>
      </c>
      <c r="V111" s="16">
        <f t="shared" si="118"/>
        <v>0</v>
      </c>
      <c r="W111" s="16">
        <f t="shared" si="118"/>
        <v>0</v>
      </c>
      <c r="X111" s="16">
        <f t="shared" si="118"/>
        <v>0</v>
      </c>
      <c r="Y111" s="16">
        <f t="shared" si="118"/>
        <v>0</v>
      </c>
      <c r="Z111" s="16">
        <f t="shared" si="118"/>
        <v>0</v>
      </c>
      <c r="AA111" s="16">
        <f t="shared" si="118"/>
        <v>0</v>
      </c>
      <c r="AB111" s="16">
        <f t="shared" si="118"/>
        <v>0</v>
      </c>
      <c r="AC111" s="16">
        <f t="shared" si="73"/>
        <v>0</v>
      </c>
      <c r="AD111" s="16">
        <f t="shared" si="74"/>
        <v>0</v>
      </c>
      <c r="AE111" s="36">
        <f t="shared" si="75"/>
        <v>0</v>
      </c>
    </row>
    <row r="112" spans="2:31" x14ac:dyDescent="0.25">
      <c r="B112" t="s">
        <v>174</v>
      </c>
      <c r="C112" t="s">
        <v>77</v>
      </c>
      <c r="D112">
        <v>68800</v>
      </c>
      <c r="E112">
        <v>0</v>
      </c>
      <c r="G112">
        <v>0</v>
      </c>
      <c r="H112">
        <v>0.02</v>
      </c>
      <c r="I112" s="16">
        <f t="shared" si="70"/>
        <v>0</v>
      </c>
      <c r="J112" s="16">
        <f t="shared" si="71"/>
        <v>0</v>
      </c>
      <c r="K112" s="16">
        <f t="shared" ref="K112:AB112" si="119">J112*(1+$G112-$H112)</f>
        <v>0</v>
      </c>
      <c r="L112" s="16">
        <f t="shared" si="119"/>
        <v>0</v>
      </c>
      <c r="M112" s="16">
        <f t="shared" si="119"/>
        <v>0</v>
      </c>
      <c r="N112" s="16">
        <f t="shared" si="119"/>
        <v>0</v>
      </c>
      <c r="O112" s="16">
        <f t="shared" si="119"/>
        <v>0</v>
      </c>
      <c r="P112" s="16">
        <f t="shared" si="119"/>
        <v>0</v>
      </c>
      <c r="Q112" s="16">
        <f t="shared" si="119"/>
        <v>0</v>
      </c>
      <c r="R112" s="16">
        <f t="shared" si="119"/>
        <v>0</v>
      </c>
      <c r="S112" s="16">
        <f t="shared" si="119"/>
        <v>0</v>
      </c>
      <c r="T112" s="16">
        <f t="shared" si="119"/>
        <v>0</v>
      </c>
      <c r="U112" s="16">
        <f t="shared" si="119"/>
        <v>0</v>
      </c>
      <c r="V112" s="16">
        <f t="shared" si="119"/>
        <v>0</v>
      </c>
      <c r="W112" s="16">
        <f t="shared" si="119"/>
        <v>0</v>
      </c>
      <c r="X112" s="16">
        <f t="shared" si="119"/>
        <v>0</v>
      </c>
      <c r="Y112" s="16">
        <f t="shared" si="119"/>
        <v>0</v>
      </c>
      <c r="Z112" s="16">
        <f t="shared" si="119"/>
        <v>0</v>
      </c>
      <c r="AA112" s="16">
        <f t="shared" si="119"/>
        <v>0</v>
      </c>
      <c r="AB112" s="16">
        <f t="shared" si="119"/>
        <v>0</v>
      </c>
      <c r="AC112" s="16">
        <f t="shared" si="73"/>
        <v>0</v>
      </c>
      <c r="AD112" s="16">
        <f t="shared" si="74"/>
        <v>0</v>
      </c>
      <c r="AE112" s="36">
        <f t="shared" si="75"/>
        <v>0</v>
      </c>
    </row>
    <row r="113" spans="2:31" x14ac:dyDescent="0.25">
      <c r="B113" t="s">
        <v>174</v>
      </c>
      <c r="C113" t="s">
        <v>177</v>
      </c>
      <c r="D113">
        <v>2000000</v>
      </c>
      <c r="E113">
        <v>0</v>
      </c>
      <c r="G113">
        <v>0</v>
      </c>
      <c r="H113">
        <v>0.02</v>
      </c>
      <c r="I113" s="16">
        <f t="shared" si="70"/>
        <v>0</v>
      </c>
      <c r="J113" s="16">
        <f t="shared" si="71"/>
        <v>0</v>
      </c>
      <c r="K113" s="16">
        <f t="shared" ref="K113:AB113" si="120">J113*(1+$G113-$H113)</f>
        <v>0</v>
      </c>
      <c r="L113" s="16">
        <f t="shared" si="120"/>
        <v>0</v>
      </c>
      <c r="M113" s="16">
        <f t="shared" si="120"/>
        <v>0</v>
      </c>
      <c r="N113" s="16">
        <f t="shared" si="120"/>
        <v>0</v>
      </c>
      <c r="O113" s="16">
        <f t="shared" si="120"/>
        <v>0</v>
      </c>
      <c r="P113" s="16">
        <f t="shared" si="120"/>
        <v>0</v>
      </c>
      <c r="Q113" s="16">
        <f t="shared" si="120"/>
        <v>0</v>
      </c>
      <c r="R113" s="16">
        <f t="shared" si="120"/>
        <v>0</v>
      </c>
      <c r="S113" s="16">
        <f t="shared" si="120"/>
        <v>0</v>
      </c>
      <c r="T113" s="16">
        <f t="shared" si="120"/>
        <v>0</v>
      </c>
      <c r="U113" s="16">
        <f t="shared" si="120"/>
        <v>0</v>
      </c>
      <c r="V113" s="16">
        <f t="shared" si="120"/>
        <v>0</v>
      </c>
      <c r="W113" s="16">
        <f t="shared" si="120"/>
        <v>0</v>
      </c>
      <c r="X113" s="16">
        <f t="shared" si="120"/>
        <v>0</v>
      </c>
      <c r="Y113" s="16">
        <f t="shared" si="120"/>
        <v>0</v>
      </c>
      <c r="Z113" s="16">
        <f t="shared" si="120"/>
        <v>0</v>
      </c>
      <c r="AA113" s="16">
        <f t="shared" si="120"/>
        <v>0</v>
      </c>
      <c r="AB113" s="16">
        <f t="shared" si="120"/>
        <v>0</v>
      </c>
      <c r="AC113" s="16">
        <f t="shared" si="73"/>
        <v>0</v>
      </c>
      <c r="AD113" s="16">
        <f t="shared" si="74"/>
        <v>0</v>
      </c>
      <c r="AE113" s="36">
        <f t="shared" si="75"/>
        <v>0</v>
      </c>
    </row>
    <row r="114" spans="2:31" x14ac:dyDescent="0.25">
      <c r="B114" t="s">
        <v>177</v>
      </c>
      <c r="C114" t="s">
        <v>176</v>
      </c>
      <c r="D114">
        <v>2000000</v>
      </c>
      <c r="E114">
        <v>0</v>
      </c>
      <c r="G114">
        <v>0</v>
      </c>
      <c r="H114">
        <v>0.02</v>
      </c>
      <c r="I114" s="16">
        <f t="shared" si="70"/>
        <v>0</v>
      </c>
      <c r="J114" s="16">
        <f t="shared" si="71"/>
        <v>0</v>
      </c>
      <c r="K114" s="16">
        <f t="shared" ref="K114:AB114" si="121">J114*(1+$G114-$H114)</f>
        <v>0</v>
      </c>
      <c r="L114" s="16">
        <f t="shared" si="121"/>
        <v>0</v>
      </c>
      <c r="M114" s="16">
        <f t="shared" si="121"/>
        <v>0</v>
      </c>
      <c r="N114" s="16">
        <f t="shared" si="121"/>
        <v>0</v>
      </c>
      <c r="O114" s="16">
        <f t="shared" si="121"/>
        <v>0</v>
      </c>
      <c r="P114" s="16">
        <f t="shared" si="121"/>
        <v>0</v>
      </c>
      <c r="Q114" s="16">
        <f t="shared" si="121"/>
        <v>0</v>
      </c>
      <c r="R114" s="16">
        <f t="shared" si="121"/>
        <v>0</v>
      </c>
      <c r="S114" s="16">
        <f t="shared" si="121"/>
        <v>0</v>
      </c>
      <c r="T114" s="16">
        <f t="shared" si="121"/>
        <v>0</v>
      </c>
      <c r="U114" s="16">
        <f t="shared" si="121"/>
        <v>0</v>
      </c>
      <c r="V114" s="16">
        <f t="shared" si="121"/>
        <v>0</v>
      </c>
      <c r="W114" s="16">
        <f t="shared" si="121"/>
        <v>0</v>
      </c>
      <c r="X114" s="16">
        <f t="shared" si="121"/>
        <v>0</v>
      </c>
      <c r="Y114" s="16">
        <f t="shared" si="121"/>
        <v>0</v>
      </c>
      <c r="Z114" s="16">
        <f t="shared" si="121"/>
        <v>0</v>
      </c>
      <c r="AA114" s="16">
        <f t="shared" si="121"/>
        <v>0</v>
      </c>
      <c r="AB114" s="16">
        <f t="shared" si="121"/>
        <v>0</v>
      </c>
      <c r="AC114" s="16">
        <f t="shared" si="73"/>
        <v>0</v>
      </c>
      <c r="AD114" s="16">
        <f t="shared" si="74"/>
        <v>0</v>
      </c>
      <c r="AE114" s="36">
        <f t="shared" si="75"/>
        <v>0</v>
      </c>
    </row>
    <row r="115" spans="2:31" x14ac:dyDescent="0.25">
      <c r="B115" t="s">
        <v>178</v>
      </c>
      <c r="C115" t="s">
        <v>177</v>
      </c>
      <c r="D115">
        <v>1250000</v>
      </c>
      <c r="E115">
        <v>0</v>
      </c>
      <c r="G115">
        <v>0</v>
      </c>
      <c r="H115">
        <v>0.02</v>
      </c>
      <c r="I115" s="16">
        <f t="shared" si="70"/>
        <v>0</v>
      </c>
      <c r="J115" s="16">
        <f t="shared" si="71"/>
        <v>0</v>
      </c>
      <c r="K115" s="16">
        <f t="shared" ref="K115:AB115" si="122">J115*(1+$G115-$H115)</f>
        <v>0</v>
      </c>
      <c r="L115" s="16">
        <f t="shared" si="122"/>
        <v>0</v>
      </c>
      <c r="M115" s="16">
        <f t="shared" si="122"/>
        <v>0</v>
      </c>
      <c r="N115" s="16">
        <f t="shared" si="122"/>
        <v>0</v>
      </c>
      <c r="O115" s="16">
        <f t="shared" si="122"/>
        <v>0</v>
      </c>
      <c r="P115" s="16">
        <f t="shared" si="122"/>
        <v>0</v>
      </c>
      <c r="Q115" s="16">
        <f t="shared" si="122"/>
        <v>0</v>
      </c>
      <c r="R115" s="16">
        <f t="shared" si="122"/>
        <v>0</v>
      </c>
      <c r="S115" s="16">
        <f t="shared" si="122"/>
        <v>0</v>
      </c>
      <c r="T115" s="16">
        <f t="shared" si="122"/>
        <v>0</v>
      </c>
      <c r="U115" s="16">
        <f t="shared" si="122"/>
        <v>0</v>
      </c>
      <c r="V115" s="16">
        <f t="shared" si="122"/>
        <v>0</v>
      </c>
      <c r="W115" s="16">
        <f t="shared" si="122"/>
        <v>0</v>
      </c>
      <c r="X115" s="16">
        <f t="shared" si="122"/>
        <v>0</v>
      </c>
      <c r="Y115" s="16">
        <f t="shared" si="122"/>
        <v>0</v>
      </c>
      <c r="Z115" s="16">
        <f t="shared" si="122"/>
        <v>0</v>
      </c>
      <c r="AA115" s="16">
        <f t="shared" si="122"/>
        <v>0</v>
      </c>
      <c r="AB115" s="16">
        <f t="shared" si="122"/>
        <v>0</v>
      </c>
      <c r="AC115" s="16">
        <f t="shared" si="73"/>
        <v>0</v>
      </c>
      <c r="AD115" s="16">
        <f t="shared" si="74"/>
        <v>0</v>
      </c>
      <c r="AE115" s="36">
        <f t="shared" si="75"/>
        <v>0</v>
      </c>
    </row>
    <row r="116" spans="2:31" x14ac:dyDescent="0.25">
      <c r="B116" t="s">
        <v>178</v>
      </c>
      <c r="C116" t="s">
        <v>179</v>
      </c>
      <c r="D116">
        <v>200000</v>
      </c>
      <c r="E116">
        <v>0</v>
      </c>
      <c r="G116">
        <v>0</v>
      </c>
      <c r="H116">
        <v>0.02</v>
      </c>
      <c r="I116" s="16">
        <f t="shared" si="70"/>
        <v>0</v>
      </c>
      <c r="J116" s="16">
        <f t="shared" si="71"/>
        <v>0</v>
      </c>
      <c r="K116" s="16">
        <f t="shared" ref="K116:AB116" si="123">J116*(1+$G116-$H116)</f>
        <v>0</v>
      </c>
      <c r="L116" s="16">
        <f t="shared" si="123"/>
        <v>0</v>
      </c>
      <c r="M116" s="16">
        <f t="shared" si="123"/>
        <v>0</v>
      </c>
      <c r="N116" s="16">
        <f t="shared" si="123"/>
        <v>0</v>
      </c>
      <c r="O116" s="16">
        <f t="shared" si="123"/>
        <v>0</v>
      </c>
      <c r="P116" s="16">
        <f t="shared" si="123"/>
        <v>0</v>
      </c>
      <c r="Q116" s="16">
        <f t="shared" si="123"/>
        <v>0</v>
      </c>
      <c r="R116" s="16">
        <f t="shared" si="123"/>
        <v>0</v>
      </c>
      <c r="S116" s="16">
        <f t="shared" si="123"/>
        <v>0</v>
      </c>
      <c r="T116" s="16">
        <f t="shared" si="123"/>
        <v>0</v>
      </c>
      <c r="U116" s="16">
        <f t="shared" si="123"/>
        <v>0</v>
      </c>
      <c r="V116" s="16">
        <f t="shared" si="123"/>
        <v>0</v>
      </c>
      <c r="W116" s="16">
        <f t="shared" si="123"/>
        <v>0</v>
      </c>
      <c r="X116" s="16">
        <f t="shared" si="123"/>
        <v>0</v>
      </c>
      <c r="Y116" s="16">
        <f t="shared" si="123"/>
        <v>0</v>
      </c>
      <c r="Z116" s="16">
        <f t="shared" si="123"/>
        <v>0</v>
      </c>
      <c r="AA116" s="16">
        <f t="shared" si="123"/>
        <v>0</v>
      </c>
      <c r="AB116" s="16">
        <f t="shared" si="123"/>
        <v>0</v>
      </c>
      <c r="AC116" s="16">
        <f t="shared" si="73"/>
        <v>0</v>
      </c>
      <c r="AD116" s="16">
        <f t="shared" si="74"/>
        <v>0</v>
      </c>
      <c r="AE116" s="36">
        <f t="shared" si="75"/>
        <v>0</v>
      </c>
    </row>
    <row r="117" spans="2:31" x14ac:dyDescent="0.25">
      <c r="B117" t="s">
        <v>179</v>
      </c>
      <c r="C117" t="s">
        <v>176</v>
      </c>
      <c r="D117">
        <v>200000</v>
      </c>
      <c r="E117">
        <v>0</v>
      </c>
      <c r="G117">
        <v>0</v>
      </c>
      <c r="H117">
        <v>0.02</v>
      </c>
      <c r="I117" s="16">
        <f t="shared" si="70"/>
        <v>0</v>
      </c>
      <c r="J117" s="16">
        <f t="shared" si="71"/>
        <v>0</v>
      </c>
      <c r="K117" s="16">
        <f t="shared" ref="K117:AB117" si="124">J117*(1+$G117-$H117)</f>
        <v>0</v>
      </c>
      <c r="L117" s="16">
        <f t="shared" si="124"/>
        <v>0</v>
      </c>
      <c r="M117" s="16">
        <f t="shared" si="124"/>
        <v>0</v>
      </c>
      <c r="N117" s="16">
        <f t="shared" si="124"/>
        <v>0</v>
      </c>
      <c r="O117" s="16">
        <f t="shared" si="124"/>
        <v>0</v>
      </c>
      <c r="P117" s="16">
        <f t="shared" si="124"/>
        <v>0</v>
      </c>
      <c r="Q117" s="16">
        <f t="shared" si="124"/>
        <v>0</v>
      </c>
      <c r="R117" s="16">
        <f t="shared" si="124"/>
        <v>0</v>
      </c>
      <c r="S117" s="16">
        <f t="shared" si="124"/>
        <v>0</v>
      </c>
      <c r="T117" s="16">
        <f t="shared" si="124"/>
        <v>0</v>
      </c>
      <c r="U117" s="16">
        <f t="shared" si="124"/>
        <v>0</v>
      </c>
      <c r="V117" s="16">
        <f t="shared" si="124"/>
        <v>0</v>
      </c>
      <c r="W117" s="16">
        <f t="shared" si="124"/>
        <v>0</v>
      </c>
      <c r="X117" s="16">
        <f t="shared" si="124"/>
        <v>0</v>
      </c>
      <c r="Y117" s="16">
        <f t="shared" si="124"/>
        <v>0</v>
      </c>
      <c r="Z117" s="16">
        <f t="shared" si="124"/>
        <v>0</v>
      </c>
      <c r="AA117" s="16">
        <f t="shared" si="124"/>
        <v>0</v>
      </c>
      <c r="AB117" s="16">
        <f t="shared" si="124"/>
        <v>0</v>
      </c>
      <c r="AC117" s="16">
        <f t="shared" si="73"/>
        <v>0</v>
      </c>
      <c r="AD117" s="16">
        <f t="shared" si="74"/>
        <v>0</v>
      </c>
      <c r="AE117" s="36">
        <f t="shared" si="75"/>
        <v>0</v>
      </c>
    </row>
    <row r="118" spans="2:31" x14ac:dyDescent="0.25">
      <c r="B118" t="s">
        <v>180</v>
      </c>
      <c r="C118" t="s">
        <v>181</v>
      </c>
      <c r="D118">
        <v>561000</v>
      </c>
      <c r="E118">
        <v>0</v>
      </c>
      <c r="G118">
        <v>0</v>
      </c>
      <c r="H118">
        <v>0.02</v>
      </c>
      <c r="I118" s="16">
        <f t="shared" si="70"/>
        <v>0</v>
      </c>
      <c r="J118" s="16">
        <f t="shared" si="71"/>
        <v>0</v>
      </c>
      <c r="K118" s="16">
        <f t="shared" ref="K118:AB118" si="125">J118*(1+$G118-$H118)</f>
        <v>0</v>
      </c>
      <c r="L118" s="16">
        <f t="shared" si="125"/>
        <v>0</v>
      </c>
      <c r="M118" s="16">
        <f t="shared" si="125"/>
        <v>0</v>
      </c>
      <c r="N118" s="16">
        <f t="shared" si="125"/>
        <v>0</v>
      </c>
      <c r="O118" s="16">
        <f t="shared" si="125"/>
        <v>0</v>
      </c>
      <c r="P118" s="16">
        <f t="shared" si="125"/>
        <v>0</v>
      </c>
      <c r="Q118" s="16">
        <f t="shared" si="125"/>
        <v>0</v>
      </c>
      <c r="R118" s="16">
        <f t="shared" si="125"/>
        <v>0</v>
      </c>
      <c r="S118" s="16">
        <f t="shared" si="125"/>
        <v>0</v>
      </c>
      <c r="T118" s="16">
        <f t="shared" si="125"/>
        <v>0</v>
      </c>
      <c r="U118" s="16">
        <f t="shared" si="125"/>
        <v>0</v>
      </c>
      <c r="V118" s="16">
        <f t="shared" si="125"/>
        <v>0</v>
      </c>
      <c r="W118" s="16">
        <f t="shared" si="125"/>
        <v>0</v>
      </c>
      <c r="X118" s="16">
        <f t="shared" si="125"/>
        <v>0</v>
      </c>
      <c r="Y118" s="16">
        <f t="shared" si="125"/>
        <v>0</v>
      </c>
      <c r="Z118" s="16">
        <f t="shared" si="125"/>
        <v>0</v>
      </c>
      <c r="AA118" s="16">
        <f t="shared" si="125"/>
        <v>0</v>
      </c>
      <c r="AB118" s="16">
        <f t="shared" si="125"/>
        <v>0</v>
      </c>
      <c r="AC118" s="16">
        <f t="shared" si="73"/>
        <v>0</v>
      </c>
      <c r="AD118" s="16">
        <f t="shared" si="74"/>
        <v>0</v>
      </c>
      <c r="AE118" s="36">
        <f t="shared" si="75"/>
        <v>0</v>
      </c>
    </row>
    <row r="119" spans="2:31" x14ac:dyDescent="0.25">
      <c r="B119" t="s">
        <v>182</v>
      </c>
      <c r="C119" t="s">
        <v>86</v>
      </c>
      <c r="D119">
        <v>0</v>
      </c>
      <c r="E119">
        <v>0</v>
      </c>
      <c r="G119">
        <v>0</v>
      </c>
      <c r="H119">
        <v>0.02</v>
      </c>
      <c r="I119" s="16">
        <f t="shared" si="70"/>
        <v>0</v>
      </c>
      <c r="J119" s="16">
        <f t="shared" si="71"/>
        <v>0</v>
      </c>
      <c r="K119" s="16">
        <f t="shared" ref="K119:AB119" si="126">J119*(1+$G119-$H119)</f>
        <v>0</v>
      </c>
      <c r="L119" s="16">
        <f t="shared" si="126"/>
        <v>0</v>
      </c>
      <c r="M119" s="16">
        <f t="shared" si="126"/>
        <v>0</v>
      </c>
      <c r="N119" s="16">
        <f t="shared" si="126"/>
        <v>0</v>
      </c>
      <c r="O119" s="16">
        <f t="shared" si="126"/>
        <v>0</v>
      </c>
      <c r="P119" s="16">
        <f t="shared" si="126"/>
        <v>0</v>
      </c>
      <c r="Q119" s="16">
        <f t="shared" si="126"/>
        <v>0</v>
      </c>
      <c r="R119" s="16">
        <f t="shared" si="126"/>
        <v>0</v>
      </c>
      <c r="S119" s="16">
        <f t="shared" si="126"/>
        <v>0</v>
      </c>
      <c r="T119" s="16">
        <f t="shared" si="126"/>
        <v>0</v>
      </c>
      <c r="U119" s="16">
        <f t="shared" si="126"/>
        <v>0</v>
      </c>
      <c r="V119" s="16">
        <f t="shared" si="126"/>
        <v>0</v>
      </c>
      <c r="W119" s="16">
        <f t="shared" si="126"/>
        <v>0</v>
      </c>
      <c r="X119" s="16">
        <f t="shared" si="126"/>
        <v>0</v>
      </c>
      <c r="Y119" s="16">
        <f t="shared" si="126"/>
        <v>0</v>
      </c>
      <c r="Z119" s="16">
        <f t="shared" si="126"/>
        <v>0</v>
      </c>
      <c r="AA119" s="16">
        <f t="shared" si="126"/>
        <v>0</v>
      </c>
      <c r="AB119" s="16">
        <f t="shared" si="126"/>
        <v>0</v>
      </c>
      <c r="AC119" s="16">
        <f t="shared" si="73"/>
        <v>0</v>
      </c>
      <c r="AD119" s="16">
        <f t="shared" si="74"/>
        <v>0</v>
      </c>
      <c r="AE119" s="36">
        <f t="shared" si="75"/>
        <v>0</v>
      </c>
    </row>
    <row r="120" spans="2:31" x14ac:dyDescent="0.25">
      <c r="B120" t="s">
        <v>180</v>
      </c>
      <c r="C120" t="s">
        <v>86</v>
      </c>
      <c r="D120">
        <v>561000</v>
      </c>
      <c r="E120">
        <v>1450</v>
      </c>
      <c r="G120">
        <v>0.05</v>
      </c>
      <c r="H120">
        <v>0.02</v>
      </c>
      <c r="I120" s="16">
        <f t="shared" si="70"/>
        <v>1450</v>
      </c>
      <c r="J120" s="16">
        <f t="shared" si="71"/>
        <v>1493.5</v>
      </c>
      <c r="K120" s="16">
        <f t="shared" ref="K120:AB120" si="127">J120*(1+$G120-$H120)</f>
        <v>1538.3050000000001</v>
      </c>
      <c r="L120" s="16">
        <f t="shared" si="127"/>
        <v>1584.45415</v>
      </c>
      <c r="M120" s="16">
        <f t="shared" si="127"/>
        <v>1631.9877745000001</v>
      </c>
      <c r="N120" s="16">
        <f t="shared" si="127"/>
        <v>1680.9474077350001</v>
      </c>
      <c r="O120" s="16">
        <f t="shared" si="127"/>
        <v>1731.3758299670501</v>
      </c>
      <c r="P120" s="16">
        <f t="shared" si="127"/>
        <v>1783.3171048660618</v>
      </c>
      <c r="Q120" s="16">
        <f t="shared" si="127"/>
        <v>1836.8166180120436</v>
      </c>
      <c r="R120" s="16">
        <f t="shared" si="127"/>
        <v>1891.921116552405</v>
      </c>
      <c r="S120" s="16">
        <f t="shared" si="127"/>
        <v>1948.6787500489772</v>
      </c>
      <c r="T120" s="16">
        <f t="shared" si="127"/>
        <v>2007.1391125504465</v>
      </c>
      <c r="U120" s="16">
        <f t="shared" si="127"/>
        <v>2067.3532859269599</v>
      </c>
      <c r="V120" s="16">
        <f t="shared" si="127"/>
        <v>2129.3738845047687</v>
      </c>
      <c r="W120" s="16">
        <f t="shared" si="127"/>
        <v>2193.255101039912</v>
      </c>
      <c r="X120" s="16">
        <f t="shared" si="127"/>
        <v>2259.0527540711096</v>
      </c>
      <c r="Y120" s="16">
        <f t="shared" si="127"/>
        <v>2326.8243366932429</v>
      </c>
      <c r="Z120" s="16">
        <f t="shared" si="127"/>
        <v>2396.6290667940402</v>
      </c>
      <c r="AA120" s="16">
        <f t="shared" si="127"/>
        <v>2468.5279387978617</v>
      </c>
      <c r="AB120" s="16">
        <f t="shared" si="127"/>
        <v>2542.5837769617974</v>
      </c>
      <c r="AC120" s="16">
        <f t="shared" si="73"/>
        <v>1926.3160811216876</v>
      </c>
      <c r="AD120" s="16">
        <f t="shared" si="74"/>
        <v>2050.6338425800877</v>
      </c>
      <c r="AE120" s="36">
        <f t="shared" si="75"/>
        <v>2051</v>
      </c>
    </row>
    <row r="121" spans="2:31" x14ac:dyDescent="0.25">
      <c r="B121" t="s">
        <v>181</v>
      </c>
      <c r="C121" t="s">
        <v>86</v>
      </c>
      <c r="D121">
        <v>561000</v>
      </c>
      <c r="E121">
        <v>1450</v>
      </c>
      <c r="G121">
        <v>0.05</v>
      </c>
      <c r="H121">
        <v>0.02</v>
      </c>
      <c r="I121" s="16">
        <f t="shared" si="70"/>
        <v>1450</v>
      </c>
      <c r="J121" s="16">
        <f t="shared" si="71"/>
        <v>1493.5</v>
      </c>
      <c r="K121" s="16">
        <f t="shared" ref="K121:AB121" si="128">J121*(1+$G121-$H121)</f>
        <v>1538.3050000000001</v>
      </c>
      <c r="L121" s="16">
        <f t="shared" si="128"/>
        <v>1584.45415</v>
      </c>
      <c r="M121" s="16">
        <f t="shared" si="128"/>
        <v>1631.9877745000001</v>
      </c>
      <c r="N121" s="16">
        <f t="shared" si="128"/>
        <v>1680.9474077350001</v>
      </c>
      <c r="O121" s="16">
        <f t="shared" si="128"/>
        <v>1731.3758299670501</v>
      </c>
      <c r="P121" s="16">
        <f t="shared" si="128"/>
        <v>1783.3171048660618</v>
      </c>
      <c r="Q121" s="16">
        <f t="shared" si="128"/>
        <v>1836.8166180120436</v>
      </c>
      <c r="R121" s="16">
        <f t="shared" si="128"/>
        <v>1891.921116552405</v>
      </c>
      <c r="S121" s="16">
        <f t="shared" si="128"/>
        <v>1948.6787500489772</v>
      </c>
      <c r="T121" s="16">
        <f t="shared" si="128"/>
        <v>2007.1391125504465</v>
      </c>
      <c r="U121" s="16">
        <f t="shared" si="128"/>
        <v>2067.3532859269599</v>
      </c>
      <c r="V121" s="16">
        <f t="shared" si="128"/>
        <v>2129.3738845047687</v>
      </c>
      <c r="W121" s="16">
        <f t="shared" si="128"/>
        <v>2193.255101039912</v>
      </c>
      <c r="X121" s="16">
        <f t="shared" si="128"/>
        <v>2259.0527540711096</v>
      </c>
      <c r="Y121" s="16">
        <f t="shared" si="128"/>
        <v>2326.8243366932429</v>
      </c>
      <c r="Z121" s="16">
        <f t="shared" si="128"/>
        <v>2396.6290667940402</v>
      </c>
      <c r="AA121" s="16">
        <f t="shared" si="128"/>
        <v>2468.5279387978617</v>
      </c>
      <c r="AB121" s="16">
        <f t="shared" si="128"/>
        <v>2542.5837769617974</v>
      </c>
      <c r="AC121" s="16">
        <f t="shared" si="73"/>
        <v>1926.3160811216876</v>
      </c>
      <c r="AD121" s="16">
        <f t="shared" si="74"/>
        <v>2050.6338425800877</v>
      </c>
      <c r="AE121" s="36">
        <f t="shared" si="75"/>
        <v>2051</v>
      </c>
    </row>
    <row r="122" spans="2:31" x14ac:dyDescent="0.25">
      <c r="B122" t="s">
        <v>183</v>
      </c>
      <c r="C122" t="s">
        <v>184</v>
      </c>
      <c r="D122">
        <v>22000</v>
      </c>
      <c r="E122">
        <v>1142</v>
      </c>
      <c r="G122">
        <v>0.06</v>
      </c>
      <c r="H122">
        <v>0.02</v>
      </c>
      <c r="I122" s="16">
        <f t="shared" si="70"/>
        <v>1142</v>
      </c>
      <c r="J122" s="16">
        <f t="shared" si="71"/>
        <v>1187.68</v>
      </c>
      <c r="K122" s="16">
        <f t="shared" ref="K122:AB122" si="129">J122*(1+$G122-$H122)</f>
        <v>1235.1872000000001</v>
      </c>
      <c r="L122" s="16">
        <f t="shared" si="129"/>
        <v>1284.5946880000001</v>
      </c>
      <c r="M122" s="16">
        <f t="shared" si="129"/>
        <v>1335.9784755200001</v>
      </c>
      <c r="N122" s="16">
        <f t="shared" si="129"/>
        <v>1389.4176145408001</v>
      </c>
      <c r="O122" s="16">
        <f t="shared" si="129"/>
        <v>1444.9943191224322</v>
      </c>
      <c r="P122" s="16">
        <f t="shared" si="129"/>
        <v>1502.7940918873296</v>
      </c>
      <c r="Q122" s="16">
        <f t="shared" si="129"/>
        <v>1562.9058555628228</v>
      </c>
      <c r="R122" s="16">
        <f t="shared" si="129"/>
        <v>1625.4220897853359</v>
      </c>
      <c r="S122" s="16">
        <f t="shared" si="129"/>
        <v>1690.4389733767493</v>
      </c>
      <c r="T122" s="16">
        <f t="shared" si="129"/>
        <v>1758.0565323118194</v>
      </c>
      <c r="U122" s="16">
        <f t="shared" si="129"/>
        <v>1828.3787936042922</v>
      </c>
      <c r="V122" s="16">
        <f t="shared" si="129"/>
        <v>1901.5139453484639</v>
      </c>
      <c r="W122" s="16">
        <f t="shared" si="129"/>
        <v>1977.5745031624026</v>
      </c>
      <c r="X122" s="16">
        <f t="shared" si="129"/>
        <v>2056.6774832888987</v>
      </c>
      <c r="Y122" s="16">
        <f t="shared" si="129"/>
        <v>2138.9445826204546</v>
      </c>
      <c r="Z122" s="16">
        <f t="shared" si="129"/>
        <v>2224.5023659252729</v>
      </c>
      <c r="AA122" s="16">
        <f t="shared" si="129"/>
        <v>2313.4824605622839</v>
      </c>
      <c r="AB122" s="16">
        <f t="shared" si="129"/>
        <v>2406.0217589847753</v>
      </c>
      <c r="AC122" s="16">
        <f t="shared" si="73"/>
        <v>1633.3526487301751</v>
      </c>
      <c r="AD122" s="16">
        <f t="shared" si="74"/>
        <v>1789.8192491370598</v>
      </c>
      <c r="AE122" s="36">
        <f t="shared" si="75"/>
        <v>1790</v>
      </c>
    </row>
    <row r="123" spans="2:31" x14ac:dyDescent="0.25">
      <c r="B123" t="s">
        <v>184</v>
      </c>
      <c r="C123" t="s">
        <v>163</v>
      </c>
      <c r="D123">
        <v>50000</v>
      </c>
      <c r="E123">
        <v>0</v>
      </c>
      <c r="G123">
        <v>7.0000000000000007E-2</v>
      </c>
      <c r="H123">
        <v>0.02</v>
      </c>
      <c r="I123" s="16">
        <f t="shared" si="70"/>
        <v>0</v>
      </c>
      <c r="J123" s="16">
        <f t="shared" si="71"/>
        <v>0</v>
      </c>
      <c r="K123" s="16">
        <f t="shared" ref="K123:AB123" si="130">J123*(1+$G123-$H123)</f>
        <v>0</v>
      </c>
      <c r="L123" s="16">
        <f t="shared" si="130"/>
        <v>0</v>
      </c>
      <c r="M123" s="16">
        <f t="shared" si="130"/>
        <v>0</v>
      </c>
      <c r="N123" s="16">
        <f t="shared" si="130"/>
        <v>0</v>
      </c>
      <c r="O123" s="16">
        <f t="shared" si="130"/>
        <v>0</v>
      </c>
      <c r="P123" s="16">
        <f t="shared" si="130"/>
        <v>0</v>
      </c>
      <c r="Q123" s="16">
        <f t="shared" si="130"/>
        <v>0</v>
      </c>
      <c r="R123" s="16">
        <f t="shared" si="130"/>
        <v>0</v>
      </c>
      <c r="S123" s="16">
        <f t="shared" si="130"/>
        <v>0</v>
      </c>
      <c r="T123" s="16">
        <f t="shared" si="130"/>
        <v>0</v>
      </c>
      <c r="U123" s="16">
        <f t="shared" si="130"/>
        <v>0</v>
      </c>
      <c r="V123" s="16">
        <f t="shared" si="130"/>
        <v>0</v>
      </c>
      <c r="W123" s="16">
        <f t="shared" si="130"/>
        <v>0</v>
      </c>
      <c r="X123" s="16">
        <f t="shared" si="130"/>
        <v>0</v>
      </c>
      <c r="Y123" s="16">
        <f t="shared" si="130"/>
        <v>0</v>
      </c>
      <c r="Z123" s="16">
        <f t="shared" si="130"/>
        <v>0</v>
      </c>
      <c r="AA123" s="16">
        <f t="shared" si="130"/>
        <v>0</v>
      </c>
      <c r="AB123" s="16">
        <f t="shared" si="130"/>
        <v>0</v>
      </c>
      <c r="AC123" s="16">
        <f t="shared" si="73"/>
        <v>0</v>
      </c>
      <c r="AD123" s="16">
        <f t="shared" si="74"/>
        <v>0</v>
      </c>
      <c r="AE123" s="36">
        <f t="shared" si="75"/>
        <v>0</v>
      </c>
    </row>
    <row r="124" spans="2:31" x14ac:dyDescent="0.25">
      <c r="B124" t="s">
        <v>101</v>
      </c>
      <c r="C124" t="s">
        <v>90</v>
      </c>
      <c r="D124">
        <v>1150</v>
      </c>
      <c r="E124">
        <v>1142</v>
      </c>
      <c r="G124">
        <v>0.06</v>
      </c>
      <c r="H124">
        <v>0.02</v>
      </c>
      <c r="I124" s="16">
        <f t="shared" si="70"/>
        <v>1142</v>
      </c>
      <c r="J124" s="16">
        <f t="shared" si="71"/>
        <v>1187.68</v>
      </c>
      <c r="K124" s="16">
        <f t="shared" ref="K124:AB124" si="131">J124*(1+$G124-$H124)</f>
        <v>1235.1872000000001</v>
      </c>
      <c r="L124" s="16">
        <f t="shared" si="131"/>
        <v>1284.5946880000001</v>
      </c>
      <c r="M124" s="16">
        <f t="shared" si="131"/>
        <v>1335.9784755200001</v>
      </c>
      <c r="N124" s="16">
        <f t="shared" si="131"/>
        <v>1389.4176145408001</v>
      </c>
      <c r="O124" s="16">
        <f t="shared" si="131"/>
        <v>1444.9943191224322</v>
      </c>
      <c r="P124" s="16">
        <f t="shared" si="131"/>
        <v>1502.7940918873296</v>
      </c>
      <c r="Q124" s="16">
        <f t="shared" si="131"/>
        <v>1562.9058555628228</v>
      </c>
      <c r="R124" s="16">
        <f t="shared" si="131"/>
        <v>1625.4220897853359</v>
      </c>
      <c r="S124" s="16">
        <f t="shared" si="131"/>
        <v>1690.4389733767493</v>
      </c>
      <c r="T124" s="16">
        <f t="shared" si="131"/>
        <v>1758.0565323118194</v>
      </c>
      <c r="U124" s="16">
        <f t="shared" si="131"/>
        <v>1828.3787936042922</v>
      </c>
      <c r="V124" s="16">
        <f t="shared" si="131"/>
        <v>1901.5139453484639</v>
      </c>
      <c r="W124" s="16">
        <f t="shared" si="131"/>
        <v>1977.5745031624026</v>
      </c>
      <c r="X124" s="16">
        <f t="shared" si="131"/>
        <v>2056.6774832888987</v>
      </c>
      <c r="Y124" s="16">
        <f t="shared" si="131"/>
        <v>2138.9445826204546</v>
      </c>
      <c r="Z124" s="16">
        <f t="shared" si="131"/>
        <v>2224.5023659252729</v>
      </c>
      <c r="AA124" s="16">
        <f t="shared" si="131"/>
        <v>2313.4824605622839</v>
      </c>
      <c r="AB124" s="16">
        <f t="shared" si="131"/>
        <v>2406.0217589847753</v>
      </c>
      <c r="AC124" s="16">
        <f t="shared" si="73"/>
        <v>1633.3526487301751</v>
      </c>
      <c r="AD124" s="16">
        <f t="shared" si="74"/>
        <v>1789.8192491370598</v>
      </c>
      <c r="AE124" s="36">
        <f t="shared" si="75"/>
        <v>1790</v>
      </c>
    </row>
    <row r="125" spans="2:31" x14ac:dyDescent="0.25">
      <c r="B125" t="s">
        <v>101</v>
      </c>
      <c r="C125" t="s">
        <v>97</v>
      </c>
      <c r="D125">
        <v>6952</v>
      </c>
      <c r="E125">
        <v>1142</v>
      </c>
      <c r="G125">
        <v>0.06</v>
      </c>
      <c r="H125">
        <v>0.02</v>
      </c>
      <c r="I125" s="16">
        <f t="shared" si="70"/>
        <v>1142</v>
      </c>
      <c r="J125" s="16">
        <f t="shared" si="71"/>
        <v>1187.68</v>
      </c>
      <c r="K125" s="16">
        <f t="shared" ref="K125:AB125" si="132">J125*(1+$G125-$H125)</f>
        <v>1235.1872000000001</v>
      </c>
      <c r="L125" s="16">
        <f t="shared" si="132"/>
        <v>1284.5946880000001</v>
      </c>
      <c r="M125" s="16">
        <f t="shared" si="132"/>
        <v>1335.9784755200001</v>
      </c>
      <c r="N125" s="16">
        <f t="shared" si="132"/>
        <v>1389.4176145408001</v>
      </c>
      <c r="O125" s="16">
        <f t="shared" si="132"/>
        <v>1444.9943191224322</v>
      </c>
      <c r="P125" s="16">
        <f t="shared" si="132"/>
        <v>1502.7940918873296</v>
      </c>
      <c r="Q125" s="16">
        <f t="shared" si="132"/>
        <v>1562.9058555628228</v>
      </c>
      <c r="R125" s="16">
        <f t="shared" si="132"/>
        <v>1625.4220897853359</v>
      </c>
      <c r="S125" s="16">
        <f t="shared" si="132"/>
        <v>1690.4389733767493</v>
      </c>
      <c r="T125" s="16">
        <f t="shared" si="132"/>
        <v>1758.0565323118194</v>
      </c>
      <c r="U125" s="16">
        <f t="shared" si="132"/>
        <v>1828.3787936042922</v>
      </c>
      <c r="V125" s="16">
        <f t="shared" si="132"/>
        <v>1901.5139453484639</v>
      </c>
      <c r="W125" s="16">
        <f t="shared" si="132"/>
        <v>1977.5745031624026</v>
      </c>
      <c r="X125" s="16">
        <f t="shared" si="132"/>
        <v>2056.6774832888987</v>
      </c>
      <c r="Y125" s="16">
        <f t="shared" si="132"/>
        <v>2138.9445826204546</v>
      </c>
      <c r="Z125" s="16">
        <f t="shared" si="132"/>
        <v>2224.5023659252729</v>
      </c>
      <c r="AA125" s="16">
        <f t="shared" si="132"/>
        <v>2313.4824605622839</v>
      </c>
      <c r="AB125" s="16">
        <f t="shared" si="132"/>
        <v>2406.0217589847753</v>
      </c>
      <c r="AC125" s="16">
        <f t="shared" si="73"/>
        <v>1633.3526487301751</v>
      </c>
      <c r="AD125" s="16">
        <f t="shared" si="74"/>
        <v>1789.8192491370598</v>
      </c>
      <c r="AE125" s="36">
        <f t="shared" si="75"/>
        <v>1790</v>
      </c>
    </row>
    <row r="126" spans="2:31" x14ac:dyDescent="0.25">
      <c r="B126" t="s">
        <v>101</v>
      </c>
      <c r="C126" t="s">
        <v>89</v>
      </c>
      <c r="D126">
        <v>0</v>
      </c>
      <c r="E126">
        <v>1142</v>
      </c>
      <c r="G126">
        <v>0.06</v>
      </c>
      <c r="H126">
        <v>0.02</v>
      </c>
      <c r="I126" s="16">
        <f t="shared" si="70"/>
        <v>1142</v>
      </c>
      <c r="J126" s="16">
        <f t="shared" si="71"/>
        <v>1187.68</v>
      </c>
      <c r="K126" s="16">
        <f t="shared" ref="K126:AB126" si="133">J126*(1+$G126-$H126)</f>
        <v>1235.1872000000001</v>
      </c>
      <c r="L126" s="16">
        <f t="shared" si="133"/>
        <v>1284.5946880000001</v>
      </c>
      <c r="M126" s="16">
        <f t="shared" si="133"/>
        <v>1335.9784755200001</v>
      </c>
      <c r="N126" s="16">
        <f t="shared" si="133"/>
        <v>1389.4176145408001</v>
      </c>
      <c r="O126" s="16">
        <f t="shared" si="133"/>
        <v>1444.9943191224322</v>
      </c>
      <c r="P126" s="16">
        <f t="shared" si="133"/>
        <v>1502.7940918873296</v>
      </c>
      <c r="Q126" s="16">
        <f t="shared" si="133"/>
        <v>1562.9058555628228</v>
      </c>
      <c r="R126" s="16">
        <f t="shared" si="133"/>
        <v>1625.4220897853359</v>
      </c>
      <c r="S126" s="16">
        <f t="shared" si="133"/>
        <v>1690.4389733767493</v>
      </c>
      <c r="T126" s="16">
        <f t="shared" si="133"/>
        <v>1758.0565323118194</v>
      </c>
      <c r="U126" s="16">
        <f t="shared" si="133"/>
        <v>1828.3787936042922</v>
      </c>
      <c r="V126" s="16">
        <f t="shared" si="133"/>
        <v>1901.5139453484639</v>
      </c>
      <c r="W126" s="16">
        <f t="shared" si="133"/>
        <v>1977.5745031624026</v>
      </c>
      <c r="X126" s="16">
        <f t="shared" si="133"/>
        <v>2056.6774832888987</v>
      </c>
      <c r="Y126" s="16">
        <f t="shared" si="133"/>
        <v>2138.9445826204546</v>
      </c>
      <c r="Z126" s="16">
        <f t="shared" si="133"/>
        <v>2224.5023659252729</v>
      </c>
      <c r="AA126" s="16">
        <f t="shared" si="133"/>
        <v>2313.4824605622839</v>
      </c>
      <c r="AB126" s="16">
        <f t="shared" si="133"/>
        <v>2406.0217589847753</v>
      </c>
      <c r="AC126" s="16">
        <f t="shared" si="73"/>
        <v>1633.3526487301751</v>
      </c>
      <c r="AD126" s="16">
        <f t="shared" si="74"/>
        <v>1789.8192491370598</v>
      </c>
      <c r="AE126" s="36">
        <f t="shared" si="75"/>
        <v>1790</v>
      </c>
    </row>
    <row r="127" spans="2:31" x14ac:dyDescent="0.25">
      <c r="B127" t="s">
        <v>101</v>
      </c>
      <c r="C127" t="s">
        <v>88</v>
      </c>
      <c r="D127">
        <v>1800</v>
      </c>
      <c r="E127">
        <v>1142</v>
      </c>
      <c r="G127">
        <v>0.06</v>
      </c>
      <c r="H127">
        <v>0.02</v>
      </c>
      <c r="I127" s="16">
        <f t="shared" si="70"/>
        <v>1142</v>
      </c>
      <c r="J127" s="16">
        <f t="shared" si="71"/>
        <v>1187.68</v>
      </c>
      <c r="K127" s="16">
        <f t="shared" ref="K127:AB127" si="134">J127*(1+$G127-$H127)</f>
        <v>1235.1872000000001</v>
      </c>
      <c r="L127" s="16">
        <f t="shared" si="134"/>
        <v>1284.5946880000001</v>
      </c>
      <c r="M127" s="16">
        <f t="shared" si="134"/>
        <v>1335.9784755200001</v>
      </c>
      <c r="N127" s="16">
        <f t="shared" si="134"/>
        <v>1389.4176145408001</v>
      </c>
      <c r="O127" s="16">
        <f t="shared" si="134"/>
        <v>1444.9943191224322</v>
      </c>
      <c r="P127" s="16">
        <f t="shared" si="134"/>
        <v>1502.7940918873296</v>
      </c>
      <c r="Q127" s="16">
        <f t="shared" si="134"/>
        <v>1562.9058555628228</v>
      </c>
      <c r="R127" s="16">
        <f t="shared" si="134"/>
        <v>1625.4220897853359</v>
      </c>
      <c r="S127" s="16">
        <f t="shared" si="134"/>
        <v>1690.4389733767493</v>
      </c>
      <c r="T127" s="16">
        <f t="shared" si="134"/>
        <v>1758.0565323118194</v>
      </c>
      <c r="U127" s="16">
        <f t="shared" si="134"/>
        <v>1828.3787936042922</v>
      </c>
      <c r="V127" s="16">
        <f t="shared" si="134"/>
        <v>1901.5139453484639</v>
      </c>
      <c r="W127" s="16">
        <f t="shared" si="134"/>
        <v>1977.5745031624026</v>
      </c>
      <c r="X127" s="16">
        <f t="shared" si="134"/>
        <v>2056.6774832888987</v>
      </c>
      <c r="Y127" s="16">
        <f t="shared" si="134"/>
        <v>2138.9445826204546</v>
      </c>
      <c r="Z127" s="16">
        <f t="shared" si="134"/>
        <v>2224.5023659252729</v>
      </c>
      <c r="AA127" s="16">
        <f t="shared" si="134"/>
        <v>2313.4824605622839</v>
      </c>
      <c r="AB127" s="16">
        <f t="shared" si="134"/>
        <v>2406.0217589847753</v>
      </c>
      <c r="AC127" s="16">
        <f t="shared" si="73"/>
        <v>1633.3526487301751</v>
      </c>
      <c r="AD127" s="16">
        <f t="shared" si="74"/>
        <v>1789.8192491370598</v>
      </c>
      <c r="AE127" s="36">
        <f t="shared" si="75"/>
        <v>1790</v>
      </c>
    </row>
    <row r="128" spans="2:31" x14ac:dyDescent="0.25">
      <c r="B128" t="s">
        <v>101</v>
      </c>
      <c r="C128" t="s">
        <v>95</v>
      </c>
      <c r="D128">
        <v>260</v>
      </c>
      <c r="E128">
        <v>1142</v>
      </c>
      <c r="G128">
        <v>0.06</v>
      </c>
      <c r="H128">
        <v>0.02</v>
      </c>
      <c r="I128" s="16">
        <f t="shared" si="70"/>
        <v>1142</v>
      </c>
      <c r="J128" s="16">
        <f t="shared" si="71"/>
        <v>1187.68</v>
      </c>
      <c r="K128" s="16">
        <f t="shared" ref="K128:AB128" si="135">J128*(1+$G128-$H128)</f>
        <v>1235.1872000000001</v>
      </c>
      <c r="L128" s="16">
        <f t="shared" si="135"/>
        <v>1284.5946880000001</v>
      </c>
      <c r="M128" s="16">
        <f t="shared" si="135"/>
        <v>1335.9784755200001</v>
      </c>
      <c r="N128" s="16">
        <f t="shared" si="135"/>
        <v>1389.4176145408001</v>
      </c>
      <c r="O128" s="16">
        <f t="shared" si="135"/>
        <v>1444.9943191224322</v>
      </c>
      <c r="P128" s="16">
        <f t="shared" si="135"/>
        <v>1502.7940918873296</v>
      </c>
      <c r="Q128" s="16">
        <f t="shared" si="135"/>
        <v>1562.9058555628228</v>
      </c>
      <c r="R128" s="16">
        <f t="shared" si="135"/>
        <v>1625.4220897853359</v>
      </c>
      <c r="S128" s="16">
        <f t="shared" si="135"/>
        <v>1690.4389733767493</v>
      </c>
      <c r="T128" s="16">
        <f t="shared" si="135"/>
        <v>1758.0565323118194</v>
      </c>
      <c r="U128" s="16">
        <f t="shared" si="135"/>
        <v>1828.3787936042922</v>
      </c>
      <c r="V128" s="16">
        <f t="shared" si="135"/>
        <v>1901.5139453484639</v>
      </c>
      <c r="W128" s="16">
        <f t="shared" si="135"/>
        <v>1977.5745031624026</v>
      </c>
      <c r="X128" s="16">
        <f t="shared" si="135"/>
        <v>2056.6774832888987</v>
      </c>
      <c r="Y128" s="16">
        <f t="shared" si="135"/>
        <v>2138.9445826204546</v>
      </c>
      <c r="Z128" s="16">
        <f t="shared" si="135"/>
        <v>2224.5023659252729</v>
      </c>
      <c r="AA128" s="16">
        <f t="shared" si="135"/>
        <v>2313.4824605622839</v>
      </c>
      <c r="AB128" s="16">
        <f t="shared" si="135"/>
        <v>2406.0217589847753</v>
      </c>
      <c r="AC128" s="16">
        <f t="shared" si="73"/>
        <v>1633.3526487301751</v>
      </c>
      <c r="AD128" s="16">
        <f t="shared" si="74"/>
        <v>1789.8192491370598</v>
      </c>
      <c r="AE128" s="36">
        <f t="shared" si="75"/>
        <v>1790</v>
      </c>
    </row>
    <row r="129" spans="2:31" x14ac:dyDescent="0.25">
      <c r="B129" t="s">
        <v>101</v>
      </c>
      <c r="C129" t="s">
        <v>94</v>
      </c>
      <c r="D129">
        <v>100</v>
      </c>
      <c r="E129">
        <v>1142</v>
      </c>
      <c r="G129">
        <v>0.06</v>
      </c>
      <c r="H129">
        <v>0.02</v>
      </c>
      <c r="I129" s="16">
        <f t="shared" si="70"/>
        <v>1142</v>
      </c>
      <c r="J129" s="16">
        <f t="shared" si="71"/>
        <v>1187.68</v>
      </c>
      <c r="K129" s="16">
        <f t="shared" ref="K129:AB129" si="136">J129*(1+$G129-$H129)</f>
        <v>1235.1872000000001</v>
      </c>
      <c r="L129" s="16">
        <f t="shared" si="136"/>
        <v>1284.5946880000001</v>
      </c>
      <c r="M129" s="16">
        <f t="shared" si="136"/>
        <v>1335.9784755200001</v>
      </c>
      <c r="N129" s="16">
        <f t="shared" si="136"/>
        <v>1389.4176145408001</v>
      </c>
      <c r="O129" s="16">
        <f t="shared" si="136"/>
        <v>1444.9943191224322</v>
      </c>
      <c r="P129" s="16">
        <f t="shared" si="136"/>
        <v>1502.7940918873296</v>
      </c>
      <c r="Q129" s="16">
        <f t="shared" si="136"/>
        <v>1562.9058555628228</v>
      </c>
      <c r="R129" s="16">
        <f t="shared" si="136"/>
        <v>1625.4220897853359</v>
      </c>
      <c r="S129" s="16">
        <f t="shared" si="136"/>
        <v>1690.4389733767493</v>
      </c>
      <c r="T129" s="16">
        <f t="shared" si="136"/>
        <v>1758.0565323118194</v>
      </c>
      <c r="U129" s="16">
        <f t="shared" si="136"/>
        <v>1828.3787936042922</v>
      </c>
      <c r="V129" s="16">
        <f t="shared" si="136"/>
        <v>1901.5139453484639</v>
      </c>
      <c r="W129" s="16">
        <f t="shared" si="136"/>
        <v>1977.5745031624026</v>
      </c>
      <c r="X129" s="16">
        <f t="shared" si="136"/>
        <v>2056.6774832888987</v>
      </c>
      <c r="Y129" s="16">
        <f t="shared" si="136"/>
        <v>2138.9445826204546</v>
      </c>
      <c r="Z129" s="16">
        <f t="shared" si="136"/>
        <v>2224.5023659252729</v>
      </c>
      <c r="AA129" s="16">
        <f t="shared" si="136"/>
        <v>2313.4824605622839</v>
      </c>
      <c r="AB129" s="16">
        <f t="shared" si="136"/>
        <v>2406.0217589847753</v>
      </c>
      <c r="AC129" s="16">
        <f t="shared" si="73"/>
        <v>1633.3526487301751</v>
      </c>
      <c r="AD129" s="16">
        <f t="shared" si="74"/>
        <v>1789.8192491370598</v>
      </c>
      <c r="AE129" s="36">
        <f t="shared" si="75"/>
        <v>1790</v>
      </c>
    </row>
    <row r="130" spans="2:31" x14ac:dyDescent="0.25">
      <c r="B130" t="s">
        <v>101</v>
      </c>
      <c r="C130" t="s">
        <v>91</v>
      </c>
      <c r="D130">
        <v>2350</v>
      </c>
      <c r="E130">
        <v>1142</v>
      </c>
      <c r="G130">
        <v>0.06</v>
      </c>
      <c r="H130">
        <v>0.02</v>
      </c>
      <c r="I130" s="16">
        <f t="shared" si="70"/>
        <v>1142</v>
      </c>
      <c r="J130" s="16">
        <f t="shared" si="71"/>
        <v>1187.68</v>
      </c>
      <c r="K130" s="16">
        <f t="shared" ref="K130:AB130" si="137">J130*(1+$G130-$H130)</f>
        <v>1235.1872000000001</v>
      </c>
      <c r="L130" s="16">
        <f t="shared" si="137"/>
        <v>1284.5946880000001</v>
      </c>
      <c r="M130" s="16">
        <f t="shared" si="137"/>
        <v>1335.9784755200001</v>
      </c>
      <c r="N130" s="16">
        <f t="shared" si="137"/>
        <v>1389.4176145408001</v>
      </c>
      <c r="O130" s="16">
        <f t="shared" si="137"/>
        <v>1444.9943191224322</v>
      </c>
      <c r="P130" s="16">
        <f t="shared" si="137"/>
        <v>1502.7940918873296</v>
      </c>
      <c r="Q130" s="16">
        <f t="shared" si="137"/>
        <v>1562.9058555628228</v>
      </c>
      <c r="R130" s="16">
        <f t="shared" si="137"/>
        <v>1625.4220897853359</v>
      </c>
      <c r="S130" s="16">
        <f t="shared" si="137"/>
        <v>1690.4389733767493</v>
      </c>
      <c r="T130" s="16">
        <f t="shared" si="137"/>
        <v>1758.0565323118194</v>
      </c>
      <c r="U130" s="16">
        <f t="shared" si="137"/>
        <v>1828.3787936042922</v>
      </c>
      <c r="V130" s="16">
        <f t="shared" si="137"/>
        <v>1901.5139453484639</v>
      </c>
      <c r="W130" s="16">
        <f t="shared" si="137"/>
        <v>1977.5745031624026</v>
      </c>
      <c r="X130" s="16">
        <f t="shared" si="137"/>
        <v>2056.6774832888987</v>
      </c>
      <c r="Y130" s="16">
        <f t="shared" si="137"/>
        <v>2138.9445826204546</v>
      </c>
      <c r="Z130" s="16">
        <f t="shared" si="137"/>
        <v>2224.5023659252729</v>
      </c>
      <c r="AA130" s="16">
        <f t="shared" si="137"/>
        <v>2313.4824605622839</v>
      </c>
      <c r="AB130" s="16">
        <f t="shared" si="137"/>
        <v>2406.0217589847753</v>
      </c>
      <c r="AC130" s="16">
        <f t="shared" si="73"/>
        <v>1633.3526487301751</v>
      </c>
      <c r="AD130" s="16">
        <f t="shared" si="74"/>
        <v>1789.8192491370598</v>
      </c>
      <c r="AE130" s="36">
        <f t="shared" si="75"/>
        <v>1790</v>
      </c>
    </row>
    <row r="131" spans="2:31" x14ac:dyDescent="0.25">
      <c r="B131" t="s">
        <v>101</v>
      </c>
      <c r="C131" t="s">
        <v>110</v>
      </c>
      <c r="D131">
        <v>975</v>
      </c>
      <c r="E131">
        <v>1142</v>
      </c>
      <c r="G131">
        <v>0.06</v>
      </c>
      <c r="H131">
        <v>0.02</v>
      </c>
      <c r="I131" s="16">
        <f t="shared" si="70"/>
        <v>1142</v>
      </c>
      <c r="J131" s="16">
        <f t="shared" si="71"/>
        <v>1187.68</v>
      </c>
      <c r="K131" s="16">
        <f t="shared" ref="K131:AB131" si="138">J131*(1+$G131-$H131)</f>
        <v>1235.1872000000001</v>
      </c>
      <c r="L131" s="16">
        <f t="shared" si="138"/>
        <v>1284.5946880000001</v>
      </c>
      <c r="M131" s="16">
        <f t="shared" si="138"/>
        <v>1335.9784755200001</v>
      </c>
      <c r="N131" s="16">
        <f t="shared" si="138"/>
        <v>1389.4176145408001</v>
      </c>
      <c r="O131" s="16">
        <f t="shared" si="138"/>
        <v>1444.9943191224322</v>
      </c>
      <c r="P131" s="16">
        <f t="shared" si="138"/>
        <v>1502.7940918873296</v>
      </c>
      <c r="Q131" s="16">
        <f t="shared" si="138"/>
        <v>1562.9058555628228</v>
      </c>
      <c r="R131" s="16">
        <f t="shared" si="138"/>
        <v>1625.4220897853359</v>
      </c>
      <c r="S131" s="16">
        <f t="shared" si="138"/>
        <v>1690.4389733767493</v>
      </c>
      <c r="T131" s="16">
        <f t="shared" si="138"/>
        <v>1758.0565323118194</v>
      </c>
      <c r="U131" s="16">
        <f t="shared" si="138"/>
        <v>1828.3787936042922</v>
      </c>
      <c r="V131" s="16">
        <f t="shared" si="138"/>
        <v>1901.5139453484639</v>
      </c>
      <c r="W131" s="16">
        <f t="shared" si="138"/>
        <v>1977.5745031624026</v>
      </c>
      <c r="X131" s="16">
        <f t="shared" si="138"/>
        <v>2056.6774832888987</v>
      </c>
      <c r="Y131" s="16">
        <f t="shared" si="138"/>
        <v>2138.9445826204546</v>
      </c>
      <c r="Z131" s="16">
        <f t="shared" si="138"/>
        <v>2224.5023659252729</v>
      </c>
      <c r="AA131" s="16">
        <f t="shared" si="138"/>
        <v>2313.4824605622839</v>
      </c>
      <c r="AB131" s="16">
        <f t="shared" si="138"/>
        <v>2406.0217589847753</v>
      </c>
      <c r="AC131" s="16">
        <f t="shared" si="73"/>
        <v>1633.3526487301751</v>
      </c>
      <c r="AD131" s="16">
        <f t="shared" si="74"/>
        <v>1789.8192491370598</v>
      </c>
      <c r="AE131" s="36">
        <f t="shared" si="75"/>
        <v>1790</v>
      </c>
    </row>
    <row r="132" spans="2:31" x14ac:dyDescent="0.25">
      <c r="B132" t="s">
        <v>101</v>
      </c>
      <c r="C132" t="s">
        <v>109</v>
      </c>
      <c r="D132">
        <v>100</v>
      </c>
      <c r="E132">
        <v>1142</v>
      </c>
      <c r="G132">
        <v>0.06</v>
      </c>
      <c r="H132">
        <v>0.02</v>
      </c>
      <c r="I132" s="16">
        <f t="shared" ref="I132:I190" si="139">E132</f>
        <v>1142</v>
      </c>
      <c r="J132" s="16">
        <f t="shared" ref="J132:J195" si="140">I132*(1+$G132-$H132)</f>
        <v>1187.68</v>
      </c>
      <c r="K132" s="16">
        <f t="shared" ref="K132:AB132" si="141">J132*(1+$G132-$H132)</f>
        <v>1235.1872000000001</v>
      </c>
      <c r="L132" s="16">
        <f t="shared" si="141"/>
        <v>1284.5946880000001</v>
      </c>
      <c r="M132" s="16">
        <f t="shared" si="141"/>
        <v>1335.9784755200001</v>
      </c>
      <c r="N132" s="16">
        <f t="shared" si="141"/>
        <v>1389.4176145408001</v>
      </c>
      <c r="O132" s="16">
        <f t="shared" si="141"/>
        <v>1444.9943191224322</v>
      </c>
      <c r="P132" s="16">
        <f t="shared" si="141"/>
        <v>1502.7940918873296</v>
      </c>
      <c r="Q132" s="16">
        <f t="shared" si="141"/>
        <v>1562.9058555628228</v>
      </c>
      <c r="R132" s="16">
        <f t="shared" si="141"/>
        <v>1625.4220897853359</v>
      </c>
      <c r="S132" s="16">
        <f t="shared" si="141"/>
        <v>1690.4389733767493</v>
      </c>
      <c r="T132" s="16">
        <f t="shared" si="141"/>
        <v>1758.0565323118194</v>
      </c>
      <c r="U132" s="16">
        <f t="shared" si="141"/>
        <v>1828.3787936042922</v>
      </c>
      <c r="V132" s="16">
        <f t="shared" si="141"/>
        <v>1901.5139453484639</v>
      </c>
      <c r="W132" s="16">
        <f t="shared" si="141"/>
        <v>1977.5745031624026</v>
      </c>
      <c r="X132" s="16">
        <f t="shared" si="141"/>
        <v>2056.6774832888987</v>
      </c>
      <c r="Y132" s="16">
        <f t="shared" si="141"/>
        <v>2138.9445826204546</v>
      </c>
      <c r="Z132" s="16">
        <f t="shared" si="141"/>
        <v>2224.5023659252729</v>
      </c>
      <c r="AA132" s="16">
        <f t="shared" si="141"/>
        <v>2313.4824605622839</v>
      </c>
      <c r="AB132" s="16">
        <f t="shared" si="141"/>
        <v>2406.0217589847753</v>
      </c>
      <c r="AC132" s="16">
        <f t="shared" ref="AC132:AC197" si="142">SUM(I132:W132)*(1/($W$2-$I$2))</f>
        <v>1633.3526487301751</v>
      </c>
      <c r="AD132" s="16">
        <f t="shared" ref="AD132:AD197" si="143">SUM(I132:AB132)*(1/($AB$2-$I$2))</f>
        <v>1789.8192491370598</v>
      </c>
      <c r="AE132" s="36">
        <f t="shared" ref="AE132:AE197" si="144">ROUND(AD132,0)</f>
        <v>1790</v>
      </c>
    </row>
    <row r="133" spans="2:31" x14ac:dyDescent="0.25">
      <c r="B133" t="s">
        <v>101</v>
      </c>
      <c r="C133" t="s">
        <v>108</v>
      </c>
      <c r="D133">
        <v>4300</v>
      </c>
      <c r="E133">
        <v>1142</v>
      </c>
      <c r="G133">
        <v>0.06</v>
      </c>
      <c r="H133">
        <v>0.02</v>
      </c>
      <c r="I133" s="16">
        <f t="shared" si="139"/>
        <v>1142</v>
      </c>
      <c r="J133" s="16">
        <f t="shared" si="140"/>
        <v>1187.68</v>
      </c>
      <c r="K133" s="16">
        <f t="shared" ref="K133:AB133" si="145">J133*(1+$G133-$H133)</f>
        <v>1235.1872000000001</v>
      </c>
      <c r="L133" s="16">
        <f t="shared" si="145"/>
        <v>1284.5946880000001</v>
      </c>
      <c r="M133" s="16">
        <f t="shared" si="145"/>
        <v>1335.9784755200001</v>
      </c>
      <c r="N133" s="16">
        <f t="shared" si="145"/>
        <v>1389.4176145408001</v>
      </c>
      <c r="O133" s="16">
        <f t="shared" si="145"/>
        <v>1444.9943191224322</v>
      </c>
      <c r="P133" s="16">
        <f t="shared" si="145"/>
        <v>1502.7940918873296</v>
      </c>
      <c r="Q133" s="16">
        <f t="shared" si="145"/>
        <v>1562.9058555628228</v>
      </c>
      <c r="R133" s="16">
        <f t="shared" si="145"/>
        <v>1625.4220897853359</v>
      </c>
      <c r="S133" s="16">
        <f t="shared" si="145"/>
        <v>1690.4389733767493</v>
      </c>
      <c r="T133" s="16">
        <f t="shared" si="145"/>
        <v>1758.0565323118194</v>
      </c>
      <c r="U133" s="16">
        <f t="shared" si="145"/>
        <v>1828.3787936042922</v>
      </c>
      <c r="V133" s="16">
        <f t="shared" si="145"/>
        <v>1901.5139453484639</v>
      </c>
      <c r="W133" s="16">
        <f t="shared" si="145"/>
        <v>1977.5745031624026</v>
      </c>
      <c r="X133" s="16">
        <f t="shared" si="145"/>
        <v>2056.6774832888987</v>
      </c>
      <c r="Y133" s="16">
        <f t="shared" si="145"/>
        <v>2138.9445826204546</v>
      </c>
      <c r="Z133" s="16">
        <f t="shared" si="145"/>
        <v>2224.5023659252729</v>
      </c>
      <c r="AA133" s="16">
        <f t="shared" si="145"/>
        <v>2313.4824605622839</v>
      </c>
      <c r="AB133" s="16">
        <f t="shared" si="145"/>
        <v>2406.0217589847753</v>
      </c>
      <c r="AC133" s="16">
        <f t="shared" si="142"/>
        <v>1633.3526487301751</v>
      </c>
      <c r="AD133" s="16">
        <f t="shared" si="143"/>
        <v>1789.8192491370598</v>
      </c>
      <c r="AE133" s="36">
        <f t="shared" si="144"/>
        <v>1790</v>
      </c>
    </row>
    <row r="134" spans="2:31" x14ac:dyDescent="0.25">
      <c r="B134" t="s">
        <v>101</v>
      </c>
      <c r="C134" t="s">
        <v>107</v>
      </c>
      <c r="D134">
        <v>3500</v>
      </c>
      <c r="E134">
        <v>1142</v>
      </c>
      <c r="G134">
        <v>0.06</v>
      </c>
      <c r="H134">
        <v>0.02</v>
      </c>
      <c r="I134" s="16">
        <f t="shared" si="139"/>
        <v>1142</v>
      </c>
      <c r="J134" s="16">
        <f t="shared" si="140"/>
        <v>1187.68</v>
      </c>
      <c r="K134" s="16">
        <f t="shared" ref="K134:AB134" si="146">J134*(1+$G134-$H134)</f>
        <v>1235.1872000000001</v>
      </c>
      <c r="L134" s="16">
        <f t="shared" si="146"/>
        <v>1284.5946880000001</v>
      </c>
      <c r="M134" s="16">
        <f t="shared" si="146"/>
        <v>1335.9784755200001</v>
      </c>
      <c r="N134" s="16">
        <f t="shared" si="146"/>
        <v>1389.4176145408001</v>
      </c>
      <c r="O134" s="16">
        <f t="shared" si="146"/>
        <v>1444.9943191224322</v>
      </c>
      <c r="P134" s="16">
        <f t="shared" si="146"/>
        <v>1502.7940918873296</v>
      </c>
      <c r="Q134" s="16">
        <f t="shared" si="146"/>
        <v>1562.9058555628228</v>
      </c>
      <c r="R134" s="16">
        <f t="shared" si="146"/>
        <v>1625.4220897853359</v>
      </c>
      <c r="S134" s="16">
        <f t="shared" si="146"/>
        <v>1690.4389733767493</v>
      </c>
      <c r="T134" s="16">
        <f t="shared" si="146"/>
        <v>1758.0565323118194</v>
      </c>
      <c r="U134" s="16">
        <f t="shared" si="146"/>
        <v>1828.3787936042922</v>
      </c>
      <c r="V134" s="16">
        <f t="shared" si="146"/>
        <v>1901.5139453484639</v>
      </c>
      <c r="W134" s="16">
        <f t="shared" si="146"/>
        <v>1977.5745031624026</v>
      </c>
      <c r="X134" s="16">
        <f t="shared" si="146"/>
        <v>2056.6774832888987</v>
      </c>
      <c r="Y134" s="16">
        <f t="shared" si="146"/>
        <v>2138.9445826204546</v>
      </c>
      <c r="Z134" s="16">
        <f t="shared" si="146"/>
        <v>2224.5023659252729</v>
      </c>
      <c r="AA134" s="16">
        <f t="shared" si="146"/>
        <v>2313.4824605622839</v>
      </c>
      <c r="AB134" s="16">
        <f t="shared" si="146"/>
        <v>2406.0217589847753</v>
      </c>
      <c r="AC134" s="16">
        <f t="shared" si="142"/>
        <v>1633.3526487301751</v>
      </c>
      <c r="AD134" s="16">
        <f t="shared" si="143"/>
        <v>1789.8192491370598</v>
      </c>
      <c r="AE134" s="36">
        <f t="shared" si="144"/>
        <v>1790</v>
      </c>
    </row>
    <row r="135" spans="2:31" x14ac:dyDescent="0.25">
      <c r="B135" t="s">
        <v>101</v>
      </c>
      <c r="C135" t="s">
        <v>105</v>
      </c>
      <c r="D135">
        <v>100</v>
      </c>
      <c r="E135">
        <v>1142</v>
      </c>
      <c r="G135">
        <v>0.06</v>
      </c>
      <c r="H135">
        <v>0.02</v>
      </c>
      <c r="I135" s="16">
        <f t="shared" si="139"/>
        <v>1142</v>
      </c>
      <c r="J135" s="16">
        <f t="shared" si="140"/>
        <v>1187.68</v>
      </c>
      <c r="K135" s="16">
        <f t="shared" ref="K135:AB135" si="147">J135*(1+$G135-$H135)</f>
        <v>1235.1872000000001</v>
      </c>
      <c r="L135" s="16">
        <f t="shared" si="147"/>
        <v>1284.5946880000001</v>
      </c>
      <c r="M135" s="16">
        <f t="shared" si="147"/>
        <v>1335.9784755200001</v>
      </c>
      <c r="N135" s="16">
        <f t="shared" si="147"/>
        <v>1389.4176145408001</v>
      </c>
      <c r="O135" s="16">
        <f t="shared" si="147"/>
        <v>1444.9943191224322</v>
      </c>
      <c r="P135" s="16">
        <f t="shared" si="147"/>
        <v>1502.7940918873296</v>
      </c>
      <c r="Q135" s="16">
        <f t="shared" si="147"/>
        <v>1562.9058555628228</v>
      </c>
      <c r="R135" s="16">
        <f t="shared" si="147"/>
        <v>1625.4220897853359</v>
      </c>
      <c r="S135" s="16">
        <f t="shared" si="147"/>
        <v>1690.4389733767493</v>
      </c>
      <c r="T135" s="16">
        <f t="shared" si="147"/>
        <v>1758.0565323118194</v>
      </c>
      <c r="U135" s="16">
        <f t="shared" si="147"/>
        <v>1828.3787936042922</v>
      </c>
      <c r="V135" s="16">
        <f t="shared" si="147"/>
        <v>1901.5139453484639</v>
      </c>
      <c r="W135" s="16">
        <f t="shared" si="147"/>
        <v>1977.5745031624026</v>
      </c>
      <c r="X135" s="16">
        <f t="shared" si="147"/>
        <v>2056.6774832888987</v>
      </c>
      <c r="Y135" s="16">
        <f t="shared" si="147"/>
        <v>2138.9445826204546</v>
      </c>
      <c r="Z135" s="16">
        <f t="shared" si="147"/>
        <v>2224.5023659252729</v>
      </c>
      <c r="AA135" s="16">
        <f t="shared" si="147"/>
        <v>2313.4824605622839</v>
      </c>
      <c r="AB135" s="16">
        <f t="shared" si="147"/>
        <v>2406.0217589847753</v>
      </c>
      <c r="AC135" s="16">
        <f t="shared" si="142"/>
        <v>1633.3526487301751</v>
      </c>
      <c r="AD135" s="16">
        <f t="shared" si="143"/>
        <v>1789.8192491370598</v>
      </c>
      <c r="AE135" s="36">
        <f t="shared" si="144"/>
        <v>1790</v>
      </c>
    </row>
    <row r="136" spans="2:31" x14ac:dyDescent="0.25">
      <c r="B136" t="s">
        <v>101</v>
      </c>
      <c r="C136" t="s">
        <v>103</v>
      </c>
      <c r="D136">
        <v>2100</v>
      </c>
      <c r="E136">
        <v>1142</v>
      </c>
      <c r="G136">
        <v>0.06</v>
      </c>
      <c r="H136">
        <v>0.02</v>
      </c>
      <c r="I136" s="16">
        <f t="shared" si="139"/>
        <v>1142</v>
      </c>
      <c r="J136" s="16">
        <f t="shared" si="140"/>
        <v>1187.68</v>
      </c>
      <c r="K136" s="16">
        <f t="shared" ref="K136:AB136" si="148">J136*(1+$G136-$H136)</f>
        <v>1235.1872000000001</v>
      </c>
      <c r="L136" s="16">
        <f t="shared" si="148"/>
        <v>1284.5946880000001</v>
      </c>
      <c r="M136" s="16">
        <f t="shared" si="148"/>
        <v>1335.9784755200001</v>
      </c>
      <c r="N136" s="16">
        <f t="shared" si="148"/>
        <v>1389.4176145408001</v>
      </c>
      <c r="O136" s="16">
        <f t="shared" si="148"/>
        <v>1444.9943191224322</v>
      </c>
      <c r="P136" s="16">
        <f t="shared" si="148"/>
        <v>1502.7940918873296</v>
      </c>
      <c r="Q136" s="16">
        <f t="shared" si="148"/>
        <v>1562.9058555628228</v>
      </c>
      <c r="R136" s="16">
        <f t="shared" si="148"/>
        <v>1625.4220897853359</v>
      </c>
      <c r="S136" s="16">
        <f t="shared" si="148"/>
        <v>1690.4389733767493</v>
      </c>
      <c r="T136" s="16">
        <f t="shared" si="148"/>
        <v>1758.0565323118194</v>
      </c>
      <c r="U136" s="16">
        <f t="shared" si="148"/>
        <v>1828.3787936042922</v>
      </c>
      <c r="V136" s="16">
        <f t="shared" si="148"/>
        <v>1901.5139453484639</v>
      </c>
      <c r="W136" s="16">
        <f t="shared" si="148"/>
        <v>1977.5745031624026</v>
      </c>
      <c r="X136" s="16">
        <f t="shared" si="148"/>
        <v>2056.6774832888987</v>
      </c>
      <c r="Y136" s="16">
        <f t="shared" si="148"/>
        <v>2138.9445826204546</v>
      </c>
      <c r="Z136" s="16">
        <f t="shared" si="148"/>
        <v>2224.5023659252729</v>
      </c>
      <c r="AA136" s="16">
        <f t="shared" si="148"/>
        <v>2313.4824605622839</v>
      </c>
      <c r="AB136" s="16">
        <f t="shared" si="148"/>
        <v>2406.0217589847753</v>
      </c>
      <c r="AC136" s="16">
        <f t="shared" si="142"/>
        <v>1633.3526487301751</v>
      </c>
      <c r="AD136" s="16">
        <f t="shared" si="143"/>
        <v>1789.8192491370598</v>
      </c>
      <c r="AE136" s="36">
        <f t="shared" si="144"/>
        <v>1790</v>
      </c>
    </row>
    <row r="137" spans="2:31" x14ac:dyDescent="0.25">
      <c r="B137" t="s">
        <v>101</v>
      </c>
      <c r="C137" t="s">
        <v>185</v>
      </c>
      <c r="D137">
        <v>12800</v>
      </c>
      <c r="E137">
        <v>1142</v>
      </c>
      <c r="G137">
        <v>0.06</v>
      </c>
      <c r="H137">
        <v>0.02</v>
      </c>
      <c r="I137" s="16">
        <f t="shared" si="139"/>
        <v>1142</v>
      </c>
      <c r="J137" s="16">
        <f t="shared" si="140"/>
        <v>1187.68</v>
      </c>
      <c r="K137" s="16">
        <f t="shared" ref="K137:AB137" si="149">J137*(1+$G137-$H137)</f>
        <v>1235.1872000000001</v>
      </c>
      <c r="L137" s="16">
        <f t="shared" si="149"/>
        <v>1284.5946880000001</v>
      </c>
      <c r="M137" s="16">
        <f t="shared" si="149"/>
        <v>1335.9784755200001</v>
      </c>
      <c r="N137" s="16">
        <f t="shared" si="149"/>
        <v>1389.4176145408001</v>
      </c>
      <c r="O137" s="16">
        <f t="shared" si="149"/>
        <v>1444.9943191224322</v>
      </c>
      <c r="P137" s="16">
        <f t="shared" si="149"/>
        <v>1502.7940918873296</v>
      </c>
      <c r="Q137" s="16">
        <f t="shared" si="149"/>
        <v>1562.9058555628228</v>
      </c>
      <c r="R137" s="16">
        <f t="shared" si="149"/>
        <v>1625.4220897853359</v>
      </c>
      <c r="S137" s="16">
        <f t="shared" si="149"/>
        <v>1690.4389733767493</v>
      </c>
      <c r="T137" s="16">
        <f t="shared" si="149"/>
        <v>1758.0565323118194</v>
      </c>
      <c r="U137" s="16">
        <f t="shared" si="149"/>
        <v>1828.3787936042922</v>
      </c>
      <c r="V137" s="16">
        <f t="shared" si="149"/>
        <v>1901.5139453484639</v>
      </c>
      <c r="W137" s="16">
        <f t="shared" si="149"/>
        <v>1977.5745031624026</v>
      </c>
      <c r="X137" s="16">
        <f t="shared" si="149"/>
        <v>2056.6774832888987</v>
      </c>
      <c r="Y137" s="16">
        <f t="shared" si="149"/>
        <v>2138.9445826204546</v>
      </c>
      <c r="Z137" s="16">
        <f t="shared" si="149"/>
        <v>2224.5023659252729</v>
      </c>
      <c r="AA137" s="16">
        <f t="shared" si="149"/>
        <v>2313.4824605622839</v>
      </c>
      <c r="AB137" s="16">
        <f t="shared" si="149"/>
        <v>2406.0217589847753</v>
      </c>
      <c r="AC137" s="16">
        <f t="shared" si="142"/>
        <v>1633.3526487301751</v>
      </c>
      <c r="AD137" s="16">
        <f t="shared" si="143"/>
        <v>1789.8192491370598</v>
      </c>
      <c r="AE137" s="36">
        <f t="shared" si="144"/>
        <v>1790</v>
      </c>
    </row>
    <row r="138" spans="2:31" x14ac:dyDescent="0.25">
      <c r="B138" t="s">
        <v>101</v>
      </c>
      <c r="C138" t="s">
        <v>183</v>
      </c>
      <c r="D138">
        <v>21000</v>
      </c>
      <c r="E138">
        <v>1142</v>
      </c>
      <c r="G138">
        <v>0.06</v>
      </c>
      <c r="H138">
        <v>0.02</v>
      </c>
      <c r="I138" s="16">
        <f t="shared" si="139"/>
        <v>1142</v>
      </c>
      <c r="J138" s="16">
        <f t="shared" si="140"/>
        <v>1187.68</v>
      </c>
      <c r="K138" s="16">
        <f t="shared" ref="K138:AB138" si="150">J138*(1+$G138-$H138)</f>
        <v>1235.1872000000001</v>
      </c>
      <c r="L138" s="16">
        <f t="shared" si="150"/>
        <v>1284.5946880000001</v>
      </c>
      <c r="M138" s="16">
        <f t="shared" si="150"/>
        <v>1335.9784755200001</v>
      </c>
      <c r="N138" s="16">
        <f t="shared" si="150"/>
        <v>1389.4176145408001</v>
      </c>
      <c r="O138" s="16">
        <f t="shared" si="150"/>
        <v>1444.9943191224322</v>
      </c>
      <c r="P138" s="16">
        <f t="shared" si="150"/>
        <v>1502.7940918873296</v>
      </c>
      <c r="Q138" s="16">
        <f t="shared" si="150"/>
        <v>1562.9058555628228</v>
      </c>
      <c r="R138" s="16">
        <f t="shared" si="150"/>
        <v>1625.4220897853359</v>
      </c>
      <c r="S138" s="16">
        <f t="shared" si="150"/>
        <v>1690.4389733767493</v>
      </c>
      <c r="T138" s="16">
        <f t="shared" si="150"/>
        <v>1758.0565323118194</v>
      </c>
      <c r="U138" s="16">
        <f t="shared" si="150"/>
        <v>1828.3787936042922</v>
      </c>
      <c r="V138" s="16">
        <f t="shared" si="150"/>
        <v>1901.5139453484639</v>
      </c>
      <c r="W138" s="16">
        <f t="shared" si="150"/>
        <v>1977.5745031624026</v>
      </c>
      <c r="X138" s="16">
        <f t="shared" si="150"/>
        <v>2056.6774832888987</v>
      </c>
      <c r="Y138" s="16">
        <f t="shared" si="150"/>
        <v>2138.9445826204546</v>
      </c>
      <c r="Z138" s="16">
        <f t="shared" si="150"/>
        <v>2224.5023659252729</v>
      </c>
      <c r="AA138" s="16">
        <f t="shared" si="150"/>
        <v>2313.4824605622839</v>
      </c>
      <c r="AB138" s="16">
        <f t="shared" si="150"/>
        <v>2406.0217589847753</v>
      </c>
      <c r="AC138" s="16">
        <f t="shared" si="142"/>
        <v>1633.3526487301751</v>
      </c>
      <c r="AD138" s="16">
        <f t="shared" si="143"/>
        <v>1789.8192491370598</v>
      </c>
      <c r="AE138" s="36">
        <f t="shared" si="144"/>
        <v>1790</v>
      </c>
    </row>
    <row r="139" spans="2:31" x14ac:dyDescent="0.25">
      <c r="B139" t="s">
        <v>101</v>
      </c>
      <c r="C139" t="s">
        <v>111</v>
      </c>
      <c r="D139">
        <v>1744</v>
      </c>
      <c r="E139">
        <v>1142</v>
      </c>
      <c r="G139">
        <v>0.06</v>
      </c>
      <c r="H139">
        <v>0.02</v>
      </c>
      <c r="I139" s="16">
        <f t="shared" si="139"/>
        <v>1142</v>
      </c>
      <c r="J139" s="16">
        <f t="shared" si="140"/>
        <v>1187.68</v>
      </c>
      <c r="K139" s="16">
        <f t="shared" ref="K139:AB139" si="151">J139*(1+$G139-$H139)</f>
        <v>1235.1872000000001</v>
      </c>
      <c r="L139" s="16">
        <f t="shared" si="151"/>
        <v>1284.5946880000001</v>
      </c>
      <c r="M139" s="16">
        <f t="shared" si="151"/>
        <v>1335.9784755200001</v>
      </c>
      <c r="N139" s="16">
        <f t="shared" si="151"/>
        <v>1389.4176145408001</v>
      </c>
      <c r="O139" s="16">
        <f t="shared" si="151"/>
        <v>1444.9943191224322</v>
      </c>
      <c r="P139" s="16">
        <f t="shared" si="151"/>
        <v>1502.7940918873296</v>
      </c>
      <c r="Q139" s="16">
        <f t="shared" si="151"/>
        <v>1562.9058555628228</v>
      </c>
      <c r="R139" s="16">
        <f t="shared" si="151"/>
        <v>1625.4220897853359</v>
      </c>
      <c r="S139" s="16">
        <f t="shared" si="151"/>
        <v>1690.4389733767493</v>
      </c>
      <c r="T139" s="16">
        <f t="shared" si="151"/>
        <v>1758.0565323118194</v>
      </c>
      <c r="U139" s="16">
        <f t="shared" si="151"/>
        <v>1828.3787936042922</v>
      </c>
      <c r="V139" s="16">
        <f t="shared" si="151"/>
        <v>1901.5139453484639</v>
      </c>
      <c r="W139" s="16">
        <f t="shared" si="151"/>
        <v>1977.5745031624026</v>
      </c>
      <c r="X139" s="16">
        <f t="shared" si="151"/>
        <v>2056.6774832888987</v>
      </c>
      <c r="Y139" s="16">
        <f t="shared" si="151"/>
        <v>2138.9445826204546</v>
      </c>
      <c r="Z139" s="16">
        <f t="shared" si="151"/>
        <v>2224.5023659252729</v>
      </c>
      <c r="AA139" s="16">
        <f t="shared" si="151"/>
        <v>2313.4824605622839</v>
      </c>
      <c r="AB139" s="16">
        <f t="shared" si="151"/>
        <v>2406.0217589847753</v>
      </c>
      <c r="AC139" s="16">
        <f t="shared" si="142"/>
        <v>1633.3526487301751</v>
      </c>
      <c r="AD139" s="16">
        <f t="shared" si="143"/>
        <v>1789.8192491370598</v>
      </c>
      <c r="AE139" s="36">
        <f t="shared" si="144"/>
        <v>1790</v>
      </c>
    </row>
    <row r="140" spans="2:31" x14ac:dyDescent="0.25">
      <c r="B140" t="s">
        <v>101</v>
      </c>
      <c r="C140" t="s">
        <v>114</v>
      </c>
      <c r="D140">
        <v>12100</v>
      </c>
      <c r="E140">
        <v>1142</v>
      </c>
      <c r="G140">
        <v>0.06</v>
      </c>
      <c r="H140">
        <v>0.02</v>
      </c>
      <c r="I140" s="16">
        <f t="shared" si="139"/>
        <v>1142</v>
      </c>
      <c r="J140" s="16">
        <f t="shared" si="140"/>
        <v>1187.68</v>
      </c>
      <c r="K140" s="16">
        <f t="shared" ref="K140:AB140" si="152">J140*(1+$G140-$H140)</f>
        <v>1235.1872000000001</v>
      </c>
      <c r="L140" s="16">
        <f t="shared" si="152"/>
        <v>1284.5946880000001</v>
      </c>
      <c r="M140" s="16">
        <f t="shared" si="152"/>
        <v>1335.9784755200001</v>
      </c>
      <c r="N140" s="16">
        <f t="shared" si="152"/>
        <v>1389.4176145408001</v>
      </c>
      <c r="O140" s="16">
        <f t="shared" si="152"/>
        <v>1444.9943191224322</v>
      </c>
      <c r="P140" s="16">
        <f t="shared" si="152"/>
        <v>1502.7940918873296</v>
      </c>
      <c r="Q140" s="16">
        <f t="shared" si="152"/>
        <v>1562.9058555628228</v>
      </c>
      <c r="R140" s="16">
        <f t="shared" si="152"/>
        <v>1625.4220897853359</v>
      </c>
      <c r="S140" s="16">
        <f t="shared" si="152"/>
        <v>1690.4389733767493</v>
      </c>
      <c r="T140" s="16">
        <f t="shared" si="152"/>
        <v>1758.0565323118194</v>
      </c>
      <c r="U140" s="16">
        <f t="shared" si="152"/>
        <v>1828.3787936042922</v>
      </c>
      <c r="V140" s="16">
        <f t="shared" si="152"/>
        <v>1901.5139453484639</v>
      </c>
      <c r="W140" s="16">
        <f t="shared" si="152"/>
        <v>1977.5745031624026</v>
      </c>
      <c r="X140" s="16">
        <f t="shared" si="152"/>
        <v>2056.6774832888987</v>
      </c>
      <c r="Y140" s="16">
        <f t="shared" si="152"/>
        <v>2138.9445826204546</v>
      </c>
      <c r="Z140" s="16">
        <f t="shared" si="152"/>
        <v>2224.5023659252729</v>
      </c>
      <c r="AA140" s="16">
        <f t="shared" si="152"/>
        <v>2313.4824605622839</v>
      </c>
      <c r="AB140" s="16">
        <f t="shared" si="152"/>
        <v>2406.0217589847753</v>
      </c>
      <c r="AC140" s="16">
        <f t="shared" si="142"/>
        <v>1633.3526487301751</v>
      </c>
      <c r="AD140" s="16">
        <f t="shared" si="143"/>
        <v>1789.8192491370598</v>
      </c>
      <c r="AE140" s="36">
        <f t="shared" si="144"/>
        <v>1790</v>
      </c>
    </row>
    <row r="141" spans="2:31" x14ac:dyDescent="0.25">
      <c r="B141" t="s">
        <v>186</v>
      </c>
      <c r="C141" t="s">
        <v>162</v>
      </c>
      <c r="D141">
        <v>2532</v>
      </c>
      <c r="E141">
        <v>1142</v>
      </c>
      <c r="G141">
        <v>0.06</v>
      </c>
      <c r="H141">
        <v>0.02</v>
      </c>
      <c r="I141" s="16">
        <f t="shared" si="139"/>
        <v>1142</v>
      </c>
      <c r="J141" s="16">
        <f t="shared" si="140"/>
        <v>1187.68</v>
      </c>
      <c r="K141" s="16">
        <f t="shared" ref="K141:AB141" si="153">J141*(1+$G141-$H141)</f>
        <v>1235.1872000000001</v>
      </c>
      <c r="L141" s="16">
        <f t="shared" si="153"/>
        <v>1284.5946880000001</v>
      </c>
      <c r="M141" s="16">
        <f t="shared" si="153"/>
        <v>1335.9784755200001</v>
      </c>
      <c r="N141" s="16">
        <f t="shared" si="153"/>
        <v>1389.4176145408001</v>
      </c>
      <c r="O141" s="16">
        <f t="shared" si="153"/>
        <v>1444.9943191224322</v>
      </c>
      <c r="P141" s="16">
        <f t="shared" si="153"/>
        <v>1502.7940918873296</v>
      </c>
      <c r="Q141" s="16">
        <f t="shared" si="153"/>
        <v>1562.9058555628228</v>
      </c>
      <c r="R141" s="16">
        <f t="shared" si="153"/>
        <v>1625.4220897853359</v>
      </c>
      <c r="S141" s="16">
        <f t="shared" si="153"/>
        <v>1690.4389733767493</v>
      </c>
      <c r="T141" s="16">
        <f t="shared" si="153"/>
        <v>1758.0565323118194</v>
      </c>
      <c r="U141" s="16">
        <f t="shared" si="153"/>
        <v>1828.3787936042922</v>
      </c>
      <c r="V141" s="16">
        <f t="shared" si="153"/>
        <v>1901.5139453484639</v>
      </c>
      <c r="W141" s="16">
        <f t="shared" si="153"/>
        <v>1977.5745031624026</v>
      </c>
      <c r="X141" s="16">
        <f t="shared" si="153"/>
        <v>2056.6774832888987</v>
      </c>
      <c r="Y141" s="16">
        <f t="shared" si="153"/>
        <v>2138.9445826204546</v>
      </c>
      <c r="Z141" s="16">
        <f t="shared" si="153"/>
        <v>2224.5023659252729</v>
      </c>
      <c r="AA141" s="16">
        <f t="shared" si="153"/>
        <v>2313.4824605622839</v>
      </c>
      <c r="AB141" s="16">
        <f t="shared" si="153"/>
        <v>2406.0217589847753</v>
      </c>
      <c r="AC141" s="16">
        <f t="shared" si="142"/>
        <v>1633.3526487301751</v>
      </c>
      <c r="AD141" s="16">
        <f t="shared" si="143"/>
        <v>1789.8192491370598</v>
      </c>
      <c r="AE141" s="36">
        <f t="shared" si="144"/>
        <v>1790</v>
      </c>
    </row>
    <row r="142" spans="2:31" x14ac:dyDescent="0.25">
      <c r="B142" t="s">
        <v>186</v>
      </c>
      <c r="C142" t="s">
        <v>153</v>
      </c>
      <c r="D142">
        <v>3163</v>
      </c>
      <c r="E142">
        <v>1142</v>
      </c>
      <c r="G142">
        <v>0.06</v>
      </c>
      <c r="H142">
        <v>0.02</v>
      </c>
      <c r="I142" s="16">
        <f t="shared" si="139"/>
        <v>1142</v>
      </c>
      <c r="J142" s="16">
        <f t="shared" si="140"/>
        <v>1187.68</v>
      </c>
      <c r="K142" s="16">
        <f t="shared" ref="K142:AB142" si="154">J142*(1+$G142-$H142)</f>
        <v>1235.1872000000001</v>
      </c>
      <c r="L142" s="16">
        <f t="shared" si="154"/>
        <v>1284.5946880000001</v>
      </c>
      <c r="M142" s="16">
        <f t="shared" si="154"/>
        <v>1335.9784755200001</v>
      </c>
      <c r="N142" s="16">
        <f t="shared" si="154"/>
        <v>1389.4176145408001</v>
      </c>
      <c r="O142" s="16">
        <f t="shared" si="154"/>
        <v>1444.9943191224322</v>
      </c>
      <c r="P142" s="16">
        <f t="shared" si="154"/>
        <v>1502.7940918873296</v>
      </c>
      <c r="Q142" s="16">
        <f t="shared" si="154"/>
        <v>1562.9058555628228</v>
      </c>
      <c r="R142" s="16">
        <f t="shared" si="154"/>
        <v>1625.4220897853359</v>
      </c>
      <c r="S142" s="16">
        <f t="shared" si="154"/>
        <v>1690.4389733767493</v>
      </c>
      <c r="T142" s="16">
        <f t="shared" si="154"/>
        <v>1758.0565323118194</v>
      </c>
      <c r="U142" s="16">
        <f t="shared" si="154"/>
        <v>1828.3787936042922</v>
      </c>
      <c r="V142" s="16">
        <f t="shared" si="154"/>
        <v>1901.5139453484639</v>
      </c>
      <c r="W142" s="16">
        <f t="shared" si="154"/>
        <v>1977.5745031624026</v>
      </c>
      <c r="X142" s="16">
        <f t="shared" si="154"/>
        <v>2056.6774832888987</v>
      </c>
      <c r="Y142" s="16">
        <f t="shared" si="154"/>
        <v>2138.9445826204546</v>
      </c>
      <c r="Z142" s="16">
        <f t="shared" si="154"/>
        <v>2224.5023659252729</v>
      </c>
      <c r="AA142" s="16">
        <f t="shared" si="154"/>
        <v>2313.4824605622839</v>
      </c>
      <c r="AB142" s="16">
        <f t="shared" si="154"/>
        <v>2406.0217589847753</v>
      </c>
      <c r="AC142" s="16">
        <f t="shared" si="142"/>
        <v>1633.3526487301751</v>
      </c>
      <c r="AD142" s="16">
        <f t="shared" si="143"/>
        <v>1789.8192491370598</v>
      </c>
      <c r="AE142" s="36">
        <f t="shared" si="144"/>
        <v>1790</v>
      </c>
    </row>
    <row r="143" spans="2:31" x14ac:dyDescent="0.25">
      <c r="B143" t="s">
        <v>186</v>
      </c>
      <c r="C143" t="s">
        <v>187</v>
      </c>
      <c r="D143">
        <v>808</v>
      </c>
      <c r="E143">
        <v>1142</v>
      </c>
      <c r="G143">
        <v>0.06</v>
      </c>
      <c r="H143">
        <v>0.02</v>
      </c>
      <c r="I143" s="16">
        <f t="shared" si="139"/>
        <v>1142</v>
      </c>
      <c r="J143" s="16">
        <f t="shared" si="140"/>
        <v>1187.68</v>
      </c>
      <c r="K143" s="16">
        <f t="shared" ref="K143:AB143" si="155">J143*(1+$G143-$H143)</f>
        <v>1235.1872000000001</v>
      </c>
      <c r="L143" s="16">
        <f t="shared" si="155"/>
        <v>1284.5946880000001</v>
      </c>
      <c r="M143" s="16">
        <f t="shared" si="155"/>
        <v>1335.9784755200001</v>
      </c>
      <c r="N143" s="16">
        <f t="shared" si="155"/>
        <v>1389.4176145408001</v>
      </c>
      <c r="O143" s="16">
        <f t="shared" si="155"/>
        <v>1444.9943191224322</v>
      </c>
      <c r="P143" s="16">
        <f t="shared" si="155"/>
        <v>1502.7940918873296</v>
      </c>
      <c r="Q143" s="16">
        <f t="shared" si="155"/>
        <v>1562.9058555628228</v>
      </c>
      <c r="R143" s="16">
        <f t="shared" si="155"/>
        <v>1625.4220897853359</v>
      </c>
      <c r="S143" s="16">
        <f t="shared" si="155"/>
        <v>1690.4389733767493</v>
      </c>
      <c r="T143" s="16">
        <f t="shared" si="155"/>
        <v>1758.0565323118194</v>
      </c>
      <c r="U143" s="16">
        <f t="shared" si="155"/>
        <v>1828.3787936042922</v>
      </c>
      <c r="V143" s="16">
        <f t="shared" si="155"/>
        <v>1901.5139453484639</v>
      </c>
      <c r="W143" s="16">
        <f t="shared" si="155"/>
        <v>1977.5745031624026</v>
      </c>
      <c r="X143" s="16">
        <f t="shared" si="155"/>
        <v>2056.6774832888987</v>
      </c>
      <c r="Y143" s="16">
        <f t="shared" si="155"/>
        <v>2138.9445826204546</v>
      </c>
      <c r="Z143" s="16">
        <f t="shared" si="155"/>
        <v>2224.5023659252729</v>
      </c>
      <c r="AA143" s="16">
        <f t="shared" si="155"/>
        <v>2313.4824605622839</v>
      </c>
      <c r="AB143" s="16">
        <f t="shared" si="155"/>
        <v>2406.0217589847753</v>
      </c>
      <c r="AC143" s="16">
        <f t="shared" si="142"/>
        <v>1633.3526487301751</v>
      </c>
      <c r="AD143" s="16">
        <f t="shared" si="143"/>
        <v>1789.8192491370598</v>
      </c>
      <c r="AE143" s="36">
        <f t="shared" si="144"/>
        <v>1790</v>
      </c>
    </row>
    <row r="144" spans="2:31" x14ac:dyDescent="0.25">
      <c r="B144" t="s">
        <v>186</v>
      </c>
      <c r="C144" t="s">
        <v>188</v>
      </c>
      <c r="D144">
        <v>2450</v>
      </c>
      <c r="E144">
        <v>1142</v>
      </c>
      <c r="G144">
        <v>0.06</v>
      </c>
      <c r="H144">
        <v>0.02</v>
      </c>
      <c r="I144" s="16">
        <f t="shared" si="139"/>
        <v>1142</v>
      </c>
      <c r="J144" s="16">
        <f t="shared" si="140"/>
        <v>1187.68</v>
      </c>
      <c r="K144" s="16">
        <f t="shared" ref="K144:AB144" si="156">J144*(1+$G144-$H144)</f>
        <v>1235.1872000000001</v>
      </c>
      <c r="L144" s="16">
        <f t="shared" si="156"/>
        <v>1284.5946880000001</v>
      </c>
      <c r="M144" s="16">
        <f t="shared" si="156"/>
        <v>1335.9784755200001</v>
      </c>
      <c r="N144" s="16">
        <f t="shared" si="156"/>
        <v>1389.4176145408001</v>
      </c>
      <c r="O144" s="16">
        <f t="shared" si="156"/>
        <v>1444.9943191224322</v>
      </c>
      <c r="P144" s="16">
        <f t="shared" si="156"/>
        <v>1502.7940918873296</v>
      </c>
      <c r="Q144" s="16">
        <f t="shared" si="156"/>
        <v>1562.9058555628228</v>
      </c>
      <c r="R144" s="16">
        <f t="shared" si="156"/>
        <v>1625.4220897853359</v>
      </c>
      <c r="S144" s="16">
        <f t="shared" si="156"/>
        <v>1690.4389733767493</v>
      </c>
      <c r="T144" s="16">
        <f t="shared" si="156"/>
        <v>1758.0565323118194</v>
      </c>
      <c r="U144" s="16">
        <f t="shared" si="156"/>
        <v>1828.3787936042922</v>
      </c>
      <c r="V144" s="16">
        <f t="shared" si="156"/>
        <v>1901.5139453484639</v>
      </c>
      <c r="W144" s="16">
        <f t="shared" si="156"/>
        <v>1977.5745031624026</v>
      </c>
      <c r="X144" s="16">
        <f t="shared" si="156"/>
        <v>2056.6774832888987</v>
      </c>
      <c r="Y144" s="16">
        <f t="shared" si="156"/>
        <v>2138.9445826204546</v>
      </c>
      <c r="Z144" s="16">
        <f t="shared" si="156"/>
        <v>2224.5023659252729</v>
      </c>
      <c r="AA144" s="16">
        <f t="shared" si="156"/>
        <v>2313.4824605622839</v>
      </c>
      <c r="AB144" s="16">
        <f t="shared" si="156"/>
        <v>2406.0217589847753</v>
      </c>
      <c r="AC144" s="16">
        <f t="shared" si="142"/>
        <v>1633.3526487301751</v>
      </c>
      <c r="AD144" s="16">
        <f t="shared" si="143"/>
        <v>1789.8192491370598</v>
      </c>
      <c r="AE144" s="36">
        <f t="shared" si="144"/>
        <v>1790</v>
      </c>
    </row>
    <row r="145" spans="2:31" x14ac:dyDescent="0.25">
      <c r="B145" t="s">
        <v>186</v>
      </c>
      <c r="C145" t="s">
        <v>189</v>
      </c>
      <c r="D145">
        <v>780</v>
      </c>
      <c r="E145">
        <v>1142</v>
      </c>
      <c r="G145">
        <v>0.06</v>
      </c>
      <c r="H145">
        <v>0.02</v>
      </c>
      <c r="I145" s="16">
        <f t="shared" si="139"/>
        <v>1142</v>
      </c>
      <c r="J145" s="16">
        <f t="shared" si="140"/>
        <v>1187.68</v>
      </c>
      <c r="K145" s="16">
        <f t="shared" ref="K145:AB145" si="157">J145*(1+$G145-$H145)</f>
        <v>1235.1872000000001</v>
      </c>
      <c r="L145" s="16">
        <f t="shared" si="157"/>
        <v>1284.5946880000001</v>
      </c>
      <c r="M145" s="16">
        <f t="shared" si="157"/>
        <v>1335.9784755200001</v>
      </c>
      <c r="N145" s="16">
        <f t="shared" si="157"/>
        <v>1389.4176145408001</v>
      </c>
      <c r="O145" s="16">
        <f t="shared" si="157"/>
        <v>1444.9943191224322</v>
      </c>
      <c r="P145" s="16">
        <f t="shared" si="157"/>
        <v>1502.7940918873296</v>
      </c>
      <c r="Q145" s="16">
        <f t="shared" si="157"/>
        <v>1562.9058555628228</v>
      </c>
      <c r="R145" s="16">
        <f t="shared" si="157"/>
        <v>1625.4220897853359</v>
      </c>
      <c r="S145" s="16">
        <f t="shared" si="157"/>
        <v>1690.4389733767493</v>
      </c>
      <c r="T145" s="16">
        <f t="shared" si="157"/>
        <v>1758.0565323118194</v>
      </c>
      <c r="U145" s="16">
        <f t="shared" si="157"/>
        <v>1828.3787936042922</v>
      </c>
      <c r="V145" s="16">
        <f t="shared" si="157"/>
        <v>1901.5139453484639</v>
      </c>
      <c r="W145" s="16">
        <f t="shared" si="157"/>
        <v>1977.5745031624026</v>
      </c>
      <c r="X145" s="16">
        <f t="shared" si="157"/>
        <v>2056.6774832888987</v>
      </c>
      <c r="Y145" s="16">
        <f t="shared" si="157"/>
        <v>2138.9445826204546</v>
      </c>
      <c r="Z145" s="16">
        <f t="shared" si="157"/>
        <v>2224.5023659252729</v>
      </c>
      <c r="AA145" s="16">
        <f t="shared" si="157"/>
        <v>2313.4824605622839</v>
      </c>
      <c r="AB145" s="16">
        <f t="shared" si="157"/>
        <v>2406.0217589847753</v>
      </c>
      <c r="AC145" s="16">
        <f t="shared" si="142"/>
        <v>1633.3526487301751</v>
      </c>
      <c r="AD145" s="16">
        <f t="shared" si="143"/>
        <v>1789.8192491370598</v>
      </c>
      <c r="AE145" s="36">
        <f t="shared" si="144"/>
        <v>1790</v>
      </c>
    </row>
    <row r="146" spans="2:31" x14ac:dyDescent="0.25">
      <c r="B146" t="s">
        <v>186</v>
      </c>
      <c r="C146" t="s">
        <v>149</v>
      </c>
      <c r="D146">
        <v>730</v>
      </c>
      <c r="E146">
        <v>1142</v>
      </c>
      <c r="G146">
        <v>0.06</v>
      </c>
      <c r="H146">
        <v>0.02</v>
      </c>
      <c r="I146" s="16">
        <f t="shared" si="139"/>
        <v>1142</v>
      </c>
      <c r="J146" s="16">
        <f t="shared" si="140"/>
        <v>1187.68</v>
      </c>
      <c r="K146" s="16">
        <f t="shared" ref="K146:AB146" si="158">J146*(1+$G146-$H146)</f>
        <v>1235.1872000000001</v>
      </c>
      <c r="L146" s="16">
        <f t="shared" si="158"/>
        <v>1284.5946880000001</v>
      </c>
      <c r="M146" s="16">
        <f t="shared" si="158"/>
        <v>1335.9784755200001</v>
      </c>
      <c r="N146" s="16">
        <f t="shared" si="158"/>
        <v>1389.4176145408001</v>
      </c>
      <c r="O146" s="16">
        <f t="shared" si="158"/>
        <v>1444.9943191224322</v>
      </c>
      <c r="P146" s="16">
        <f t="shared" si="158"/>
        <v>1502.7940918873296</v>
      </c>
      <c r="Q146" s="16">
        <f t="shared" si="158"/>
        <v>1562.9058555628228</v>
      </c>
      <c r="R146" s="16">
        <f t="shared" si="158"/>
        <v>1625.4220897853359</v>
      </c>
      <c r="S146" s="16">
        <f t="shared" si="158"/>
        <v>1690.4389733767493</v>
      </c>
      <c r="T146" s="16">
        <f t="shared" si="158"/>
        <v>1758.0565323118194</v>
      </c>
      <c r="U146" s="16">
        <f t="shared" si="158"/>
        <v>1828.3787936042922</v>
      </c>
      <c r="V146" s="16">
        <f t="shared" si="158"/>
        <v>1901.5139453484639</v>
      </c>
      <c r="W146" s="16">
        <f t="shared" si="158"/>
        <v>1977.5745031624026</v>
      </c>
      <c r="X146" s="16">
        <f t="shared" si="158"/>
        <v>2056.6774832888987</v>
      </c>
      <c r="Y146" s="16">
        <f t="shared" si="158"/>
        <v>2138.9445826204546</v>
      </c>
      <c r="Z146" s="16">
        <f t="shared" si="158"/>
        <v>2224.5023659252729</v>
      </c>
      <c r="AA146" s="16">
        <f t="shared" si="158"/>
        <v>2313.4824605622839</v>
      </c>
      <c r="AB146" s="16">
        <f t="shared" si="158"/>
        <v>2406.0217589847753</v>
      </c>
      <c r="AC146" s="16">
        <f t="shared" si="142"/>
        <v>1633.3526487301751</v>
      </c>
      <c r="AD146" s="16">
        <f t="shared" si="143"/>
        <v>1789.8192491370598</v>
      </c>
      <c r="AE146" s="36">
        <f t="shared" si="144"/>
        <v>1790</v>
      </c>
    </row>
    <row r="147" spans="2:31" x14ac:dyDescent="0.25">
      <c r="B147" t="s">
        <v>186</v>
      </c>
      <c r="C147" t="s">
        <v>150</v>
      </c>
      <c r="D147">
        <v>2208</v>
      </c>
      <c r="E147">
        <v>1142</v>
      </c>
      <c r="G147">
        <v>0.06</v>
      </c>
      <c r="H147">
        <v>0.02</v>
      </c>
      <c r="I147" s="16">
        <f t="shared" si="139"/>
        <v>1142</v>
      </c>
      <c r="J147" s="16">
        <f t="shared" si="140"/>
        <v>1187.68</v>
      </c>
      <c r="K147" s="16">
        <f t="shared" ref="K147:AB147" si="159">J147*(1+$G147-$H147)</f>
        <v>1235.1872000000001</v>
      </c>
      <c r="L147" s="16">
        <f t="shared" si="159"/>
        <v>1284.5946880000001</v>
      </c>
      <c r="M147" s="16">
        <f t="shared" si="159"/>
        <v>1335.9784755200001</v>
      </c>
      <c r="N147" s="16">
        <f t="shared" si="159"/>
        <v>1389.4176145408001</v>
      </c>
      <c r="O147" s="16">
        <f t="shared" si="159"/>
        <v>1444.9943191224322</v>
      </c>
      <c r="P147" s="16">
        <f t="shared" si="159"/>
        <v>1502.7940918873296</v>
      </c>
      <c r="Q147" s="16">
        <f t="shared" si="159"/>
        <v>1562.9058555628228</v>
      </c>
      <c r="R147" s="16">
        <f t="shared" si="159"/>
        <v>1625.4220897853359</v>
      </c>
      <c r="S147" s="16">
        <f t="shared" si="159"/>
        <v>1690.4389733767493</v>
      </c>
      <c r="T147" s="16">
        <f t="shared" si="159"/>
        <v>1758.0565323118194</v>
      </c>
      <c r="U147" s="16">
        <f t="shared" si="159"/>
        <v>1828.3787936042922</v>
      </c>
      <c r="V147" s="16">
        <f t="shared" si="159"/>
        <v>1901.5139453484639</v>
      </c>
      <c r="W147" s="16">
        <f t="shared" si="159"/>
        <v>1977.5745031624026</v>
      </c>
      <c r="X147" s="16">
        <f t="shared" si="159"/>
        <v>2056.6774832888987</v>
      </c>
      <c r="Y147" s="16">
        <f t="shared" si="159"/>
        <v>2138.9445826204546</v>
      </c>
      <c r="Z147" s="16">
        <f t="shared" si="159"/>
        <v>2224.5023659252729</v>
      </c>
      <c r="AA147" s="16">
        <f t="shared" si="159"/>
        <v>2313.4824605622839</v>
      </c>
      <c r="AB147" s="16">
        <f t="shared" si="159"/>
        <v>2406.0217589847753</v>
      </c>
      <c r="AC147" s="16">
        <f t="shared" si="142"/>
        <v>1633.3526487301751</v>
      </c>
      <c r="AD147" s="16">
        <f t="shared" si="143"/>
        <v>1789.8192491370598</v>
      </c>
      <c r="AE147" s="36">
        <f t="shared" si="144"/>
        <v>1790</v>
      </c>
    </row>
    <row r="148" spans="2:31" x14ac:dyDescent="0.25">
      <c r="B148" t="s">
        <v>176</v>
      </c>
      <c r="C148" t="s">
        <v>157</v>
      </c>
      <c r="D148">
        <v>11515</v>
      </c>
      <c r="E148">
        <v>1142</v>
      </c>
      <c r="G148">
        <v>0.06</v>
      </c>
      <c r="H148">
        <v>0.02</v>
      </c>
      <c r="I148" s="16">
        <f t="shared" si="139"/>
        <v>1142</v>
      </c>
      <c r="J148" s="16">
        <f t="shared" si="140"/>
        <v>1187.68</v>
      </c>
      <c r="K148" s="16">
        <f t="shared" ref="K148:AB148" si="160">J148*(1+$G148-$H148)</f>
        <v>1235.1872000000001</v>
      </c>
      <c r="L148" s="16">
        <f t="shared" si="160"/>
        <v>1284.5946880000001</v>
      </c>
      <c r="M148" s="16">
        <f t="shared" si="160"/>
        <v>1335.9784755200001</v>
      </c>
      <c r="N148" s="16">
        <f t="shared" si="160"/>
        <v>1389.4176145408001</v>
      </c>
      <c r="O148" s="16">
        <f t="shared" si="160"/>
        <v>1444.9943191224322</v>
      </c>
      <c r="P148" s="16">
        <f t="shared" si="160"/>
        <v>1502.7940918873296</v>
      </c>
      <c r="Q148" s="16">
        <f t="shared" si="160"/>
        <v>1562.9058555628228</v>
      </c>
      <c r="R148" s="16">
        <f t="shared" si="160"/>
        <v>1625.4220897853359</v>
      </c>
      <c r="S148" s="16">
        <f t="shared" si="160"/>
        <v>1690.4389733767493</v>
      </c>
      <c r="T148" s="16">
        <f t="shared" si="160"/>
        <v>1758.0565323118194</v>
      </c>
      <c r="U148" s="16">
        <f t="shared" si="160"/>
        <v>1828.3787936042922</v>
      </c>
      <c r="V148" s="16">
        <f t="shared" si="160"/>
        <v>1901.5139453484639</v>
      </c>
      <c r="W148" s="16">
        <f t="shared" si="160"/>
        <v>1977.5745031624026</v>
      </c>
      <c r="X148" s="16">
        <f t="shared" si="160"/>
        <v>2056.6774832888987</v>
      </c>
      <c r="Y148" s="16">
        <f t="shared" si="160"/>
        <v>2138.9445826204546</v>
      </c>
      <c r="Z148" s="16">
        <f t="shared" si="160"/>
        <v>2224.5023659252729</v>
      </c>
      <c r="AA148" s="16">
        <f t="shared" si="160"/>
        <v>2313.4824605622839</v>
      </c>
      <c r="AB148" s="16">
        <f t="shared" si="160"/>
        <v>2406.0217589847753</v>
      </c>
      <c r="AC148" s="16">
        <f t="shared" si="142"/>
        <v>1633.3526487301751</v>
      </c>
      <c r="AD148" s="16">
        <f t="shared" si="143"/>
        <v>1789.8192491370598</v>
      </c>
      <c r="AE148" s="36">
        <f t="shared" si="144"/>
        <v>1790</v>
      </c>
    </row>
    <row r="149" spans="2:31" x14ac:dyDescent="0.25">
      <c r="B149" t="s">
        <v>176</v>
      </c>
      <c r="C149" t="s">
        <v>120</v>
      </c>
      <c r="D149">
        <v>13380</v>
      </c>
      <c r="E149">
        <v>1142</v>
      </c>
      <c r="G149">
        <v>0.06</v>
      </c>
      <c r="H149">
        <v>0.02</v>
      </c>
      <c r="I149" s="16">
        <f t="shared" si="139"/>
        <v>1142</v>
      </c>
      <c r="J149" s="16">
        <f t="shared" si="140"/>
        <v>1187.68</v>
      </c>
      <c r="K149" s="16">
        <f t="shared" ref="K149:AB149" si="161">J149*(1+$G149-$H149)</f>
        <v>1235.1872000000001</v>
      </c>
      <c r="L149" s="16">
        <f t="shared" si="161"/>
        <v>1284.5946880000001</v>
      </c>
      <c r="M149" s="16">
        <f t="shared" si="161"/>
        <v>1335.9784755200001</v>
      </c>
      <c r="N149" s="16">
        <f t="shared" si="161"/>
        <v>1389.4176145408001</v>
      </c>
      <c r="O149" s="16">
        <f t="shared" si="161"/>
        <v>1444.9943191224322</v>
      </c>
      <c r="P149" s="16">
        <f t="shared" si="161"/>
        <v>1502.7940918873296</v>
      </c>
      <c r="Q149" s="16">
        <f t="shared" si="161"/>
        <v>1562.9058555628228</v>
      </c>
      <c r="R149" s="16">
        <f t="shared" si="161"/>
        <v>1625.4220897853359</v>
      </c>
      <c r="S149" s="16">
        <f t="shared" si="161"/>
        <v>1690.4389733767493</v>
      </c>
      <c r="T149" s="16">
        <f t="shared" si="161"/>
        <v>1758.0565323118194</v>
      </c>
      <c r="U149" s="16">
        <f t="shared" si="161"/>
        <v>1828.3787936042922</v>
      </c>
      <c r="V149" s="16">
        <f t="shared" si="161"/>
        <v>1901.5139453484639</v>
      </c>
      <c r="W149" s="16">
        <f t="shared" si="161"/>
        <v>1977.5745031624026</v>
      </c>
      <c r="X149" s="16">
        <f t="shared" si="161"/>
        <v>2056.6774832888987</v>
      </c>
      <c r="Y149" s="16">
        <f t="shared" si="161"/>
        <v>2138.9445826204546</v>
      </c>
      <c r="Z149" s="16">
        <f t="shared" si="161"/>
        <v>2224.5023659252729</v>
      </c>
      <c r="AA149" s="16">
        <f t="shared" si="161"/>
        <v>2313.4824605622839</v>
      </c>
      <c r="AB149" s="16">
        <f t="shared" si="161"/>
        <v>2406.0217589847753</v>
      </c>
      <c r="AC149" s="16">
        <f t="shared" si="142"/>
        <v>1633.3526487301751</v>
      </c>
      <c r="AD149" s="16">
        <f t="shared" si="143"/>
        <v>1789.8192491370598</v>
      </c>
      <c r="AE149" s="36">
        <f t="shared" si="144"/>
        <v>1790</v>
      </c>
    </row>
    <row r="150" spans="2:31" x14ac:dyDescent="0.25">
      <c r="B150" t="s">
        <v>176</v>
      </c>
      <c r="C150" t="s">
        <v>155</v>
      </c>
      <c r="D150">
        <v>16336</v>
      </c>
      <c r="E150">
        <v>1142</v>
      </c>
      <c r="G150">
        <v>0.06</v>
      </c>
      <c r="H150">
        <v>0.02</v>
      </c>
      <c r="I150" s="16">
        <f t="shared" si="139"/>
        <v>1142</v>
      </c>
      <c r="J150" s="16">
        <f t="shared" si="140"/>
        <v>1187.68</v>
      </c>
      <c r="K150" s="16">
        <f t="shared" ref="K150:AB150" si="162">J150*(1+$G150-$H150)</f>
        <v>1235.1872000000001</v>
      </c>
      <c r="L150" s="16">
        <f t="shared" si="162"/>
        <v>1284.5946880000001</v>
      </c>
      <c r="M150" s="16">
        <f t="shared" si="162"/>
        <v>1335.9784755200001</v>
      </c>
      <c r="N150" s="16">
        <f t="shared" si="162"/>
        <v>1389.4176145408001</v>
      </c>
      <c r="O150" s="16">
        <f t="shared" si="162"/>
        <v>1444.9943191224322</v>
      </c>
      <c r="P150" s="16">
        <f t="shared" si="162"/>
        <v>1502.7940918873296</v>
      </c>
      <c r="Q150" s="16">
        <f t="shared" si="162"/>
        <v>1562.9058555628228</v>
      </c>
      <c r="R150" s="16">
        <f t="shared" si="162"/>
        <v>1625.4220897853359</v>
      </c>
      <c r="S150" s="16">
        <f t="shared" si="162"/>
        <v>1690.4389733767493</v>
      </c>
      <c r="T150" s="16">
        <f t="shared" si="162"/>
        <v>1758.0565323118194</v>
      </c>
      <c r="U150" s="16">
        <f t="shared" si="162"/>
        <v>1828.3787936042922</v>
      </c>
      <c r="V150" s="16">
        <f t="shared" si="162"/>
        <v>1901.5139453484639</v>
      </c>
      <c r="W150" s="16">
        <f t="shared" si="162"/>
        <v>1977.5745031624026</v>
      </c>
      <c r="X150" s="16">
        <f t="shared" si="162"/>
        <v>2056.6774832888987</v>
      </c>
      <c r="Y150" s="16">
        <f t="shared" si="162"/>
        <v>2138.9445826204546</v>
      </c>
      <c r="Z150" s="16">
        <f t="shared" si="162"/>
        <v>2224.5023659252729</v>
      </c>
      <c r="AA150" s="16">
        <f t="shared" si="162"/>
        <v>2313.4824605622839</v>
      </c>
      <c r="AB150" s="16">
        <f t="shared" si="162"/>
        <v>2406.0217589847753</v>
      </c>
      <c r="AC150" s="16">
        <f t="shared" si="142"/>
        <v>1633.3526487301751</v>
      </c>
      <c r="AD150" s="16">
        <f t="shared" si="143"/>
        <v>1789.8192491370598</v>
      </c>
      <c r="AE150" s="36">
        <f t="shared" si="144"/>
        <v>1790</v>
      </c>
    </row>
    <row r="151" spans="2:31" x14ac:dyDescent="0.25">
      <c r="B151" t="s">
        <v>176</v>
      </c>
      <c r="C151" t="s">
        <v>117</v>
      </c>
      <c r="D151">
        <v>26221</v>
      </c>
      <c r="E151">
        <v>1142</v>
      </c>
      <c r="G151">
        <v>0.06</v>
      </c>
      <c r="H151">
        <v>0.02</v>
      </c>
      <c r="I151" s="16">
        <f t="shared" si="139"/>
        <v>1142</v>
      </c>
      <c r="J151" s="16">
        <f t="shared" si="140"/>
        <v>1187.68</v>
      </c>
      <c r="K151" s="16">
        <f t="shared" ref="K151:AB151" si="163">J151*(1+$G151-$H151)</f>
        <v>1235.1872000000001</v>
      </c>
      <c r="L151" s="16">
        <f t="shared" si="163"/>
        <v>1284.5946880000001</v>
      </c>
      <c r="M151" s="16">
        <f t="shared" si="163"/>
        <v>1335.9784755200001</v>
      </c>
      <c r="N151" s="16">
        <f t="shared" si="163"/>
        <v>1389.4176145408001</v>
      </c>
      <c r="O151" s="16">
        <f t="shared" si="163"/>
        <v>1444.9943191224322</v>
      </c>
      <c r="P151" s="16">
        <f t="shared" si="163"/>
        <v>1502.7940918873296</v>
      </c>
      <c r="Q151" s="16">
        <f t="shared" si="163"/>
        <v>1562.9058555628228</v>
      </c>
      <c r="R151" s="16">
        <f t="shared" si="163"/>
        <v>1625.4220897853359</v>
      </c>
      <c r="S151" s="16">
        <f t="shared" si="163"/>
        <v>1690.4389733767493</v>
      </c>
      <c r="T151" s="16">
        <f t="shared" si="163"/>
        <v>1758.0565323118194</v>
      </c>
      <c r="U151" s="16">
        <f t="shared" si="163"/>
        <v>1828.3787936042922</v>
      </c>
      <c r="V151" s="16">
        <f t="shared" si="163"/>
        <v>1901.5139453484639</v>
      </c>
      <c r="W151" s="16">
        <f t="shared" si="163"/>
        <v>1977.5745031624026</v>
      </c>
      <c r="X151" s="16">
        <f t="shared" si="163"/>
        <v>2056.6774832888987</v>
      </c>
      <c r="Y151" s="16">
        <f t="shared" si="163"/>
        <v>2138.9445826204546</v>
      </c>
      <c r="Z151" s="16">
        <f t="shared" si="163"/>
        <v>2224.5023659252729</v>
      </c>
      <c r="AA151" s="16">
        <f t="shared" si="163"/>
        <v>2313.4824605622839</v>
      </c>
      <c r="AB151" s="16">
        <f t="shared" si="163"/>
        <v>2406.0217589847753</v>
      </c>
      <c r="AC151" s="16">
        <f t="shared" si="142"/>
        <v>1633.3526487301751</v>
      </c>
      <c r="AD151" s="16">
        <f t="shared" si="143"/>
        <v>1789.8192491370598</v>
      </c>
      <c r="AE151" s="36">
        <f t="shared" si="144"/>
        <v>1790</v>
      </c>
    </row>
    <row r="152" spans="2:31" x14ac:dyDescent="0.25">
      <c r="B152" t="s">
        <v>176</v>
      </c>
      <c r="C152" t="s">
        <v>86</v>
      </c>
      <c r="D152">
        <v>304970</v>
      </c>
      <c r="E152">
        <v>1142</v>
      </c>
      <c r="G152">
        <v>0.06</v>
      </c>
      <c r="H152">
        <v>0.02</v>
      </c>
      <c r="I152" s="16">
        <f t="shared" si="139"/>
        <v>1142</v>
      </c>
      <c r="J152" s="16">
        <f t="shared" si="140"/>
        <v>1187.68</v>
      </c>
      <c r="K152" s="16">
        <f t="shared" ref="K152:AB152" si="164">J152*(1+$G152-$H152)</f>
        <v>1235.1872000000001</v>
      </c>
      <c r="L152" s="16">
        <f t="shared" si="164"/>
        <v>1284.5946880000001</v>
      </c>
      <c r="M152" s="16">
        <f t="shared" si="164"/>
        <v>1335.9784755200001</v>
      </c>
      <c r="N152" s="16">
        <f t="shared" si="164"/>
        <v>1389.4176145408001</v>
      </c>
      <c r="O152" s="16">
        <f t="shared" si="164"/>
        <v>1444.9943191224322</v>
      </c>
      <c r="P152" s="16">
        <f t="shared" si="164"/>
        <v>1502.7940918873296</v>
      </c>
      <c r="Q152" s="16">
        <f t="shared" si="164"/>
        <v>1562.9058555628228</v>
      </c>
      <c r="R152" s="16">
        <f t="shared" si="164"/>
        <v>1625.4220897853359</v>
      </c>
      <c r="S152" s="16">
        <f t="shared" si="164"/>
        <v>1690.4389733767493</v>
      </c>
      <c r="T152" s="16">
        <f t="shared" si="164"/>
        <v>1758.0565323118194</v>
      </c>
      <c r="U152" s="16">
        <f t="shared" si="164"/>
        <v>1828.3787936042922</v>
      </c>
      <c r="V152" s="16">
        <f t="shared" si="164"/>
        <v>1901.5139453484639</v>
      </c>
      <c r="W152" s="16">
        <f t="shared" si="164"/>
        <v>1977.5745031624026</v>
      </c>
      <c r="X152" s="16">
        <f t="shared" si="164"/>
        <v>2056.6774832888987</v>
      </c>
      <c r="Y152" s="16">
        <f t="shared" si="164"/>
        <v>2138.9445826204546</v>
      </c>
      <c r="Z152" s="16">
        <f t="shared" si="164"/>
        <v>2224.5023659252729</v>
      </c>
      <c r="AA152" s="16">
        <f t="shared" si="164"/>
        <v>2313.4824605622839</v>
      </c>
      <c r="AB152" s="16">
        <f t="shared" si="164"/>
        <v>2406.0217589847753</v>
      </c>
      <c r="AC152" s="16">
        <f t="shared" si="142"/>
        <v>1633.3526487301751</v>
      </c>
      <c r="AD152" s="16">
        <f t="shared" si="143"/>
        <v>1789.8192491370598</v>
      </c>
      <c r="AE152" s="36">
        <f t="shared" si="144"/>
        <v>1790</v>
      </c>
    </row>
    <row r="153" spans="2:31" x14ac:dyDescent="0.25">
      <c r="B153" t="s">
        <v>174</v>
      </c>
      <c r="C153" t="s">
        <v>86</v>
      </c>
      <c r="D153">
        <v>40000</v>
      </c>
      <c r="E153">
        <v>1142</v>
      </c>
      <c r="G153">
        <v>0.06</v>
      </c>
      <c r="H153">
        <v>0.02</v>
      </c>
      <c r="I153" s="16">
        <f t="shared" si="139"/>
        <v>1142</v>
      </c>
      <c r="J153" s="16">
        <f t="shared" si="140"/>
        <v>1187.68</v>
      </c>
      <c r="K153" s="16">
        <f t="shared" ref="K153:AB153" si="165">J153*(1+$G153-$H153)</f>
        <v>1235.1872000000001</v>
      </c>
      <c r="L153" s="16">
        <f t="shared" si="165"/>
        <v>1284.5946880000001</v>
      </c>
      <c r="M153" s="16">
        <f t="shared" si="165"/>
        <v>1335.9784755200001</v>
      </c>
      <c r="N153" s="16">
        <f t="shared" si="165"/>
        <v>1389.4176145408001</v>
      </c>
      <c r="O153" s="16">
        <f t="shared" si="165"/>
        <v>1444.9943191224322</v>
      </c>
      <c r="P153" s="16">
        <f t="shared" si="165"/>
        <v>1502.7940918873296</v>
      </c>
      <c r="Q153" s="16">
        <f t="shared" si="165"/>
        <v>1562.9058555628228</v>
      </c>
      <c r="R153" s="16">
        <f t="shared" si="165"/>
        <v>1625.4220897853359</v>
      </c>
      <c r="S153" s="16">
        <f t="shared" si="165"/>
        <v>1690.4389733767493</v>
      </c>
      <c r="T153" s="16">
        <f t="shared" si="165"/>
        <v>1758.0565323118194</v>
      </c>
      <c r="U153" s="16">
        <f t="shared" si="165"/>
        <v>1828.3787936042922</v>
      </c>
      <c r="V153" s="16">
        <f t="shared" si="165"/>
        <v>1901.5139453484639</v>
      </c>
      <c r="W153" s="16">
        <f t="shared" si="165"/>
        <v>1977.5745031624026</v>
      </c>
      <c r="X153" s="16">
        <f t="shared" si="165"/>
        <v>2056.6774832888987</v>
      </c>
      <c r="Y153" s="16">
        <f t="shared" si="165"/>
        <v>2138.9445826204546</v>
      </c>
      <c r="Z153" s="16">
        <f t="shared" si="165"/>
        <v>2224.5023659252729</v>
      </c>
      <c r="AA153" s="16">
        <f t="shared" si="165"/>
        <v>2313.4824605622839</v>
      </c>
      <c r="AB153" s="16">
        <f t="shared" si="165"/>
        <v>2406.0217589847753</v>
      </c>
      <c r="AC153" s="16">
        <f t="shared" si="142"/>
        <v>1633.3526487301751</v>
      </c>
      <c r="AD153" s="16">
        <f t="shared" si="143"/>
        <v>1789.8192491370598</v>
      </c>
      <c r="AE153" s="36">
        <f t="shared" si="144"/>
        <v>1790</v>
      </c>
    </row>
    <row r="154" spans="2:31" x14ac:dyDescent="0.25">
      <c r="B154" t="s">
        <v>176</v>
      </c>
      <c r="C154" t="s">
        <v>101</v>
      </c>
      <c r="D154">
        <v>72361</v>
      </c>
      <c r="E154">
        <v>0</v>
      </c>
      <c r="G154">
        <v>0.06</v>
      </c>
      <c r="H154">
        <v>0.02</v>
      </c>
      <c r="I154" s="16">
        <f t="shared" si="139"/>
        <v>0</v>
      </c>
      <c r="J154" s="16">
        <f t="shared" si="140"/>
        <v>0</v>
      </c>
      <c r="K154" s="16">
        <f t="shared" ref="K154:AB154" si="166">J154*(1+$G154-$H154)</f>
        <v>0</v>
      </c>
      <c r="L154" s="16">
        <f t="shared" si="166"/>
        <v>0</v>
      </c>
      <c r="M154" s="16">
        <f t="shared" si="166"/>
        <v>0</v>
      </c>
      <c r="N154" s="16">
        <f t="shared" si="166"/>
        <v>0</v>
      </c>
      <c r="O154" s="16">
        <f t="shared" si="166"/>
        <v>0</v>
      </c>
      <c r="P154" s="16">
        <f t="shared" si="166"/>
        <v>0</v>
      </c>
      <c r="Q154" s="16">
        <f t="shared" si="166"/>
        <v>0</v>
      </c>
      <c r="R154" s="16">
        <f t="shared" si="166"/>
        <v>0</v>
      </c>
      <c r="S154" s="16">
        <f t="shared" si="166"/>
        <v>0</v>
      </c>
      <c r="T154" s="16">
        <f t="shared" si="166"/>
        <v>0</v>
      </c>
      <c r="U154" s="16">
        <f t="shared" si="166"/>
        <v>0</v>
      </c>
      <c r="V154" s="16">
        <f t="shared" si="166"/>
        <v>0</v>
      </c>
      <c r="W154" s="16">
        <f t="shared" si="166"/>
        <v>0</v>
      </c>
      <c r="X154" s="16">
        <f t="shared" si="166"/>
        <v>0</v>
      </c>
      <c r="Y154" s="16">
        <f t="shared" si="166"/>
        <v>0</v>
      </c>
      <c r="Z154" s="16">
        <f t="shared" si="166"/>
        <v>0</v>
      </c>
      <c r="AA154" s="16">
        <f t="shared" si="166"/>
        <v>0</v>
      </c>
      <c r="AB154" s="16">
        <f t="shared" si="166"/>
        <v>0</v>
      </c>
      <c r="AC154" s="16">
        <f t="shared" si="142"/>
        <v>0</v>
      </c>
      <c r="AD154" s="16">
        <f t="shared" si="143"/>
        <v>0</v>
      </c>
      <c r="AE154" s="36">
        <f t="shared" si="144"/>
        <v>0</v>
      </c>
    </row>
    <row r="155" spans="2:31" x14ac:dyDescent="0.25">
      <c r="B155" t="s">
        <v>176</v>
      </c>
      <c r="C155" t="s">
        <v>112</v>
      </c>
      <c r="D155">
        <v>39471</v>
      </c>
      <c r="E155" s="14">
        <v>1142</v>
      </c>
      <c r="G155">
        <v>0.06</v>
      </c>
      <c r="H155">
        <v>0.02</v>
      </c>
      <c r="I155" s="16">
        <f t="shared" si="139"/>
        <v>1142</v>
      </c>
      <c r="J155" s="16">
        <f t="shared" si="140"/>
        <v>1187.68</v>
      </c>
      <c r="K155" s="16">
        <f t="shared" ref="K155:AB155" si="167">J155*(1+$G155-$H155)</f>
        <v>1235.1872000000001</v>
      </c>
      <c r="L155" s="16">
        <f t="shared" si="167"/>
        <v>1284.5946880000001</v>
      </c>
      <c r="M155" s="16">
        <f t="shared" si="167"/>
        <v>1335.9784755200001</v>
      </c>
      <c r="N155" s="16">
        <f t="shared" si="167"/>
        <v>1389.4176145408001</v>
      </c>
      <c r="O155" s="16">
        <f t="shared" si="167"/>
        <v>1444.9943191224322</v>
      </c>
      <c r="P155" s="16">
        <f t="shared" si="167"/>
        <v>1502.7940918873296</v>
      </c>
      <c r="Q155" s="16">
        <f t="shared" si="167"/>
        <v>1562.9058555628228</v>
      </c>
      <c r="R155" s="16">
        <f t="shared" si="167"/>
        <v>1625.4220897853359</v>
      </c>
      <c r="S155" s="16">
        <f t="shared" si="167"/>
        <v>1690.4389733767493</v>
      </c>
      <c r="T155" s="16">
        <f t="shared" si="167"/>
        <v>1758.0565323118194</v>
      </c>
      <c r="U155" s="16">
        <f t="shared" si="167"/>
        <v>1828.3787936042922</v>
      </c>
      <c r="V155" s="16">
        <f t="shared" si="167"/>
        <v>1901.5139453484639</v>
      </c>
      <c r="W155" s="16">
        <f t="shared" si="167"/>
        <v>1977.5745031624026</v>
      </c>
      <c r="X155" s="16">
        <f t="shared" si="167"/>
        <v>2056.6774832888987</v>
      </c>
      <c r="Y155" s="16">
        <f t="shared" si="167"/>
        <v>2138.9445826204546</v>
      </c>
      <c r="Z155" s="16">
        <f t="shared" si="167"/>
        <v>2224.5023659252729</v>
      </c>
      <c r="AA155" s="16">
        <f t="shared" si="167"/>
        <v>2313.4824605622839</v>
      </c>
      <c r="AB155" s="16">
        <f t="shared" si="167"/>
        <v>2406.0217589847753</v>
      </c>
      <c r="AC155" s="16">
        <f t="shared" si="142"/>
        <v>1633.3526487301751</v>
      </c>
      <c r="AD155" s="16">
        <f t="shared" si="143"/>
        <v>1789.8192491370598</v>
      </c>
      <c r="AE155" s="36">
        <f t="shared" si="144"/>
        <v>1790</v>
      </c>
    </row>
    <row r="156" spans="2:31" x14ac:dyDescent="0.25">
      <c r="B156" t="s">
        <v>176</v>
      </c>
      <c r="C156" t="s">
        <v>113</v>
      </c>
      <c r="D156">
        <v>5058</v>
      </c>
      <c r="E156" s="14">
        <v>1142</v>
      </c>
      <c r="G156">
        <v>0.06</v>
      </c>
      <c r="H156">
        <v>0.02</v>
      </c>
      <c r="I156" s="16">
        <f t="shared" si="139"/>
        <v>1142</v>
      </c>
      <c r="J156" s="16">
        <f t="shared" si="140"/>
        <v>1187.68</v>
      </c>
      <c r="K156" s="16">
        <f t="shared" ref="K156:AB156" si="168">J156*(1+$G156-$H156)</f>
        <v>1235.1872000000001</v>
      </c>
      <c r="L156" s="16">
        <f t="shared" si="168"/>
        <v>1284.5946880000001</v>
      </c>
      <c r="M156" s="16">
        <f t="shared" si="168"/>
        <v>1335.9784755200001</v>
      </c>
      <c r="N156" s="16">
        <f t="shared" si="168"/>
        <v>1389.4176145408001</v>
      </c>
      <c r="O156" s="16">
        <f t="shared" si="168"/>
        <v>1444.9943191224322</v>
      </c>
      <c r="P156" s="16">
        <f t="shared" si="168"/>
        <v>1502.7940918873296</v>
      </c>
      <c r="Q156" s="16">
        <f t="shared" si="168"/>
        <v>1562.9058555628228</v>
      </c>
      <c r="R156" s="16">
        <f t="shared" si="168"/>
        <v>1625.4220897853359</v>
      </c>
      <c r="S156" s="16">
        <f t="shared" si="168"/>
        <v>1690.4389733767493</v>
      </c>
      <c r="T156" s="16">
        <f t="shared" si="168"/>
        <v>1758.0565323118194</v>
      </c>
      <c r="U156" s="16">
        <f t="shared" si="168"/>
        <v>1828.3787936042922</v>
      </c>
      <c r="V156" s="16">
        <f t="shared" si="168"/>
        <v>1901.5139453484639</v>
      </c>
      <c r="W156" s="16">
        <f t="shared" si="168"/>
        <v>1977.5745031624026</v>
      </c>
      <c r="X156" s="16">
        <f t="shared" si="168"/>
        <v>2056.6774832888987</v>
      </c>
      <c r="Y156" s="16">
        <f t="shared" si="168"/>
        <v>2138.9445826204546</v>
      </c>
      <c r="Z156" s="16">
        <f t="shared" si="168"/>
        <v>2224.5023659252729</v>
      </c>
      <c r="AA156" s="16">
        <f t="shared" si="168"/>
        <v>2313.4824605622839</v>
      </c>
      <c r="AB156" s="16">
        <f t="shared" si="168"/>
        <v>2406.0217589847753</v>
      </c>
      <c r="AC156" s="16">
        <f t="shared" si="142"/>
        <v>1633.3526487301751</v>
      </c>
      <c r="AD156" s="16">
        <f t="shared" si="143"/>
        <v>1789.8192491370598</v>
      </c>
      <c r="AE156" s="36">
        <f t="shared" si="144"/>
        <v>1790</v>
      </c>
    </row>
    <row r="157" spans="2:31" x14ac:dyDescent="0.25">
      <c r="B157" t="s">
        <v>176</v>
      </c>
      <c r="C157" t="s">
        <v>186</v>
      </c>
      <c r="D157">
        <v>10997</v>
      </c>
      <c r="E157">
        <v>0</v>
      </c>
      <c r="G157">
        <v>0.06</v>
      </c>
      <c r="H157">
        <v>0.02</v>
      </c>
      <c r="I157" s="16">
        <f t="shared" si="139"/>
        <v>0</v>
      </c>
      <c r="J157" s="16">
        <f t="shared" si="140"/>
        <v>0</v>
      </c>
      <c r="K157" s="16">
        <f t="shared" ref="K157:AB157" si="169">J157*(1+$G157-$H157)</f>
        <v>0</v>
      </c>
      <c r="L157" s="16">
        <f t="shared" si="169"/>
        <v>0</v>
      </c>
      <c r="M157" s="16">
        <f t="shared" si="169"/>
        <v>0</v>
      </c>
      <c r="N157" s="16">
        <f t="shared" si="169"/>
        <v>0</v>
      </c>
      <c r="O157" s="16">
        <f t="shared" si="169"/>
        <v>0</v>
      </c>
      <c r="P157" s="16">
        <f t="shared" si="169"/>
        <v>0</v>
      </c>
      <c r="Q157" s="16">
        <f t="shared" si="169"/>
        <v>0</v>
      </c>
      <c r="R157" s="16">
        <f t="shared" si="169"/>
        <v>0</v>
      </c>
      <c r="S157" s="16">
        <f t="shared" si="169"/>
        <v>0</v>
      </c>
      <c r="T157" s="16">
        <f t="shared" si="169"/>
        <v>0</v>
      </c>
      <c r="U157" s="16">
        <f t="shared" si="169"/>
        <v>0</v>
      </c>
      <c r="V157" s="16">
        <f t="shared" si="169"/>
        <v>0</v>
      </c>
      <c r="W157" s="16">
        <f t="shared" si="169"/>
        <v>0</v>
      </c>
      <c r="X157" s="16">
        <f t="shared" si="169"/>
        <v>0</v>
      </c>
      <c r="Y157" s="16">
        <f t="shared" si="169"/>
        <v>0</v>
      </c>
      <c r="Z157" s="16">
        <f t="shared" si="169"/>
        <v>0</v>
      </c>
      <c r="AA157" s="16">
        <f t="shared" si="169"/>
        <v>0</v>
      </c>
      <c r="AB157" s="16">
        <f t="shared" si="169"/>
        <v>0</v>
      </c>
      <c r="AC157" s="16">
        <f t="shared" si="142"/>
        <v>0</v>
      </c>
      <c r="AD157" s="16">
        <f t="shared" si="143"/>
        <v>0</v>
      </c>
      <c r="AE157" s="36">
        <f t="shared" si="144"/>
        <v>0</v>
      </c>
    </row>
    <row r="158" spans="2:31" x14ac:dyDescent="0.25">
      <c r="B158" t="s">
        <v>176</v>
      </c>
      <c r="C158" t="s">
        <v>147</v>
      </c>
      <c r="D158">
        <v>21180</v>
      </c>
      <c r="E158" s="14">
        <v>1142</v>
      </c>
      <c r="G158">
        <v>0.06</v>
      </c>
      <c r="H158">
        <v>0.02</v>
      </c>
      <c r="I158" s="16">
        <f t="shared" si="139"/>
        <v>1142</v>
      </c>
      <c r="J158" s="16">
        <f t="shared" si="140"/>
        <v>1187.68</v>
      </c>
      <c r="K158" s="16">
        <f t="shared" ref="K158:AB158" si="170">J158*(1+$G158-$H158)</f>
        <v>1235.1872000000001</v>
      </c>
      <c r="L158" s="16">
        <f t="shared" si="170"/>
        <v>1284.5946880000001</v>
      </c>
      <c r="M158" s="16">
        <f t="shared" si="170"/>
        <v>1335.9784755200001</v>
      </c>
      <c r="N158" s="16">
        <f t="shared" si="170"/>
        <v>1389.4176145408001</v>
      </c>
      <c r="O158" s="16">
        <f t="shared" si="170"/>
        <v>1444.9943191224322</v>
      </c>
      <c r="P158" s="16">
        <f t="shared" si="170"/>
        <v>1502.7940918873296</v>
      </c>
      <c r="Q158" s="16">
        <f t="shared" si="170"/>
        <v>1562.9058555628228</v>
      </c>
      <c r="R158" s="16">
        <f t="shared" si="170"/>
        <v>1625.4220897853359</v>
      </c>
      <c r="S158" s="16">
        <f t="shared" si="170"/>
        <v>1690.4389733767493</v>
      </c>
      <c r="T158" s="16">
        <f t="shared" si="170"/>
        <v>1758.0565323118194</v>
      </c>
      <c r="U158" s="16">
        <f t="shared" si="170"/>
        <v>1828.3787936042922</v>
      </c>
      <c r="V158" s="16">
        <f t="shared" si="170"/>
        <v>1901.5139453484639</v>
      </c>
      <c r="W158" s="16">
        <f t="shared" si="170"/>
        <v>1977.5745031624026</v>
      </c>
      <c r="X158" s="16">
        <f t="shared" si="170"/>
        <v>2056.6774832888987</v>
      </c>
      <c r="Y158" s="16">
        <f t="shared" si="170"/>
        <v>2138.9445826204546</v>
      </c>
      <c r="Z158" s="16">
        <f t="shared" si="170"/>
        <v>2224.5023659252729</v>
      </c>
      <c r="AA158" s="16">
        <f t="shared" si="170"/>
        <v>2313.4824605622839</v>
      </c>
      <c r="AB158" s="16">
        <f t="shared" si="170"/>
        <v>2406.0217589847753</v>
      </c>
      <c r="AC158" s="16">
        <f t="shared" si="142"/>
        <v>1633.3526487301751</v>
      </c>
      <c r="AD158" s="16">
        <f t="shared" si="143"/>
        <v>1789.8192491370598</v>
      </c>
      <c r="AE158" s="36">
        <f t="shared" si="144"/>
        <v>1790</v>
      </c>
    </row>
    <row r="159" spans="2:31" x14ac:dyDescent="0.25">
      <c r="B159" t="s">
        <v>176</v>
      </c>
      <c r="C159" t="s">
        <v>190</v>
      </c>
      <c r="D159">
        <v>1199</v>
      </c>
      <c r="E159" s="14">
        <v>1142</v>
      </c>
      <c r="G159">
        <v>0.06</v>
      </c>
      <c r="H159">
        <v>0.02</v>
      </c>
      <c r="I159" s="16">
        <f t="shared" si="139"/>
        <v>1142</v>
      </c>
      <c r="J159" s="16">
        <f t="shared" si="140"/>
        <v>1187.68</v>
      </c>
      <c r="K159" s="16">
        <f t="shared" ref="K159:AB159" si="171">J159*(1+$G159-$H159)</f>
        <v>1235.1872000000001</v>
      </c>
      <c r="L159" s="16">
        <f t="shared" si="171"/>
        <v>1284.5946880000001</v>
      </c>
      <c r="M159" s="16">
        <f t="shared" si="171"/>
        <v>1335.9784755200001</v>
      </c>
      <c r="N159" s="16">
        <f t="shared" si="171"/>
        <v>1389.4176145408001</v>
      </c>
      <c r="O159" s="16">
        <f t="shared" si="171"/>
        <v>1444.9943191224322</v>
      </c>
      <c r="P159" s="16">
        <f t="shared" si="171"/>
        <v>1502.7940918873296</v>
      </c>
      <c r="Q159" s="16">
        <f t="shared" si="171"/>
        <v>1562.9058555628228</v>
      </c>
      <c r="R159" s="16">
        <f t="shared" si="171"/>
        <v>1625.4220897853359</v>
      </c>
      <c r="S159" s="16">
        <f t="shared" si="171"/>
        <v>1690.4389733767493</v>
      </c>
      <c r="T159" s="16">
        <f t="shared" si="171"/>
        <v>1758.0565323118194</v>
      </c>
      <c r="U159" s="16">
        <f t="shared" si="171"/>
        <v>1828.3787936042922</v>
      </c>
      <c r="V159" s="16">
        <f t="shared" si="171"/>
        <v>1901.5139453484639</v>
      </c>
      <c r="W159" s="16">
        <f t="shared" si="171"/>
        <v>1977.5745031624026</v>
      </c>
      <c r="X159" s="16">
        <f t="shared" si="171"/>
        <v>2056.6774832888987</v>
      </c>
      <c r="Y159" s="16">
        <f t="shared" si="171"/>
        <v>2138.9445826204546</v>
      </c>
      <c r="Z159" s="16">
        <f t="shared" si="171"/>
        <v>2224.5023659252729</v>
      </c>
      <c r="AA159" s="16">
        <f t="shared" si="171"/>
        <v>2313.4824605622839</v>
      </c>
      <c r="AB159" s="16">
        <f t="shared" si="171"/>
        <v>2406.0217589847753</v>
      </c>
      <c r="AC159" s="16">
        <f t="shared" si="142"/>
        <v>1633.3526487301751</v>
      </c>
      <c r="AD159" s="16">
        <f t="shared" si="143"/>
        <v>1789.8192491370598</v>
      </c>
      <c r="AE159" s="36">
        <f t="shared" si="144"/>
        <v>1790</v>
      </c>
    </row>
    <row r="160" spans="2:31" x14ac:dyDescent="0.25">
      <c r="B160" t="s">
        <v>176</v>
      </c>
      <c r="C160" t="s">
        <v>141</v>
      </c>
      <c r="D160">
        <v>142512</v>
      </c>
      <c r="E160">
        <v>0</v>
      </c>
      <c r="G160">
        <v>0.06</v>
      </c>
      <c r="H160">
        <v>0.02</v>
      </c>
      <c r="I160" s="16">
        <f t="shared" si="139"/>
        <v>0</v>
      </c>
      <c r="J160" s="16">
        <f t="shared" si="140"/>
        <v>0</v>
      </c>
      <c r="K160" s="16">
        <f t="shared" ref="K160:AB160" si="172">J160*(1+$G160-$H160)</f>
        <v>0</v>
      </c>
      <c r="L160" s="16">
        <f t="shared" si="172"/>
        <v>0</v>
      </c>
      <c r="M160" s="16">
        <f t="shared" si="172"/>
        <v>0</v>
      </c>
      <c r="N160" s="16">
        <f t="shared" si="172"/>
        <v>0</v>
      </c>
      <c r="O160" s="16">
        <f t="shared" si="172"/>
        <v>0</v>
      </c>
      <c r="P160" s="16">
        <f t="shared" si="172"/>
        <v>0</v>
      </c>
      <c r="Q160" s="16">
        <f t="shared" si="172"/>
        <v>0</v>
      </c>
      <c r="R160" s="16">
        <f t="shared" si="172"/>
        <v>0</v>
      </c>
      <c r="S160" s="16">
        <f t="shared" si="172"/>
        <v>0</v>
      </c>
      <c r="T160" s="16">
        <f t="shared" si="172"/>
        <v>0</v>
      </c>
      <c r="U160" s="16">
        <f t="shared" si="172"/>
        <v>0</v>
      </c>
      <c r="V160" s="16">
        <f t="shared" si="172"/>
        <v>0</v>
      </c>
      <c r="W160" s="16">
        <f t="shared" si="172"/>
        <v>0</v>
      </c>
      <c r="X160" s="16">
        <f t="shared" si="172"/>
        <v>0</v>
      </c>
      <c r="Y160" s="16">
        <f t="shared" si="172"/>
        <v>0</v>
      </c>
      <c r="Z160" s="16">
        <f t="shared" si="172"/>
        <v>0</v>
      </c>
      <c r="AA160" s="16">
        <f t="shared" si="172"/>
        <v>0</v>
      </c>
      <c r="AB160" s="16">
        <f t="shared" si="172"/>
        <v>0</v>
      </c>
      <c r="AC160" s="16">
        <f t="shared" si="142"/>
        <v>0</v>
      </c>
      <c r="AD160" s="16">
        <f t="shared" si="143"/>
        <v>0</v>
      </c>
      <c r="AE160" s="36">
        <f t="shared" si="144"/>
        <v>0</v>
      </c>
    </row>
    <row r="161" spans="2:31" x14ac:dyDescent="0.25">
      <c r="B161" t="s">
        <v>176</v>
      </c>
      <c r="C161" t="s">
        <v>142</v>
      </c>
      <c r="D161">
        <v>110474</v>
      </c>
      <c r="E161">
        <v>0</v>
      </c>
      <c r="G161">
        <v>0.06</v>
      </c>
      <c r="H161">
        <v>0.02</v>
      </c>
      <c r="I161" s="16">
        <f t="shared" si="139"/>
        <v>0</v>
      </c>
      <c r="J161" s="16">
        <f t="shared" si="140"/>
        <v>0</v>
      </c>
      <c r="K161" s="16">
        <f t="shared" ref="K161:AB161" si="173">J161*(1+$G161-$H161)</f>
        <v>0</v>
      </c>
      <c r="L161" s="16">
        <f t="shared" si="173"/>
        <v>0</v>
      </c>
      <c r="M161" s="16">
        <f t="shared" si="173"/>
        <v>0</v>
      </c>
      <c r="N161" s="16">
        <f t="shared" si="173"/>
        <v>0</v>
      </c>
      <c r="O161" s="16">
        <f t="shared" si="173"/>
        <v>0</v>
      </c>
      <c r="P161" s="16">
        <f t="shared" si="173"/>
        <v>0</v>
      </c>
      <c r="Q161" s="16">
        <f t="shared" si="173"/>
        <v>0</v>
      </c>
      <c r="R161" s="16">
        <f t="shared" si="173"/>
        <v>0</v>
      </c>
      <c r="S161" s="16">
        <f t="shared" si="173"/>
        <v>0</v>
      </c>
      <c r="T161" s="16">
        <f t="shared" si="173"/>
        <v>0</v>
      </c>
      <c r="U161" s="16">
        <f t="shared" si="173"/>
        <v>0</v>
      </c>
      <c r="V161" s="16">
        <f t="shared" si="173"/>
        <v>0</v>
      </c>
      <c r="W161" s="16">
        <f t="shared" si="173"/>
        <v>0</v>
      </c>
      <c r="X161" s="16">
        <f t="shared" si="173"/>
        <v>0</v>
      </c>
      <c r="Y161" s="16">
        <f t="shared" si="173"/>
        <v>0</v>
      </c>
      <c r="Z161" s="16">
        <f t="shared" si="173"/>
        <v>0</v>
      </c>
      <c r="AA161" s="16">
        <f t="shared" si="173"/>
        <v>0</v>
      </c>
      <c r="AB161" s="16">
        <f t="shared" si="173"/>
        <v>0</v>
      </c>
      <c r="AC161" s="16">
        <f t="shared" si="142"/>
        <v>0</v>
      </c>
      <c r="AD161" s="16">
        <f t="shared" si="143"/>
        <v>0</v>
      </c>
      <c r="AE161" s="36">
        <f t="shared" si="144"/>
        <v>0</v>
      </c>
    </row>
    <row r="162" spans="2:31" x14ac:dyDescent="0.25">
      <c r="B162" t="s">
        <v>176</v>
      </c>
      <c r="C162" t="s">
        <v>167</v>
      </c>
      <c r="D162">
        <v>156874</v>
      </c>
      <c r="E162">
        <v>0</v>
      </c>
      <c r="G162">
        <v>0.06</v>
      </c>
      <c r="H162">
        <v>0.02</v>
      </c>
      <c r="I162" s="16">
        <f t="shared" si="139"/>
        <v>0</v>
      </c>
      <c r="J162" s="16">
        <f t="shared" si="140"/>
        <v>0</v>
      </c>
      <c r="K162" s="16">
        <f t="shared" ref="K162:AB162" si="174">J162*(1+$G162-$H162)</f>
        <v>0</v>
      </c>
      <c r="L162" s="16">
        <f t="shared" si="174"/>
        <v>0</v>
      </c>
      <c r="M162" s="16">
        <f t="shared" si="174"/>
        <v>0</v>
      </c>
      <c r="N162" s="16">
        <f t="shared" si="174"/>
        <v>0</v>
      </c>
      <c r="O162" s="16">
        <f t="shared" si="174"/>
        <v>0</v>
      </c>
      <c r="P162" s="16">
        <f t="shared" si="174"/>
        <v>0</v>
      </c>
      <c r="Q162" s="16">
        <f t="shared" si="174"/>
        <v>0</v>
      </c>
      <c r="R162" s="16">
        <f t="shared" si="174"/>
        <v>0</v>
      </c>
      <c r="S162" s="16">
        <f t="shared" si="174"/>
        <v>0</v>
      </c>
      <c r="T162" s="16">
        <f t="shared" si="174"/>
        <v>0</v>
      </c>
      <c r="U162" s="16">
        <f t="shared" si="174"/>
        <v>0</v>
      </c>
      <c r="V162" s="16">
        <f t="shared" si="174"/>
        <v>0</v>
      </c>
      <c r="W162" s="16">
        <f t="shared" si="174"/>
        <v>0</v>
      </c>
      <c r="X162" s="16">
        <f t="shared" si="174"/>
        <v>0</v>
      </c>
      <c r="Y162" s="16">
        <f t="shared" si="174"/>
        <v>0</v>
      </c>
      <c r="Z162" s="16">
        <f t="shared" si="174"/>
        <v>0</v>
      </c>
      <c r="AA162" s="16">
        <f t="shared" si="174"/>
        <v>0</v>
      </c>
      <c r="AB162" s="16">
        <f t="shared" si="174"/>
        <v>0</v>
      </c>
      <c r="AC162" s="16">
        <f t="shared" si="142"/>
        <v>0</v>
      </c>
      <c r="AD162" s="16">
        <f t="shared" si="143"/>
        <v>0</v>
      </c>
      <c r="AE162" s="36">
        <f t="shared" si="144"/>
        <v>0</v>
      </c>
    </row>
    <row r="163" spans="2:31" x14ac:dyDescent="0.25">
      <c r="B163" t="s">
        <v>176</v>
      </c>
      <c r="C163" t="s">
        <v>184</v>
      </c>
      <c r="D163">
        <v>15274</v>
      </c>
      <c r="E163">
        <v>1142</v>
      </c>
      <c r="G163">
        <v>0.06</v>
      </c>
      <c r="H163">
        <v>0.02</v>
      </c>
      <c r="I163" s="16">
        <f t="shared" si="139"/>
        <v>1142</v>
      </c>
      <c r="J163" s="16">
        <f t="shared" si="140"/>
        <v>1187.68</v>
      </c>
      <c r="K163" s="16">
        <f t="shared" ref="K163:AB163" si="175">J163*(1+$G163-$H163)</f>
        <v>1235.1872000000001</v>
      </c>
      <c r="L163" s="16">
        <f t="shared" si="175"/>
        <v>1284.5946880000001</v>
      </c>
      <c r="M163" s="16">
        <f t="shared" si="175"/>
        <v>1335.9784755200001</v>
      </c>
      <c r="N163" s="16">
        <f t="shared" si="175"/>
        <v>1389.4176145408001</v>
      </c>
      <c r="O163" s="16">
        <f t="shared" si="175"/>
        <v>1444.9943191224322</v>
      </c>
      <c r="P163" s="16">
        <f t="shared" si="175"/>
        <v>1502.7940918873296</v>
      </c>
      <c r="Q163" s="16">
        <f t="shared" si="175"/>
        <v>1562.9058555628228</v>
      </c>
      <c r="R163" s="16">
        <f t="shared" si="175"/>
        <v>1625.4220897853359</v>
      </c>
      <c r="S163" s="16">
        <f t="shared" si="175"/>
        <v>1690.4389733767493</v>
      </c>
      <c r="T163" s="16">
        <f t="shared" si="175"/>
        <v>1758.0565323118194</v>
      </c>
      <c r="U163" s="16">
        <f t="shared" si="175"/>
        <v>1828.3787936042922</v>
      </c>
      <c r="V163" s="16">
        <f t="shared" si="175"/>
        <v>1901.5139453484639</v>
      </c>
      <c r="W163" s="16">
        <f t="shared" si="175"/>
        <v>1977.5745031624026</v>
      </c>
      <c r="X163" s="16">
        <f t="shared" si="175"/>
        <v>2056.6774832888987</v>
      </c>
      <c r="Y163" s="16">
        <f t="shared" si="175"/>
        <v>2138.9445826204546</v>
      </c>
      <c r="Z163" s="16">
        <f t="shared" si="175"/>
        <v>2224.5023659252729</v>
      </c>
      <c r="AA163" s="16">
        <f t="shared" si="175"/>
        <v>2313.4824605622839</v>
      </c>
      <c r="AB163" s="16">
        <f t="shared" si="175"/>
        <v>2406.0217589847753</v>
      </c>
      <c r="AC163" s="16">
        <f t="shared" si="142"/>
        <v>1633.3526487301751</v>
      </c>
      <c r="AD163" s="16">
        <f t="shared" si="143"/>
        <v>1789.8192491370598</v>
      </c>
      <c r="AE163" s="36">
        <f t="shared" si="144"/>
        <v>1790</v>
      </c>
    </row>
    <row r="164" spans="2:31" x14ac:dyDescent="0.25">
      <c r="B164" t="s">
        <v>176</v>
      </c>
      <c r="C164" t="s">
        <v>76</v>
      </c>
      <c r="D164">
        <v>20967</v>
      </c>
      <c r="E164">
        <v>1142</v>
      </c>
      <c r="G164">
        <v>0.06</v>
      </c>
      <c r="H164">
        <v>0.02</v>
      </c>
      <c r="I164" s="16">
        <f t="shared" si="139"/>
        <v>1142</v>
      </c>
      <c r="J164" s="16">
        <f t="shared" si="140"/>
        <v>1187.68</v>
      </c>
      <c r="K164" s="16">
        <f t="shared" ref="K164:AB164" si="176">J164*(1+$G164-$H164)</f>
        <v>1235.1872000000001</v>
      </c>
      <c r="L164" s="16">
        <f t="shared" si="176"/>
        <v>1284.5946880000001</v>
      </c>
      <c r="M164" s="16">
        <f t="shared" si="176"/>
        <v>1335.9784755200001</v>
      </c>
      <c r="N164" s="16">
        <f t="shared" si="176"/>
        <v>1389.4176145408001</v>
      </c>
      <c r="O164" s="16">
        <f t="shared" si="176"/>
        <v>1444.9943191224322</v>
      </c>
      <c r="P164" s="16">
        <f t="shared" si="176"/>
        <v>1502.7940918873296</v>
      </c>
      <c r="Q164" s="16">
        <f t="shared" si="176"/>
        <v>1562.9058555628228</v>
      </c>
      <c r="R164" s="16">
        <f t="shared" si="176"/>
        <v>1625.4220897853359</v>
      </c>
      <c r="S164" s="16">
        <f t="shared" si="176"/>
        <v>1690.4389733767493</v>
      </c>
      <c r="T164" s="16">
        <f t="shared" si="176"/>
        <v>1758.0565323118194</v>
      </c>
      <c r="U164" s="16">
        <f t="shared" si="176"/>
        <v>1828.3787936042922</v>
      </c>
      <c r="V164" s="16">
        <f t="shared" si="176"/>
        <v>1901.5139453484639</v>
      </c>
      <c r="W164" s="16">
        <f t="shared" si="176"/>
        <v>1977.5745031624026</v>
      </c>
      <c r="X164" s="16">
        <f t="shared" si="176"/>
        <v>2056.6774832888987</v>
      </c>
      <c r="Y164" s="16">
        <f t="shared" si="176"/>
        <v>2138.9445826204546</v>
      </c>
      <c r="Z164" s="16">
        <f t="shared" si="176"/>
        <v>2224.5023659252729</v>
      </c>
      <c r="AA164" s="16">
        <f t="shared" si="176"/>
        <v>2313.4824605622839</v>
      </c>
      <c r="AB164" s="16">
        <f t="shared" si="176"/>
        <v>2406.0217589847753</v>
      </c>
      <c r="AC164" s="16">
        <f t="shared" si="142"/>
        <v>1633.3526487301751</v>
      </c>
      <c r="AD164" s="16">
        <f t="shared" si="143"/>
        <v>1789.8192491370598</v>
      </c>
      <c r="AE164" s="36">
        <f t="shared" si="144"/>
        <v>1790</v>
      </c>
    </row>
    <row r="165" spans="2:31" x14ac:dyDescent="0.25">
      <c r="B165" t="s">
        <v>176</v>
      </c>
      <c r="C165" t="s">
        <v>191</v>
      </c>
      <c r="D165">
        <v>21087</v>
      </c>
      <c r="E165">
        <v>0</v>
      </c>
      <c r="G165">
        <v>0.06</v>
      </c>
      <c r="H165">
        <v>0.02</v>
      </c>
      <c r="I165" s="16">
        <f t="shared" si="139"/>
        <v>0</v>
      </c>
      <c r="J165" s="16">
        <f t="shared" si="140"/>
        <v>0</v>
      </c>
      <c r="K165" s="16">
        <f t="shared" ref="K165:AB165" si="177">J165*(1+$G165-$H165)</f>
        <v>0</v>
      </c>
      <c r="L165" s="16">
        <f t="shared" si="177"/>
        <v>0</v>
      </c>
      <c r="M165" s="16">
        <f t="shared" si="177"/>
        <v>0</v>
      </c>
      <c r="N165" s="16">
        <f t="shared" si="177"/>
        <v>0</v>
      </c>
      <c r="O165" s="16">
        <f t="shared" si="177"/>
        <v>0</v>
      </c>
      <c r="P165" s="16">
        <f t="shared" si="177"/>
        <v>0</v>
      </c>
      <c r="Q165" s="16">
        <f t="shared" si="177"/>
        <v>0</v>
      </c>
      <c r="R165" s="16">
        <f t="shared" si="177"/>
        <v>0</v>
      </c>
      <c r="S165" s="16">
        <f t="shared" si="177"/>
        <v>0</v>
      </c>
      <c r="T165" s="16">
        <f t="shared" si="177"/>
        <v>0</v>
      </c>
      <c r="U165" s="16">
        <f t="shared" si="177"/>
        <v>0</v>
      </c>
      <c r="V165" s="16">
        <f t="shared" si="177"/>
        <v>0</v>
      </c>
      <c r="W165" s="16">
        <f t="shared" si="177"/>
        <v>0</v>
      </c>
      <c r="X165" s="16">
        <f t="shared" si="177"/>
        <v>0</v>
      </c>
      <c r="Y165" s="16">
        <f t="shared" si="177"/>
        <v>0</v>
      </c>
      <c r="Z165" s="16">
        <f t="shared" si="177"/>
        <v>0</v>
      </c>
      <c r="AA165" s="16">
        <f t="shared" si="177"/>
        <v>0</v>
      </c>
      <c r="AB165" s="16">
        <f t="shared" si="177"/>
        <v>0</v>
      </c>
      <c r="AC165" s="16">
        <f t="shared" si="142"/>
        <v>0</v>
      </c>
      <c r="AD165" s="16">
        <f t="shared" si="143"/>
        <v>0</v>
      </c>
      <c r="AE165" s="36">
        <f t="shared" si="144"/>
        <v>0</v>
      </c>
    </row>
    <row r="166" spans="2:31" x14ac:dyDescent="0.25">
      <c r="B166" t="s">
        <v>176</v>
      </c>
      <c r="C166" t="s">
        <v>98</v>
      </c>
      <c r="D166">
        <v>6735</v>
      </c>
      <c r="E166">
        <v>0</v>
      </c>
      <c r="G166">
        <v>0.06</v>
      </c>
      <c r="H166">
        <v>0.02</v>
      </c>
      <c r="I166" s="16">
        <f t="shared" si="139"/>
        <v>0</v>
      </c>
      <c r="J166" s="16">
        <f t="shared" si="140"/>
        <v>0</v>
      </c>
      <c r="K166" s="16">
        <f t="shared" ref="K166:AB166" si="178">J166*(1+$G166-$H166)</f>
        <v>0</v>
      </c>
      <c r="L166" s="16">
        <f t="shared" si="178"/>
        <v>0</v>
      </c>
      <c r="M166" s="16">
        <f t="shared" si="178"/>
        <v>0</v>
      </c>
      <c r="N166" s="16">
        <f t="shared" si="178"/>
        <v>0</v>
      </c>
      <c r="O166" s="16">
        <f t="shared" si="178"/>
        <v>0</v>
      </c>
      <c r="P166" s="16">
        <f t="shared" si="178"/>
        <v>0</v>
      </c>
      <c r="Q166" s="16">
        <f t="shared" si="178"/>
        <v>0</v>
      </c>
      <c r="R166" s="16">
        <f t="shared" si="178"/>
        <v>0</v>
      </c>
      <c r="S166" s="16">
        <f t="shared" si="178"/>
        <v>0</v>
      </c>
      <c r="T166" s="16">
        <f t="shared" si="178"/>
        <v>0</v>
      </c>
      <c r="U166" s="16">
        <f t="shared" si="178"/>
        <v>0</v>
      </c>
      <c r="V166" s="16">
        <f t="shared" si="178"/>
        <v>0</v>
      </c>
      <c r="W166" s="16">
        <f t="shared" si="178"/>
        <v>0</v>
      </c>
      <c r="X166" s="16">
        <f t="shared" si="178"/>
        <v>0</v>
      </c>
      <c r="Y166" s="16">
        <f t="shared" si="178"/>
        <v>0</v>
      </c>
      <c r="Z166" s="16">
        <f t="shared" si="178"/>
        <v>0</v>
      </c>
      <c r="AA166" s="16">
        <f t="shared" si="178"/>
        <v>0</v>
      </c>
      <c r="AB166" s="16">
        <f t="shared" si="178"/>
        <v>0</v>
      </c>
      <c r="AC166" s="16">
        <f t="shared" si="142"/>
        <v>0</v>
      </c>
      <c r="AD166" s="16">
        <f t="shared" si="143"/>
        <v>0</v>
      </c>
      <c r="AE166" s="36">
        <f t="shared" si="144"/>
        <v>0</v>
      </c>
    </row>
    <row r="167" spans="2:31" x14ac:dyDescent="0.25">
      <c r="B167" t="s">
        <v>176</v>
      </c>
      <c r="C167" t="s">
        <v>160</v>
      </c>
      <c r="D167">
        <v>630</v>
      </c>
      <c r="E167">
        <v>1142</v>
      </c>
      <c r="G167">
        <v>0.06</v>
      </c>
      <c r="H167">
        <v>0.02</v>
      </c>
      <c r="I167" s="16">
        <f t="shared" si="139"/>
        <v>1142</v>
      </c>
      <c r="J167" s="16">
        <f t="shared" si="140"/>
        <v>1187.68</v>
      </c>
      <c r="K167" s="16">
        <f t="shared" ref="K167:AB167" si="179">J167*(1+$G167-$H167)</f>
        <v>1235.1872000000001</v>
      </c>
      <c r="L167" s="16">
        <f t="shared" si="179"/>
        <v>1284.5946880000001</v>
      </c>
      <c r="M167" s="16">
        <f t="shared" si="179"/>
        <v>1335.9784755200001</v>
      </c>
      <c r="N167" s="16">
        <f t="shared" si="179"/>
        <v>1389.4176145408001</v>
      </c>
      <c r="O167" s="16">
        <f t="shared" si="179"/>
        <v>1444.9943191224322</v>
      </c>
      <c r="P167" s="16">
        <f t="shared" si="179"/>
        <v>1502.7940918873296</v>
      </c>
      <c r="Q167" s="16">
        <f t="shared" si="179"/>
        <v>1562.9058555628228</v>
      </c>
      <c r="R167" s="16">
        <f t="shared" si="179"/>
        <v>1625.4220897853359</v>
      </c>
      <c r="S167" s="16">
        <f t="shared" si="179"/>
        <v>1690.4389733767493</v>
      </c>
      <c r="T167" s="16">
        <f t="shared" si="179"/>
        <v>1758.0565323118194</v>
      </c>
      <c r="U167" s="16">
        <f t="shared" si="179"/>
        <v>1828.3787936042922</v>
      </c>
      <c r="V167" s="16">
        <f t="shared" si="179"/>
        <v>1901.5139453484639</v>
      </c>
      <c r="W167" s="16">
        <f t="shared" si="179"/>
        <v>1977.5745031624026</v>
      </c>
      <c r="X167" s="16">
        <f t="shared" si="179"/>
        <v>2056.6774832888987</v>
      </c>
      <c r="Y167" s="16">
        <f t="shared" si="179"/>
        <v>2138.9445826204546</v>
      </c>
      <c r="Z167" s="16">
        <f t="shared" si="179"/>
        <v>2224.5023659252729</v>
      </c>
      <c r="AA167" s="16">
        <f t="shared" si="179"/>
        <v>2313.4824605622839</v>
      </c>
      <c r="AB167" s="16">
        <f t="shared" si="179"/>
        <v>2406.0217589847753</v>
      </c>
      <c r="AC167" s="16">
        <f t="shared" si="142"/>
        <v>1633.3526487301751</v>
      </c>
      <c r="AD167" s="16">
        <f t="shared" si="143"/>
        <v>1789.8192491370598</v>
      </c>
      <c r="AE167" s="36">
        <f t="shared" si="144"/>
        <v>1790</v>
      </c>
    </row>
    <row r="168" spans="2:31" x14ac:dyDescent="0.25">
      <c r="B168" t="s">
        <v>176</v>
      </c>
      <c r="C168" t="s">
        <v>96</v>
      </c>
      <c r="D168">
        <v>2362</v>
      </c>
      <c r="E168">
        <v>1142</v>
      </c>
      <c r="G168">
        <v>0.06</v>
      </c>
      <c r="H168">
        <v>0.02</v>
      </c>
      <c r="I168" s="16">
        <f t="shared" si="139"/>
        <v>1142</v>
      </c>
      <c r="J168" s="16">
        <f t="shared" si="140"/>
        <v>1187.68</v>
      </c>
      <c r="K168" s="16">
        <f t="shared" ref="K168:AB168" si="180">J168*(1+$G168-$H168)</f>
        <v>1235.1872000000001</v>
      </c>
      <c r="L168" s="16">
        <f t="shared" si="180"/>
        <v>1284.5946880000001</v>
      </c>
      <c r="M168" s="16">
        <f t="shared" si="180"/>
        <v>1335.9784755200001</v>
      </c>
      <c r="N168" s="16">
        <f t="shared" si="180"/>
        <v>1389.4176145408001</v>
      </c>
      <c r="O168" s="16">
        <f t="shared" si="180"/>
        <v>1444.9943191224322</v>
      </c>
      <c r="P168" s="16">
        <f t="shared" si="180"/>
        <v>1502.7940918873296</v>
      </c>
      <c r="Q168" s="16">
        <f t="shared" si="180"/>
        <v>1562.9058555628228</v>
      </c>
      <c r="R168" s="16">
        <f t="shared" si="180"/>
        <v>1625.4220897853359</v>
      </c>
      <c r="S168" s="16">
        <f t="shared" si="180"/>
        <v>1690.4389733767493</v>
      </c>
      <c r="T168" s="16">
        <f t="shared" si="180"/>
        <v>1758.0565323118194</v>
      </c>
      <c r="U168" s="16">
        <f t="shared" si="180"/>
        <v>1828.3787936042922</v>
      </c>
      <c r="V168" s="16">
        <f t="shared" si="180"/>
        <v>1901.5139453484639</v>
      </c>
      <c r="W168" s="16">
        <f t="shared" si="180"/>
        <v>1977.5745031624026</v>
      </c>
      <c r="X168" s="16">
        <f t="shared" si="180"/>
        <v>2056.6774832888987</v>
      </c>
      <c r="Y168" s="16">
        <f t="shared" si="180"/>
        <v>2138.9445826204546</v>
      </c>
      <c r="Z168" s="16">
        <f t="shared" si="180"/>
        <v>2224.5023659252729</v>
      </c>
      <c r="AA168" s="16">
        <f t="shared" si="180"/>
        <v>2313.4824605622839</v>
      </c>
      <c r="AB168" s="16">
        <f t="shared" si="180"/>
        <v>2406.0217589847753</v>
      </c>
      <c r="AC168" s="16">
        <f t="shared" si="142"/>
        <v>1633.3526487301751</v>
      </c>
      <c r="AD168" s="16">
        <f t="shared" si="143"/>
        <v>1789.8192491370598</v>
      </c>
      <c r="AE168" s="36">
        <f t="shared" si="144"/>
        <v>1790</v>
      </c>
    </row>
    <row r="169" spans="2:31" x14ac:dyDescent="0.25">
      <c r="B169" t="s">
        <v>176</v>
      </c>
      <c r="C169" t="s">
        <v>108</v>
      </c>
      <c r="D169">
        <v>1000</v>
      </c>
      <c r="E169">
        <v>1142</v>
      </c>
      <c r="G169">
        <v>0.06</v>
      </c>
      <c r="H169">
        <v>0.02</v>
      </c>
      <c r="I169" s="16">
        <f t="shared" si="139"/>
        <v>1142</v>
      </c>
      <c r="J169" s="16">
        <f t="shared" si="140"/>
        <v>1187.68</v>
      </c>
      <c r="K169" s="16">
        <f t="shared" ref="K169:AB169" si="181">J169*(1+$G169-$H169)</f>
        <v>1235.1872000000001</v>
      </c>
      <c r="L169" s="16">
        <f t="shared" si="181"/>
        <v>1284.5946880000001</v>
      </c>
      <c r="M169" s="16">
        <f t="shared" si="181"/>
        <v>1335.9784755200001</v>
      </c>
      <c r="N169" s="16">
        <f t="shared" si="181"/>
        <v>1389.4176145408001</v>
      </c>
      <c r="O169" s="16">
        <f t="shared" si="181"/>
        <v>1444.9943191224322</v>
      </c>
      <c r="P169" s="16">
        <f t="shared" si="181"/>
        <v>1502.7940918873296</v>
      </c>
      <c r="Q169" s="16">
        <f t="shared" si="181"/>
        <v>1562.9058555628228</v>
      </c>
      <c r="R169" s="16">
        <f t="shared" si="181"/>
        <v>1625.4220897853359</v>
      </c>
      <c r="S169" s="16">
        <f t="shared" si="181"/>
        <v>1690.4389733767493</v>
      </c>
      <c r="T169" s="16">
        <f t="shared" si="181"/>
        <v>1758.0565323118194</v>
      </c>
      <c r="U169" s="16">
        <f t="shared" si="181"/>
        <v>1828.3787936042922</v>
      </c>
      <c r="V169" s="16">
        <f t="shared" si="181"/>
        <v>1901.5139453484639</v>
      </c>
      <c r="W169" s="16">
        <f t="shared" si="181"/>
        <v>1977.5745031624026</v>
      </c>
      <c r="X169" s="16">
        <f t="shared" si="181"/>
        <v>2056.6774832888987</v>
      </c>
      <c r="Y169" s="16">
        <f t="shared" si="181"/>
        <v>2138.9445826204546</v>
      </c>
      <c r="Z169" s="16">
        <f t="shared" si="181"/>
        <v>2224.5023659252729</v>
      </c>
      <c r="AA169" s="16">
        <f t="shared" si="181"/>
        <v>2313.4824605622839</v>
      </c>
      <c r="AB169" s="16">
        <f t="shared" si="181"/>
        <v>2406.0217589847753</v>
      </c>
      <c r="AC169" s="16">
        <f t="shared" si="142"/>
        <v>1633.3526487301751</v>
      </c>
      <c r="AD169" s="16">
        <f t="shared" si="143"/>
        <v>1789.8192491370598</v>
      </c>
      <c r="AE169" s="36">
        <f t="shared" si="144"/>
        <v>1790</v>
      </c>
    </row>
    <row r="170" spans="2:31" x14ac:dyDescent="0.25">
      <c r="B170" t="s">
        <v>98</v>
      </c>
      <c r="C170" t="s">
        <v>132</v>
      </c>
      <c r="D170">
        <v>1503</v>
      </c>
      <c r="E170">
        <v>1142</v>
      </c>
      <c r="G170">
        <v>0.06</v>
      </c>
      <c r="H170">
        <v>0.02</v>
      </c>
      <c r="I170" s="16">
        <f t="shared" si="139"/>
        <v>1142</v>
      </c>
      <c r="J170" s="16">
        <f t="shared" si="140"/>
        <v>1187.68</v>
      </c>
      <c r="K170" s="16">
        <f t="shared" ref="K170:AB170" si="182">J170*(1+$G170-$H170)</f>
        <v>1235.1872000000001</v>
      </c>
      <c r="L170" s="16">
        <f t="shared" si="182"/>
        <v>1284.5946880000001</v>
      </c>
      <c r="M170" s="16">
        <f t="shared" si="182"/>
        <v>1335.9784755200001</v>
      </c>
      <c r="N170" s="16">
        <f t="shared" si="182"/>
        <v>1389.4176145408001</v>
      </c>
      <c r="O170" s="16">
        <f t="shared" si="182"/>
        <v>1444.9943191224322</v>
      </c>
      <c r="P170" s="16">
        <f t="shared" si="182"/>
        <v>1502.7940918873296</v>
      </c>
      <c r="Q170" s="16">
        <f t="shared" si="182"/>
        <v>1562.9058555628228</v>
      </c>
      <c r="R170" s="16">
        <f t="shared" si="182"/>
        <v>1625.4220897853359</v>
      </c>
      <c r="S170" s="16">
        <f t="shared" si="182"/>
        <v>1690.4389733767493</v>
      </c>
      <c r="T170" s="16">
        <f t="shared" si="182"/>
        <v>1758.0565323118194</v>
      </c>
      <c r="U170" s="16">
        <f t="shared" si="182"/>
        <v>1828.3787936042922</v>
      </c>
      <c r="V170" s="16">
        <f t="shared" si="182"/>
        <v>1901.5139453484639</v>
      </c>
      <c r="W170" s="16">
        <f t="shared" si="182"/>
        <v>1977.5745031624026</v>
      </c>
      <c r="X170" s="16">
        <f t="shared" si="182"/>
        <v>2056.6774832888987</v>
      </c>
      <c r="Y170" s="16">
        <f t="shared" si="182"/>
        <v>2138.9445826204546</v>
      </c>
      <c r="Z170" s="16">
        <f t="shared" si="182"/>
        <v>2224.5023659252729</v>
      </c>
      <c r="AA170" s="16">
        <f t="shared" si="182"/>
        <v>2313.4824605622839</v>
      </c>
      <c r="AB170" s="16">
        <f t="shared" si="182"/>
        <v>2406.0217589847753</v>
      </c>
      <c r="AC170" s="16">
        <f t="shared" si="142"/>
        <v>1633.3526487301751</v>
      </c>
      <c r="AD170" s="16">
        <f t="shared" si="143"/>
        <v>1789.8192491370598</v>
      </c>
      <c r="AE170" s="36">
        <f t="shared" si="144"/>
        <v>1790</v>
      </c>
    </row>
    <row r="171" spans="2:31" x14ac:dyDescent="0.25">
      <c r="B171" t="s">
        <v>142</v>
      </c>
      <c r="C171" t="s">
        <v>134</v>
      </c>
      <c r="D171">
        <v>685</v>
      </c>
      <c r="E171">
        <v>1142</v>
      </c>
      <c r="G171">
        <v>0.06</v>
      </c>
      <c r="H171">
        <v>0.02</v>
      </c>
      <c r="I171" s="16">
        <f t="shared" si="139"/>
        <v>1142</v>
      </c>
      <c r="J171" s="16">
        <f t="shared" si="140"/>
        <v>1187.68</v>
      </c>
      <c r="K171" s="16">
        <f t="shared" ref="K171:AB171" si="183">J171*(1+$G171-$H171)</f>
        <v>1235.1872000000001</v>
      </c>
      <c r="L171" s="16">
        <f t="shared" si="183"/>
        <v>1284.5946880000001</v>
      </c>
      <c r="M171" s="16">
        <f t="shared" si="183"/>
        <v>1335.9784755200001</v>
      </c>
      <c r="N171" s="16">
        <f t="shared" si="183"/>
        <v>1389.4176145408001</v>
      </c>
      <c r="O171" s="16">
        <f t="shared" si="183"/>
        <v>1444.9943191224322</v>
      </c>
      <c r="P171" s="16">
        <f t="shared" si="183"/>
        <v>1502.7940918873296</v>
      </c>
      <c r="Q171" s="16">
        <f t="shared" si="183"/>
        <v>1562.9058555628228</v>
      </c>
      <c r="R171" s="16">
        <f t="shared" si="183"/>
        <v>1625.4220897853359</v>
      </c>
      <c r="S171" s="16">
        <f t="shared" si="183"/>
        <v>1690.4389733767493</v>
      </c>
      <c r="T171" s="16">
        <f t="shared" si="183"/>
        <v>1758.0565323118194</v>
      </c>
      <c r="U171" s="16">
        <f t="shared" si="183"/>
        <v>1828.3787936042922</v>
      </c>
      <c r="V171" s="16">
        <f t="shared" si="183"/>
        <v>1901.5139453484639</v>
      </c>
      <c r="W171" s="16">
        <f t="shared" si="183"/>
        <v>1977.5745031624026</v>
      </c>
      <c r="X171" s="16">
        <f t="shared" si="183"/>
        <v>2056.6774832888987</v>
      </c>
      <c r="Y171" s="16">
        <f t="shared" si="183"/>
        <v>2138.9445826204546</v>
      </c>
      <c r="Z171" s="16">
        <f t="shared" si="183"/>
        <v>2224.5023659252729</v>
      </c>
      <c r="AA171" s="16">
        <f t="shared" si="183"/>
        <v>2313.4824605622839</v>
      </c>
      <c r="AB171" s="16">
        <f t="shared" si="183"/>
        <v>2406.0217589847753</v>
      </c>
      <c r="AC171" s="16">
        <f t="shared" si="142"/>
        <v>1633.3526487301751</v>
      </c>
      <c r="AD171" s="16">
        <f t="shared" si="143"/>
        <v>1789.8192491370598</v>
      </c>
      <c r="AE171" s="36">
        <f t="shared" si="144"/>
        <v>1790</v>
      </c>
    </row>
    <row r="172" spans="2:31" x14ac:dyDescent="0.25">
      <c r="B172" t="s">
        <v>142</v>
      </c>
      <c r="C172" t="s">
        <v>128</v>
      </c>
      <c r="D172">
        <v>2275</v>
      </c>
      <c r="E172">
        <v>1142</v>
      </c>
      <c r="G172">
        <v>0.06</v>
      </c>
      <c r="H172">
        <v>0.02</v>
      </c>
      <c r="I172" s="16">
        <f t="shared" si="139"/>
        <v>1142</v>
      </c>
      <c r="J172" s="16">
        <f t="shared" si="140"/>
        <v>1187.68</v>
      </c>
      <c r="K172" s="16">
        <f t="shared" ref="K172:AB172" si="184">J172*(1+$G172-$H172)</f>
        <v>1235.1872000000001</v>
      </c>
      <c r="L172" s="16">
        <f t="shared" si="184"/>
        <v>1284.5946880000001</v>
      </c>
      <c r="M172" s="16">
        <f t="shared" si="184"/>
        <v>1335.9784755200001</v>
      </c>
      <c r="N172" s="16">
        <f t="shared" si="184"/>
        <v>1389.4176145408001</v>
      </c>
      <c r="O172" s="16">
        <f t="shared" si="184"/>
        <v>1444.9943191224322</v>
      </c>
      <c r="P172" s="16">
        <f t="shared" si="184"/>
        <v>1502.7940918873296</v>
      </c>
      <c r="Q172" s="16">
        <f t="shared" si="184"/>
        <v>1562.9058555628228</v>
      </c>
      <c r="R172" s="16">
        <f t="shared" si="184"/>
        <v>1625.4220897853359</v>
      </c>
      <c r="S172" s="16">
        <f t="shared" si="184"/>
        <v>1690.4389733767493</v>
      </c>
      <c r="T172" s="16">
        <f t="shared" si="184"/>
        <v>1758.0565323118194</v>
      </c>
      <c r="U172" s="16">
        <f t="shared" si="184"/>
        <v>1828.3787936042922</v>
      </c>
      <c r="V172" s="16">
        <f t="shared" si="184"/>
        <v>1901.5139453484639</v>
      </c>
      <c r="W172" s="16">
        <f t="shared" si="184"/>
        <v>1977.5745031624026</v>
      </c>
      <c r="X172" s="16">
        <f t="shared" si="184"/>
        <v>2056.6774832888987</v>
      </c>
      <c r="Y172" s="16">
        <f t="shared" si="184"/>
        <v>2138.9445826204546</v>
      </c>
      <c r="Z172" s="16">
        <f t="shared" si="184"/>
        <v>2224.5023659252729</v>
      </c>
      <c r="AA172" s="16">
        <f t="shared" si="184"/>
        <v>2313.4824605622839</v>
      </c>
      <c r="AB172" s="16">
        <f t="shared" si="184"/>
        <v>2406.0217589847753</v>
      </c>
      <c r="AC172" s="16">
        <f t="shared" si="142"/>
        <v>1633.3526487301751</v>
      </c>
      <c r="AD172" s="16">
        <f t="shared" si="143"/>
        <v>1789.8192491370598</v>
      </c>
      <c r="AE172" s="36">
        <f t="shared" si="144"/>
        <v>1790</v>
      </c>
    </row>
    <row r="173" spans="2:31" x14ac:dyDescent="0.25">
      <c r="B173" t="s">
        <v>142</v>
      </c>
      <c r="C173" t="s">
        <v>114</v>
      </c>
      <c r="D173">
        <v>13166</v>
      </c>
      <c r="E173">
        <v>1142</v>
      </c>
      <c r="G173">
        <v>0.06</v>
      </c>
      <c r="H173">
        <v>0.02</v>
      </c>
      <c r="I173" s="16">
        <f t="shared" si="139"/>
        <v>1142</v>
      </c>
      <c r="J173" s="16">
        <f t="shared" si="140"/>
        <v>1187.68</v>
      </c>
      <c r="K173" s="16">
        <f t="shared" ref="K173:AB173" si="185">J173*(1+$G173-$H173)</f>
        <v>1235.1872000000001</v>
      </c>
      <c r="L173" s="16">
        <f t="shared" si="185"/>
        <v>1284.5946880000001</v>
      </c>
      <c r="M173" s="16">
        <f t="shared" si="185"/>
        <v>1335.9784755200001</v>
      </c>
      <c r="N173" s="16">
        <f t="shared" si="185"/>
        <v>1389.4176145408001</v>
      </c>
      <c r="O173" s="16">
        <f t="shared" si="185"/>
        <v>1444.9943191224322</v>
      </c>
      <c r="P173" s="16">
        <f t="shared" si="185"/>
        <v>1502.7940918873296</v>
      </c>
      <c r="Q173" s="16">
        <f t="shared" si="185"/>
        <v>1562.9058555628228</v>
      </c>
      <c r="R173" s="16">
        <f t="shared" si="185"/>
        <v>1625.4220897853359</v>
      </c>
      <c r="S173" s="16">
        <f t="shared" si="185"/>
        <v>1690.4389733767493</v>
      </c>
      <c r="T173" s="16">
        <f t="shared" si="185"/>
        <v>1758.0565323118194</v>
      </c>
      <c r="U173" s="16">
        <f t="shared" si="185"/>
        <v>1828.3787936042922</v>
      </c>
      <c r="V173" s="16">
        <f t="shared" si="185"/>
        <v>1901.5139453484639</v>
      </c>
      <c r="W173" s="16">
        <f t="shared" si="185"/>
        <v>1977.5745031624026</v>
      </c>
      <c r="X173" s="16">
        <f t="shared" si="185"/>
        <v>2056.6774832888987</v>
      </c>
      <c r="Y173" s="16">
        <f t="shared" si="185"/>
        <v>2138.9445826204546</v>
      </c>
      <c r="Z173" s="16">
        <f t="shared" si="185"/>
        <v>2224.5023659252729</v>
      </c>
      <c r="AA173" s="16">
        <f t="shared" si="185"/>
        <v>2313.4824605622839</v>
      </c>
      <c r="AB173" s="16">
        <f t="shared" si="185"/>
        <v>2406.0217589847753</v>
      </c>
      <c r="AC173" s="16">
        <f t="shared" si="142"/>
        <v>1633.3526487301751</v>
      </c>
      <c r="AD173" s="16">
        <f t="shared" si="143"/>
        <v>1789.8192491370598</v>
      </c>
      <c r="AE173" s="36">
        <f t="shared" si="144"/>
        <v>1790</v>
      </c>
    </row>
    <row r="174" spans="2:31" x14ac:dyDescent="0.25">
      <c r="B174" t="s">
        <v>142</v>
      </c>
      <c r="C174" t="s">
        <v>111</v>
      </c>
      <c r="D174">
        <v>1131</v>
      </c>
      <c r="E174">
        <v>1142</v>
      </c>
      <c r="G174">
        <v>0.06</v>
      </c>
      <c r="H174">
        <v>0.02</v>
      </c>
      <c r="I174" s="16">
        <f t="shared" si="139"/>
        <v>1142</v>
      </c>
      <c r="J174" s="16">
        <f t="shared" si="140"/>
        <v>1187.68</v>
      </c>
      <c r="K174" s="16">
        <f t="shared" ref="K174:AB174" si="186">J174*(1+$G174-$H174)</f>
        <v>1235.1872000000001</v>
      </c>
      <c r="L174" s="16">
        <f t="shared" si="186"/>
        <v>1284.5946880000001</v>
      </c>
      <c r="M174" s="16">
        <f t="shared" si="186"/>
        <v>1335.9784755200001</v>
      </c>
      <c r="N174" s="16">
        <f t="shared" si="186"/>
        <v>1389.4176145408001</v>
      </c>
      <c r="O174" s="16">
        <f t="shared" si="186"/>
        <v>1444.9943191224322</v>
      </c>
      <c r="P174" s="16">
        <f t="shared" si="186"/>
        <v>1502.7940918873296</v>
      </c>
      <c r="Q174" s="16">
        <f t="shared" si="186"/>
        <v>1562.9058555628228</v>
      </c>
      <c r="R174" s="16">
        <f t="shared" si="186"/>
        <v>1625.4220897853359</v>
      </c>
      <c r="S174" s="16">
        <f t="shared" si="186"/>
        <v>1690.4389733767493</v>
      </c>
      <c r="T174" s="16">
        <f t="shared" si="186"/>
        <v>1758.0565323118194</v>
      </c>
      <c r="U174" s="16">
        <f t="shared" si="186"/>
        <v>1828.3787936042922</v>
      </c>
      <c r="V174" s="16">
        <f t="shared" si="186"/>
        <v>1901.5139453484639</v>
      </c>
      <c r="W174" s="16">
        <f t="shared" si="186"/>
        <v>1977.5745031624026</v>
      </c>
      <c r="X174" s="16">
        <f t="shared" si="186"/>
        <v>2056.6774832888987</v>
      </c>
      <c r="Y174" s="16">
        <f t="shared" si="186"/>
        <v>2138.9445826204546</v>
      </c>
      <c r="Z174" s="16">
        <f t="shared" si="186"/>
        <v>2224.5023659252729</v>
      </c>
      <c r="AA174" s="16">
        <f t="shared" si="186"/>
        <v>2313.4824605622839</v>
      </c>
      <c r="AB174" s="16">
        <f t="shared" si="186"/>
        <v>2406.0217589847753</v>
      </c>
      <c r="AC174" s="16">
        <f t="shared" si="142"/>
        <v>1633.3526487301751</v>
      </c>
      <c r="AD174" s="16">
        <f t="shared" si="143"/>
        <v>1789.8192491370598</v>
      </c>
      <c r="AE174" s="36">
        <f t="shared" si="144"/>
        <v>1790</v>
      </c>
    </row>
    <row r="175" spans="2:31" x14ac:dyDescent="0.25">
      <c r="B175" t="s">
        <v>142</v>
      </c>
      <c r="C175" t="s">
        <v>171</v>
      </c>
      <c r="D175">
        <v>7029</v>
      </c>
      <c r="E175">
        <v>1142</v>
      </c>
      <c r="G175">
        <v>0.06</v>
      </c>
      <c r="H175">
        <v>0.02</v>
      </c>
      <c r="I175" s="16">
        <f t="shared" si="139"/>
        <v>1142</v>
      </c>
      <c r="J175" s="16">
        <f t="shared" si="140"/>
        <v>1187.68</v>
      </c>
      <c r="K175" s="16">
        <f t="shared" ref="K175:AB175" si="187">J175*(1+$G175-$H175)</f>
        <v>1235.1872000000001</v>
      </c>
      <c r="L175" s="16">
        <f t="shared" si="187"/>
        <v>1284.5946880000001</v>
      </c>
      <c r="M175" s="16">
        <f t="shared" si="187"/>
        <v>1335.9784755200001</v>
      </c>
      <c r="N175" s="16">
        <f t="shared" si="187"/>
        <v>1389.4176145408001</v>
      </c>
      <c r="O175" s="16">
        <f t="shared" si="187"/>
        <v>1444.9943191224322</v>
      </c>
      <c r="P175" s="16">
        <f t="shared" si="187"/>
        <v>1502.7940918873296</v>
      </c>
      <c r="Q175" s="16">
        <f t="shared" si="187"/>
        <v>1562.9058555628228</v>
      </c>
      <c r="R175" s="16">
        <f t="shared" si="187"/>
        <v>1625.4220897853359</v>
      </c>
      <c r="S175" s="16">
        <f t="shared" si="187"/>
        <v>1690.4389733767493</v>
      </c>
      <c r="T175" s="16">
        <f t="shared" si="187"/>
        <v>1758.0565323118194</v>
      </c>
      <c r="U175" s="16">
        <f t="shared" si="187"/>
        <v>1828.3787936042922</v>
      </c>
      <c r="V175" s="16">
        <f t="shared" si="187"/>
        <v>1901.5139453484639</v>
      </c>
      <c r="W175" s="16">
        <f t="shared" si="187"/>
        <v>1977.5745031624026</v>
      </c>
      <c r="X175" s="16">
        <f t="shared" si="187"/>
        <v>2056.6774832888987</v>
      </c>
      <c r="Y175" s="16">
        <f t="shared" si="187"/>
        <v>2138.9445826204546</v>
      </c>
      <c r="Z175" s="16">
        <f t="shared" si="187"/>
        <v>2224.5023659252729</v>
      </c>
      <c r="AA175" s="16">
        <f t="shared" si="187"/>
        <v>2313.4824605622839</v>
      </c>
      <c r="AB175" s="16">
        <f t="shared" si="187"/>
        <v>2406.0217589847753</v>
      </c>
      <c r="AC175" s="16">
        <f t="shared" si="142"/>
        <v>1633.3526487301751</v>
      </c>
      <c r="AD175" s="16">
        <f t="shared" si="143"/>
        <v>1789.8192491370598</v>
      </c>
      <c r="AE175" s="36">
        <f t="shared" si="144"/>
        <v>1790</v>
      </c>
    </row>
    <row r="176" spans="2:31" x14ac:dyDescent="0.25">
      <c r="B176" t="s">
        <v>142</v>
      </c>
      <c r="C176" t="s">
        <v>145</v>
      </c>
      <c r="D176">
        <v>13990</v>
      </c>
      <c r="E176">
        <v>1142</v>
      </c>
      <c r="G176">
        <v>0.06</v>
      </c>
      <c r="H176">
        <v>0.02</v>
      </c>
      <c r="I176" s="16">
        <f t="shared" si="139"/>
        <v>1142</v>
      </c>
      <c r="J176" s="16">
        <f t="shared" si="140"/>
        <v>1187.68</v>
      </c>
      <c r="K176" s="16">
        <f t="shared" ref="K176:AB176" si="188">J176*(1+$G176-$H176)</f>
        <v>1235.1872000000001</v>
      </c>
      <c r="L176" s="16">
        <f t="shared" si="188"/>
        <v>1284.5946880000001</v>
      </c>
      <c r="M176" s="16">
        <f t="shared" si="188"/>
        <v>1335.9784755200001</v>
      </c>
      <c r="N176" s="16">
        <f t="shared" si="188"/>
        <v>1389.4176145408001</v>
      </c>
      <c r="O176" s="16">
        <f t="shared" si="188"/>
        <v>1444.9943191224322</v>
      </c>
      <c r="P176" s="16">
        <f t="shared" si="188"/>
        <v>1502.7940918873296</v>
      </c>
      <c r="Q176" s="16">
        <f t="shared" si="188"/>
        <v>1562.9058555628228</v>
      </c>
      <c r="R176" s="16">
        <f t="shared" si="188"/>
        <v>1625.4220897853359</v>
      </c>
      <c r="S176" s="16">
        <f t="shared" si="188"/>
        <v>1690.4389733767493</v>
      </c>
      <c r="T176" s="16">
        <f t="shared" si="188"/>
        <v>1758.0565323118194</v>
      </c>
      <c r="U176" s="16">
        <f t="shared" si="188"/>
        <v>1828.3787936042922</v>
      </c>
      <c r="V176" s="16">
        <f t="shared" si="188"/>
        <v>1901.5139453484639</v>
      </c>
      <c r="W176" s="16">
        <f t="shared" si="188"/>
        <v>1977.5745031624026</v>
      </c>
      <c r="X176" s="16">
        <f t="shared" si="188"/>
        <v>2056.6774832888987</v>
      </c>
      <c r="Y176" s="16">
        <f t="shared" si="188"/>
        <v>2138.9445826204546</v>
      </c>
      <c r="Z176" s="16">
        <f t="shared" si="188"/>
        <v>2224.5023659252729</v>
      </c>
      <c r="AA176" s="16">
        <f t="shared" si="188"/>
        <v>2313.4824605622839</v>
      </c>
      <c r="AB176" s="16">
        <f t="shared" si="188"/>
        <v>2406.0217589847753</v>
      </c>
      <c r="AC176" s="16">
        <f t="shared" si="142"/>
        <v>1633.3526487301751</v>
      </c>
      <c r="AD176" s="16">
        <f t="shared" si="143"/>
        <v>1789.8192491370598</v>
      </c>
      <c r="AE176" s="36">
        <f t="shared" si="144"/>
        <v>1790</v>
      </c>
    </row>
    <row r="177" spans="2:31" x14ac:dyDescent="0.25">
      <c r="B177" t="s">
        <v>142</v>
      </c>
      <c r="C177" t="s">
        <v>144</v>
      </c>
      <c r="D177">
        <v>24288</v>
      </c>
      <c r="E177">
        <v>1142</v>
      </c>
      <c r="G177">
        <v>0.06</v>
      </c>
      <c r="H177">
        <v>0.02</v>
      </c>
      <c r="I177" s="16">
        <f t="shared" si="139"/>
        <v>1142</v>
      </c>
      <c r="J177" s="16">
        <f t="shared" si="140"/>
        <v>1187.68</v>
      </c>
      <c r="K177" s="16">
        <f t="shared" ref="K177:AB177" si="189">J177*(1+$G177-$H177)</f>
        <v>1235.1872000000001</v>
      </c>
      <c r="L177" s="16">
        <f t="shared" si="189"/>
        <v>1284.5946880000001</v>
      </c>
      <c r="M177" s="16">
        <f t="shared" si="189"/>
        <v>1335.9784755200001</v>
      </c>
      <c r="N177" s="16">
        <f t="shared" si="189"/>
        <v>1389.4176145408001</v>
      </c>
      <c r="O177" s="16">
        <f t="shared" si="189"/>
        <v>1444.9943191224322</v>
      </c>
      <c r="P177" s="16">
        <f t="shared" si="189"/>
        <v>1502.7940918873296</v>
      </c>
      <c r="Q177" s="16">
        <f t="shared" si="189"/>
        <v>1562.9058555628228</v>
      </c>
      <c r="R177" s="16">
        <f t="shared" si="189"/>
        <v>1625.4220897853359</v>
      </c>
      <c r="S177" s="16">
        <f t="shared" si="189"/>
        <v>1690.4389733767493</v>
      </c>
      <c r="T177" s="16">
        <f t="shared" si="189"/>
        <v>1758.0565323118194</v>
      </c>
      <c r="U177" s="16">
        <f t="shared" si="189"/>
        <v>1828.3787936042922</v>
      </c>
      <c r="V177" s="16">
        <f t="shared" si="189"/>
        <v>1901.5139453484639</v>
      </c>
      <c r="W177" s="16">
        <f t="shared" si="189"/>
        <v>1977.5745031624026</v>
      </c>
      <c r="X177" s="16">
        <f t="shared" si="189"/>
        <v>2056.6774832888987</v>
      </c>
      <c r="Y177" s="16">
        <f t="shared" si="189"/>
        <v>2138.9445826204546</v>
      </c>
      <c r="Z177" s="16">
        <f t="shared" si="189"/>
        <v>2224.5023659252729</v>
      </c>
      <c r="AA177" s="16">
        <f t="shared" si="189"/>
        <v>2313.4824605622839</v>
      </c>
      <c r="AB177" s="16">
        <f t="shared" si="189"/>
        <v>2406.0217589847753</v>
      </c>
      <c r="AC177" s="16">
        <f t="shared" si="142"/>
        <v>1633.3526487301751</v>
      </c>
      <c r="AD177" s="16">
        <f t="shared" si="143"/>
        <v>1789.8192491370598</v>
      </c>
      <c r="AE177" s="36">
        <f t="shared" si="144"/>
        <v>1790</v>
      </c>
    </row>
    <row r="178" spans="2:31" x14ac:dyDescent="0.25">
      <c r="B178" t="s">
        <v>142</v>
      </c>
      <c r="C178" t="s">
        <v>116</v>
      </c>
      <c r="D178">
        <v>6799</v>
      </c>
      <c r="E178">
        <v>1142</v>
      </c>
      <c r="G178">
        <v>0.06</v>
      </c>
      <c r="H178">
        <v>0.02</v>
      </c>
      <c r="I178" s="16">
        <f t="shared" si="139"/>
        <v>1142</v>
      </c>
      <c r="J178" s="16">
        <f t="shared" si="140"/>
        <v>1187.68</v>
      </c>
      <c r="K178" s="16">
        <f t="shared" ref="K178:AB178" si="190">J178*(1+$G178-$H178)</f>
        <v>1235.1872000000001</v>
      </c>
      <c r="L178" s="16">
        <f t="shared" si="190"/>
        <v>1284.5946880000001</v>
      </c>
      <c r="M178" s="16">
        <f t="shared" si="190"/>
        <v>1335.9784755200001</v>
      </c>
      <c r="N178" s="16">
        <f t="shared" si="190"/>
        <v>1389.4176145408001</v>
      </c>
      <c r="O178" s="16">
        <f t="shared" si="190"/>
        <v>1444.9943191224322</v>
      </c>
      <c r="P178" s="16">
        <f t="shared" si="190"/>
        <v>1502.7940918873296</v>
      </c>
      <c r="Q178" s="16">
        <f t="shared" si="190"/>
        <v>1562.9058555628228</v>
      </c>
      <c r="R178" s="16">
        <f t="shared" si="190"/>
        <v>1625.4220897853359</v>
      </c>
      <c r="S178" s="16">
        <f t="shared" si="190"/>
        <v>1690.4389733767493</v>
      </c>
      <c r="T178" s="16">
        <f t="shared" si="190"/>
        <v>1758.0565323118194</v>
      </c>
      <c r="U178" s="16">
        <f t="shared" si="190"/>
        <v>1828.3787936042922</v>
      </c>
      <c r="V178" s="16">
        <f t="shared" si="190"/>
        <v>1901.5139453484639</v>
      </c>
      <c r="W178" s="16">
        <f t="shared" si="190"/>
        <v>1977.5745031624026</v>
      </c>
      <c r="X178" s="16">
        <f t="shared" si="190"/>
        <v>2056.6774832888987</v>
      </c>
      <c r="Y178" s="16">
        <f t="shared" si="190"/>
        <v>2138.9445826204546</v>
      </c>
      <c r="Z178" s="16">
        <f t="shared" si="190"/>
        <v>2224.5023659252729</v>
      </c>
      <c r="AA178" s="16">
        <f t="shared" si="190"/>
        <v>2313.4824605622839</v>
      </c>
      <c r="AB178" s="16">
        <f t="shared" si="190"/>
        <v>2406.0217589847753</v>
      </c>
      <c r="AC178" s="16">
        <f t="shared" si="142"/>
        <v>1633.3526487301751</v>
      </c>
      <c r="AD178" s="16">
        <f t="shared" si="143"/>
        <v>1789.8192491370598</v>
      </c>
      <c r="AE178" s="36">
        <f t="shared" si="144"/>
        <v>1790</v>
      </c>
    </row>
    <row r="179" spans="2:31" x14ac:dyDescent="0.25">
      <c r="B179" t="s">
        <v>141</v>
      </c>
      <c r="C179" t="s">
        <v>131</v>
      </c>
      <c r="D179">
        <v>3000</v>
      </c>
      <c r="E179">
        <v>1142</v>
      </c>
      <c r="G179">
        <v>0.06</v>
      </c>
      <c r="H179">
        <v>0.02</v>
      </c>
      <c r="I179" s="16">
        <f t="shared" si="139"/>
        <v>1142</v>
      </c>
      <c r="J179" s="16">
        <f t="shared" si="140"/>
        <v>1187.68</v>
      </c>
      <c r="K179" s="16">
        <f t="shared" ref="K179:AB179" si="191">J179*(1+$G179-$H179)</f>
        <v>1235.1872000000001</v>
      </c>
      <c r="L179" s="16">
        <f t="shared" si="191"/>
        <v>1284.5946880000001</v>
      </c>
      <c r="M179" s="16">
        <f t="shared" si="191"/>
        <v>1335.9784755200001</v>
      </c>
      <c r="N179" s="16">
        <f t="shared" si="191"/>
        <v>1389.4176145408001</v>
      </c>
      <c r="O179" s="16">
        <f t="shared" si="191"/>
        <v>1444.9943191224322</v>
      </c>
      <c r="P179" s="16">
        <f t="shared" si="191"/>
        <v>1502.7940918873296</v>
      </c>
      <c r="Q179" s="16">
        <f t="shared" si="191"/>
        <v>1562.9058555628228</v>
      </c>
      <c r="R179" s="16">
        <f t="shared" si="191"/>
        <v>1625.4220897853359</v>
      </c>
      <c r="S179" s="16">
        <f t="shared" si="191"/>
        <v>1690.4389733767493</v>
      </c>
      <c r="T179" s="16">
        <f t="shared" si="191"/>
        <v>1758.0565323118194</v>
      </c>
      <c r="U179" s="16">
        <f t="shared" si="191"/>
        <v>1828.3787936042922</v>
      </c>
      <c r="V179" s="16">
        <f t="shared" si="191"/>
        <v>1901.5139453484639</v>
      </c>
      <c r="W179" s="16">
        <f t="shared" si="191"/>
        <v>1977.5745031624026</v>
      </c>
      <c r="X179" s="16">
        <f t="shared" si="191"/>
        <v>2056.6774832888987</v>
      </c>
      <c r="Y179" s="16">
        <f t="shared" si="191"/>
        <v>2138.9445826204546</v>
      </c>
      <c r="Z179" s="16">
        <f t="shared" si="191"/>
        <v>2224.5023659252729</v>
      </c>
      <c r="AA179" s="16">
        <f t="shared" si="191"/>
        <v>2313.4824605622839</v>
      </c>
      <c r="AB179" s="16">
        <f t="shared" si="191"/>
        <v>2406.0217589847753</v>
      </c>
      <c r="AC179" s="16">
        <f t="shared" si="142"/>
        <v>1633.3526487301751</v>
      </c>
      <c r="AD179" s="16">
        <f t="shared" si="143"/>
        <v>1789.8192491370598</v>
      </c>
      <c r="AE179" s="36">
        <f t="shared" si="144"/>
        <v>1790</v>
      </c>
    </row>
    <row r="180" spans="2:31" x14ac:dyDescent="0.25">
      <c r="B180" t="s">
        <v>141</v>
      </c>
      <c r="C180" t="s">
        <v>124</v>
      </c>
      <c r="D180">
        <v>941</v>
      </c>
      <c r="E180">
        <v>1142</v>
      </c>
      <c r="G180">
        <v>0.06</v>
      </c>
      <c r="H180">
        <v>0.02</v>
      </c>
      <c r="I180" s="16">
        <f t="shared" si="139"/>
        <v>1142</v>
      </c>
      <c r="J180" s="16">
        <f t="shared" si="140"/>
        <v>1187.68</v>
      </c>
      <c r="K180" s="16">
        <f t="shared" ref="K180:AB180" si="192">J180*(1+$G180-$H180)</f>
        <v>1235.1872000000001</v>
      </c>
      <c r="L180" s="16">
        <f t="shared" si="192"/>
        <v>1284.5946880000001</v>
      </c>
      <c r="M180" s="16">
        <f t="shared" si="192"/>
        <v>1335.9784755200001</v>
      </c>
      <c r="N180" s="16">
        <f t="shared" si="192"/>
        <v>1389.4176145408001</v>
      </c>
      <c r="O180" s="16">
        <f t="shared" si="192"/>
        <v>1444.9943191224322</v>
      </c>
      <c r="P180" s="16">
        <f t="shared" si="192"/>
        <v>1502.7940918873296</v>
      </c>
      <c r="Q180" s="16">
        <f t="shared" si="192"/>
        <v>1562.9058555628228</v>
      </c>
      <c r="R180" s="16">
        <f t="shared" si="192"/>
        <v>1625.4220897853359</v>
      </c>
      <c r="S180" s="16">
        <f t="shared" si="192"/>
        <v>1690.4389733767493</v>
      </c>
      <c r="T180" s="16">
        <f t="shared" si="192"/>
        <v>1758.0565323118194</v>
      </c>
      <c r="U180" s="16">
        <f t="shared" si="192"/>
        <v>1828.3787936042922</v>
      </c>
      <c r="V180" s="16">
        <f t="shared" si="192"/>
        <v>1901.5139453484639</v>
      </c>
      <c r="W180" s="16">
        <f t="shared" si="192"/>
        <v>1977.5745031624026</v>
      </c>
      <c r="X180" s="16">
        <f t="shared" si="192"/>
        <v>2056.6774832888987</v>
      </c>
      <c r="Y180" s="16">
        <f t="shared" si="192"/>
        <v>2138.9445826204546</v>
      </c>
      <c r="Z180" s="16">
        <f t="shared" si="192"/>
        <v>2224.5023659252729</v>
      </c>
      <c r="AA180" s="16">
        <f t="shared" si="192"/>
        <v>2313.4824605622839</v>
      </c>
      <c r="AB180" s="16">
        <f t="shared" si="192"/>
        <v>2406.0217589847753</v>
      </c>
      <c r="AC180" s="16">
        <f t="shared" si="142"/>
        <v>1633.3526487301751</v>
      </c>
      <c r="AD180" s="16">
        <f t="shared" si="143"/>
        <v>1789.8192491370598</v>
      </c>
      <c r="AE180" s="36">
        <f t="shared" si="144"/>
        <v>1790</v>
      </c>
    </row>
    <row r="181" spans="2:31" x14ac:dyDescent="0.25">
      <c r="B181" t="s">
        <v>141</v>
      </c>
      <c r="C181" t="s">
        <v>111</v>
      </c>
      <c r="D181">
        <v>7200</v>
      </c>
      <c r="E181">
        <v>1142</v>
      </c>
      <c r="G181">
        <v>0.06</v>
      </c>
      <c r="H181">
        <v>0.02</v>
      </c>
      <c r="I181" s="16">
        <f t="shared" si="139"/>
        <v>1142</v>
      </c>
      <c r="J181" s="16">
        <f t="shared" si="140"/>
        <v>1187.68</v>
      </c>
      <c r="K181" s="16">
        <f t="shared" ref="K181:AB181" si="193">J181*(1+$G181-$H181)</f>
        <v>1235.1872000000001</v>
      </c>
      <c r="L181" s="16">
        <f t="shared" si="193"/>
        <v>1284.5946880000001</v>
      </c>
      <c r="M181" s="16">
        <f t="shared" si="193"/>
        <v>1335.9784755200001</v>
      </c>
      <c r="N181" s="16">
        <f t="shared" si="193"/>
        <v>1389.4176145408001</v>
      </c>
      <c r="O181" s="16">
        <f t="shared" si="193"/>
        <v>1444.9943191224322</v>
      </c>
      <c r="P181" s="16">
        <f t="shared" si="193"/>
        <v>1502.7940918873296</v>
      </c>
      <c r="Q181" s="16">
        <f t="shared" si="193"/>
        <v>1562.9058555628228</v>
      </c>
      <c r="R181" s="16">
        <f t="shared" si="193"/>
        <v>1625.4220897853359</v>
      </c>
      <c r="S181" s="16">
        <f t="shared" si="193"/>
        <v>1690.4389733767493</v>
      </c>
      <c r="T181" s="16">
        <f t="shared" si="193"/>
        <v>1758.0565323118194</v>
      </c>
      <c r="U181" s="16">
        <f t="shared" si="193"/>
        <v>1828.3787936042922</v>
      </c>
      <c r="V181" s="16">
        <f t="shared" si="193"/>
        <v>1901.5139453484639</v>
      </c>
      <c r="W181" s="16">
        <f t="shared" si="193"/>
        <v>1977.5745031624026</v>
      </c>
      <c r="X181" s="16">
        <f t="shared" si="193"/>
        <v>2056.6774832888987</v>
      </c>
      <c r="Y181" s="16">
        <f t="shared" si="193"/>
        <v>2138.9445826204546</v>
      </c>
      <c r="Z181" s="16">
        <f t="shared" si="193"/>
        <v>2224.5023659252729</v>
      </c>
      <c r="AA181" s="16">
        <f t="shared" si="193"/>
        <v>2313.4824605622839</v>
      </c>
      <c r="AB181" s="16">
        <f t="shared" si="193"/>
        <v>2406.0217589847753</v>
      </c>
      <c r="AC181" s="16">
        <f t="shared" si="142"/>
        <v>1633.3526487301751</v>
      </c>
      <c r="AD181" s="16">
        <f t="shared" si="143"/>
        <v>1789.8192491370598</v>
      </c>
      <c r="AE181" s="36">
        <f t="shared" si="144"/>
        <v>1790</v>
      </c>
    </row>
    <row r="182" spans="2:31" x14ac:dyDescent="0.25">
      <c r="B182" t="s">
        <v>141</v>
      </c>
      <c r="C182" t="s">
        <v>96</v>
      </c>
      <c r="D182">
        <v>1628</v>
      </c>
      <c r="E182">
        <v>1142</v>
      </c>
      <c r="G182">
        <v>0.06</v>
      </c>
      <c r="H182">
        <v>0.02</v>
      </c>
      <c r="I182" s="16">
        <f t="shared" si="139"/>
        <v>1142</v>
      </c>
      <c r="J182" s="16">
        <f t="shared" si="140"/>
        <v>1187.68</v>
      </c>
      <c r="K182" s="16">
        <f t="shared" ref="K182:AB182" si="194">J182*(1+$G182-$H182)</f>
        <v>1235.1872000000001</v>
      </c>
      <c r="L182" s="16">
        <f t="shared" si="194"/>
        <v>1284.5946880000001</v>
      </c>
      <c r="M182" s="16">
        <f t="shared" si="194"/>
        <v>1335.9784755200001</v>
      </c>
      <c r="N182" s="16">
        <f t="shared" si="194"/>
        <v>1389.4176145408001</v>
      </c>
      <c r="O182" s="16">
        <f t="shared" si="194"/>
        <v>1444.9943191224322</v>
      </c>
      <c r="P182" s="16">
        <f t="shared" si="194"/>
        <v>1502.7940918873296</v>
      </c>
      <c r="Q182" s="16">
        <f t="shared" si="194"/>
        <v>1562.9058555628228</v>
      </c>
      <c r="R182" s="16">
        <f t="shared" si="194"/>
        <v>1625.4220897853359</v>
      </c>
      <c r="S182" s="16">
        <f t="shared" si="194"/>
        <v>1690.4389733767493</v>
      </c>
      <c r="T182" s="16">
        <f t="shared" si="194"/>
        <v>1758.0565323118194</v>
      </c>
      <c r="U182" s="16">
        <f t="shared" si="194"/>
        <v>1828.3787936042922</v>
      </c>
      <c r="V182" s="16">
        <f t="shared" si="194"/>
        <v>1901.5139453484639</v>
      </c>
      <c r="W182" s="16">
        <f t="shared" si="194"/>
        <v>1977.5745031624026</v>
      </c>
      <c r="X182" s="16">
        <f t="shared" si="194"/>
        <v>2056.6774832888987</v>
      </c>
      <c r="Y182" s="16">
        <f t="shared" si="194"/>
        <v>2138.9445826204546</v>
      </c>
      <c r="Z182" s="16">
        <f t="shared" si="194"/>
        <v>2224.5023659252729</v>
      </c>
      <c r="AA182" s="16">
        <f t="shared" si="194"/>
        <v>2313.4824605622839</v>
      </c>
      <c r="AB182" s="16">
        <f t="shared" si="194"/>
        <v>2406.0217589847753</v>
      </c>
      <c r="AC182" s="16">
        <f t="shared" si="142"/>
        <v>1633.3526487301751</v>
      </c>
      <c r="AD182" s="16">
        <f t="shared" si="143"/>
        <v>1789.8192491370598</v>
      </c>
      <c r="AE182" s="36">
        <f t="shared" si="144"/>
        <v>1790</v>
      </c>
    </row>
    <row r="183" spans="2:31" x14ac:dyDescent="0.25">
      <c r="B183" t="s">
        <v>141</v>
      </c>
      <c r="C183" t="s">
        <v>114</v>
      </c>
      <c r="D183">
        <v>3015</v>
      </c>
      <c r="E183">
        <v>1142</v>
      </c>
      <c r="G183">
        <v>0.06</v>
      </c>
      <c r="H183">
        <v>0.02</v>
      </c>
      <c r="I183" s="16">
        <f t="shared" si="139"/>
        <v>1142</v>
      </c>
      <c r="J183" s="16">
        <f t="shared" si="140"/>
        <v>1187.68</v>
      </c>
      <c r="K183" s="16">
        <f t="shared" ref="K183:AB183" si="195">J183*(1+$G183-$H183)</f>
        <v>1235.1872000000001</v>
      </c>
      <c r="L183" s="16">
        <f t="shared" si="195"/>
        <v>1284.5946880000001</v>
      </c>
      <c r="M183" s="16">
        <f t="shared" si="195"/>
        <v>1335.9784755200001</v>
      </c>
      <c r="N183" s="16">
        <f t="shared" si="195"/>
        <v>1389.4176145408001</v>
      </c>
      <c r="O183" s="16">
        <f t="shared" si="195"/>
        <v>1444.9943191224322</v>
      </c>
      <c r="P183" s="16">
        <f t="shared" si="195"/>
        <v>1502.7940918873296</v>
      </c>
      <c r="Q183" s="16">
        <f t="shared" si="195"/>
        <v>1562.9058555628228</v>
      </c>
      <c r="R183" s="16">
        <f t="shared" si="195"/>
        <v>1625.4220897853359</v>
      </c>
      <c r="S183" s="16">
        <f t="shared" si="195"/>
        <v>1690.4389733767493</v>
      </c>
      <c r="T183" s="16">
        <f t="shared" si="195"/>
        <v>1758.0565323118194</v>
      </c>
      <c r="U183" s="16">
        <f t="shared" si="195"/>
        <v>1828.3787936042922</v>
      </c>
      <c r="V183" s="16">
        <f t="shared" si="195"/>
        <v>1901.5139453484639</v>
      </c>
      <c r="W183" s="16">
        <f t="shared" si="195"/>
        <v>1977.5745031624026</v>
      </c>
      <c r="X183" s="16">
        <f t="shared" si="195"/>
        <v>2056.6774832888987</v>
      </c>
      <c r="Y183" s="16">
        <f t="shared" si="195"/>
        <v>2138.9445826204546</v>
      </c>
      <c r="Z183" s="16">
        <f t="shared" si="195"/>
        <v>2224.5023659252729</v>
      </c>
      <c r="AA183" s="16">
        <f t="shared" si="195"/>
        <v>2313.4824605622839</v>
      </c>
      <c r="AB183" s="16">
        <f t="shared" si="195"/>
        <v>2406.0217589847753</v>
      </c>
      <c r="AC183" s="16">
        <f t="shared" si="142"/>
        <v>1633.3526487301751</v>
      </c>
      <c r="AD183" s="16">
        <f t="shared" si="143"/>
        <v>1789.8192491370598</v>
      </c>
      <c r="AE183" s="36">
        <f t="shared" si="144"/>
        <v>1790</v>
      </c>
    </row>
    <row r="184" spans="2:31" x14ac:dyDescent="0.25">
      <c r="B184" t="s">
        <v>167</v>
      </c>
      <c r="C184" t="s">
        <v>97</v>
      </c>
      <c r="D184">
        <v>57833</v>
      </c>
      <c r="E184">
        <v>1142</v>
      </c>
      <c r="G184">
        <v>0.06</v>
      </c>
      <c r="H184">
        <v>0.02</v>
      </c>
      <c r="I184" s="16">
        <f t="shared" si="139"/>
        <v>1142</v>
      </c>
      <c r="J184" s="16">
        <f t="shared" si="140"/>
        <v>1187.68</v>
      </c>
      <c r="K184" s="16">
        <f t="shared" ref="K184:AB184" si="196">J184*(1+$G184-$H184)</f>
        <v>1235.1872000000001</v>
      </c>
      <c r="L184" s="16">
        <f t="shared" si="196"/>
        <v>1284.5946880000001</v>
      </c>
      <c r="M184" s="16">
        <f t="shared" si="196"/>
        <v>1335.9784755200001</v>
      </c>
      <c r="N184" s="16">
        <f t="shared" si="196"/>
        <v>1389.4176145408001</v>
      </c>
      <c r="O184" s="16">
        <f t="shared" si="196"/>
        <v>1444.9943191224322</v>
      </c>
      <c r="P184" s="16">
        <f t="shared" si="196"/>
        <v>1502.7940918873296</v>
      </c>
      <c r="Q184" s="16">
        <f t="shared" si="196"/>
        <v>1562.9058555628228</v>
      </c>
      <c r="R184" s="16">
        <f t="shared" si="196"/>
        <v>1625.4220897853359</v>
      </c>
      <c r="S184" s="16">
        <f t="shared" si="196"/>
        <v>1690.4389733767493</v>
      </c>
      <c r="T184" s="16">
        <f t="shared" si="196"/>
        <v>1758.0565323118194</v>
      </c>
      <c r="U184" s="16">
        <f t="shared" si="196"/>
        <v>1828.3787936042922</v>
      </c>
      <c r="V184" s="16">
        <f t="shared" si="196"/>
        <v>1901.5139453484639</v>
      </c>
      <c r="W184" s="16">
        <f t="shared" si="196"/>
        <v>1977.5745031624026</v>
      </c>
      <c r="X184" s="16">
        <f t="shared" si="196"/>
        <v>2056.6774832888987</v>
      </c>
      <c r="Y184" s="16">
        <f t="shared" si="196"/>
        <v>2138.9445826204546</v>
      </c>
      <c r="Z184" s="16">
        <f t="shared" si="196"/>
        <v>2224.5023659252729</v>
      </c>
      <c r="AA184" s="16">
        <f t="shared" si="196"/>
        <v>2313.4824605622839</v>
      </c>
      <c r="AB184" s="16">
        <f t="shared" si="196"/>
        <v>2406.0217589847753</v>
      </c>
      <c r="AC184" s="16">
        <f t="shared" si="142"/>
        <v>1633.3526487301751</v>
      </c>
      <c r="AD184" s="16">
        <f t="shared" si="143"/>
        <v>1789.8192491370598</v>
      </c>
      <c r="AE184" s="36">
        <f t="shared" si="144"/>
        <v>1790</v>
      </c>
    </row>
    <row r="185" spans="2:31" x14ac:dyDescent="0.25">
      <c r="B185" t="s">
        <v>167</v>
      </c>
      <c r="C185" t="s">
        <v>183</v>
      </c>
      <c r="D185">
        <v>15274</v>
      </c>
      <c r="E185">
        <v>1142</v>
      </c>
      <c r="G185">
        <v>0.06</v>
      </c>
      <c r="H185">
        <v>0.02</v>
      </c>
      <c r="I185" s="16">
        <f t="shared" si="139"/>
        <v>1142</v>
      </c>
      <c r="J185" s="16">
        <f t="shared" si="140"/>
        <v>1187.68</v>
      </c>
      <c r="K185" s="16">
        <f t="shared" ref="K185:AB185" si="197">J185*(1+$G185-$H185)</f>
        <v>1235.1872000000001</v>
      </c>
      <c r="L185" s="16">
        <f t="shared" si="197"/>
        <v>1284.5946880000001</v>
      </c>
      <c r="M185" s="16">
        <f t="shared" si="197"/>
        <v>1335.9784755200001</v>
      </c>
      <c r="N185" s="16">
        <f t="shared" si="197"/>
        <v>1389.4176145408001</v>
      </c>
      <c r="O185" s="16">
        <f t="shared" si="197"/>
        <v>1444.9943191224322</v>
      </c>
      <c r="P185" s="16">
        <f t="shared" si="197"/>
        <v>1502.7940918873296</v>
      </c>
      <c r="Q185" s="16">
        <f t="shared" si="197"/>
        <v>1562.9058555628228</v>
      </c>
      <c r="R185" s="16">
        <f t="shared" si="197"/>
        <v>1625.4220897853359</v>
      </c>
      <c r="S185" s="16">
        <f t="shared" si="197"/>
        <v>1690.4389733767493</v>
      </c>
      <c r="T185" s="16">
        <f t="shared" si="197"/>
        <v>1758.0565323118194</v>
      </c>
      <c r="U185" s="16">
        <f t="shared" si="197"/>
        <v>1828.3787936042922</v>
      </c>
      <c r="V185" s="16">
        <f t="shared" si="197"/>
        <v>1901.5139453484639</v>
      </c>
      <c r="W185" s="16">
        <f t="shared" si="197"/>
        <v>1977.5745031624026</v>
      </c>
      <c r="X185" s="16">
        <f t="shared" si="197"/>
        <v>2056.6774832888987</v>
      </c>
      <c r="Y185" s="16">
        <f t="shared" si="197"/>
        <v>2138.9445826204546</v>
      </c>
      <c r="Z185" s="16">
        <f t="shared" si="197"/>
        <v>2224.5023659252729</v>
      </c>
      <c r="AA185" s="16">
        <f t="shared" si="197"/>
        <v>2313.4824605622839</v>
      </c>
      <c r="AB185" s="16">
        <f t="shared" si="197"/>
        <v>2406.0217589847753</v>
      </c>
      <c r="AC185" s="16">
        <f t="shared" si="142"/>
        <v>1633.3526487301751</v>
      </c>
      <c r="AD185" s="16">
        <f t="shared" si="143"/>
        <v>1789.8192491370598</v>
      </c>
      <c r="AE185" s="36">
        <f t="shared" si="144"/>
        <v>1790</v>
      </c>
    </row>
    <row r="186" spans="2:31" x14ac:dyDescent="0.25">
      <c r="B186" t="s">
        <v>167</v>
      </c>
      <c r="C186" t="s">
        <v>96</v>
      </c>
      <c r="D186">
        <v>1649</v>
      </c>
      <c r="E186">
        <v>1142</v>
      </c>
      <c r="G186">
        <v>0.06</v>
      </c>
      <c r="H186">
        <v>0.02</v>
      </c>
      <c r="I186" s="16">
        <f t="shared" si="139"/>
        <v>1142</v>
      </c>
      <c r="J186" s="16">
        <f t="shared" si="140"/>
        <v>1187.68</v>
      </c>
      <c r="K186" s="16">
        <f t="shared" ref="K186:AB186" si="198">J186*(1+$G186-$H186)</f>
        <v>1235.1872000000001</v>
      </c>
      <c r="L186" s="16">
        <f t="shared" si="198"/>
        <v>1284.5946880000001</v>
      </c>
      <c r="M186" s="16">
        <f t="shared" si="198"/>
        <v>1335.9784755200001</v>
      </c>
      <c r="N186" s="16">
        <f t="shared" si="198"/>
        <v>1389.4176145408001</v>
      </c>
      <c r="O186" s="16">
        <f t="shared" si="198"/>
        <v>1444.9943191224322</v>
      </c>
      <c r="P186" s="16">
        <f t="shared" si="198"/>
        <v>1502.7940918873296</v>
      </c>
      <c r="Q186" s="16">
        <f t="shared" si="198"/>
        <v>1562.9058555628228</v>
      </c>
      <c r="R186" s="16">
        <f t="shared" si="198"/>
        <v>1625.4220897853359</v>
      </c>
      <c r="S186" s="16">
        <f t="shared" si="198"/>
        <v>1690.4389733767493</v>
      </c>
      <c r="T186" s="16">
        <f t="shared" si="198"/>
        <v>1758.0565323118194</v>
      </c>
      <c r="U186" s="16">
        <f t="shared" si="198"/>
        <v>1828.3787936042922</v>
      </c>
      <c r="V186" s="16">
        <f t="shared" si="198"/>
        <v>1901.5139453484639</v>
      </c>
      <c r="W186" s="16">
        <f t="shared" si="198"/>
        <v>1977.5745031624026</v>
      </c>
      <c r="X186" s="16">
        <f t="shared" si="198"/>
        <v>2056.6774832888987</v>
      </c>
      <c r="Y186" s="16">
        <f t="shared" si="198"/>
        <v>2138.9445826204546</v>
      </c>
      <c r="Z186" s="16">
        <f t="shared" si="198"/>
        <v>2224.5023659252729</v>
      </c>
      <c r="AA186" s="16">
        <f t="shared" si="198"/>
        <v>2313.4824605622839</v>
      </c>
      <c r="AB186" s="16">
        <f t="shared" si="198"/>
        <v>2406.0217589847753</v>
      </c>
      <c r="AC186" s="16">
        <f t="shared" si="142"/>
        <v>1633.3526487301751</v>
      </c>
      <c r="AD186" s="16">
        <f t="shared" si="143"/>
        <v>1789.8192491370598</v>
      </c>
      <c r="AE186" s="36">
        <f t="shared" si="144"/>
        <v>1790</v>
      </c>
    </row>
    <row r="187" spans="2:31" x14ac:dyDescent="0.25">
      <c r="B187" t="s">
        <v>167</v>
      </c>
      <c r="C187" t="s">
        <v>192</v>
      </c>
      <c r="D187">
        <v>13266</v>
      </c>
      <c r="E187">
        <v>1142</v>
      </c>
      <c r="G187">
        <v>0.06</v>
      </c>
      <c r="H187">
        <v>0.02</v>
      </c>
      <c r="I187" s="16">
        <f t="shared" si="139"/>
        <v>1142</v>
      </c>
      <c r="J187" s="16">
        <f t="shared" si="140"/>
        <v>1187.68</v>
      </c>
      <c r="K187" s="16">
        <f t="shared" ref="K187:AB187" si="199">J187*(1+$G187-$H187)</f>
        <v>1235.1872000000001</v>
      </c>
      <c r="L187" s="16">
        <f t="shared" si="199"/>
        <v>1284.5946880000001</v>
      </c>
      <c r="M187" s="16">
        <f t="shared" si="199"/>
        <v>1335.9784755200001</v>
      </c>
      <c r="N187" s="16">
        <f t="shared" si="199"/>
        <v>1389.4176145408001</v>
      </c>
      <c r="O187" s="16">
        <f t="shared" si="199"/>
        <v>1444.9943191224322</v>
      </c>
      <c r="P187" s="16">
        <f t="shared" si="199"/>
        <v>1502.7940918873296</v>
      </c>
      <c r="Q187" s="16">
        <f t="shared" si="199"/>
        <v>1562.9058555628228</v>
      </c>
      <c r="R187" s="16">
        <f t="shared" si="199"/>
        <v>1625.4220897853359</v>
      </c>
      <c r="S187" s="16">
        <f t="shared" si="199"/>
        <v>1690.4389733767493</v>
      </c>
      <c r="T187" s="16">
        <f t="shared" si="199"/>
        <v>1758.0565323118194</v>
      </c>
      <c r="U187" s="16">
        <f t="shared" si="199"/>
        <v>1828.3787936042922</v>
      </c>
      <c r="V187" s="16">
        <f t="shared" si="199"/>
        <v>1901.5139453484639</v>
      </c>
      <c r="W187" s="16">
        <f t="shared" si="199"/>
        <v>1977.5745031624026</v>
      </c>
      <c r="X187" s="16">
        <f t="shared" si="199"/>
        <v>2056.6774832888987</v>
      </c>
      <c r="Y187" s="16">
        <f t="shared" si="199"/>
        <v>2138.9445826204546</v>
      </c>
      <c r="Z187" s="16">
        <f t="shared" si="199"/>
        <v>2224.5023659252729</v>
      </c>
      <c r="AA187" s="16">
        <f t="shared" si="199"/>
        <v>2313.4824605622839</v>
      </c>
      <c r="AB187" s="16">
        <f t="shared" si="199"/>
        <v>2406.0217589847753</v>
      </c>
      <c r="AC187" s="16">
        <f t="shared" si="142"/>
        <v>1633.3526487301751</v>
      </c>
      <c r="AD187" s="16">
        <f t="shared" si="143"/>
        <v>1789.8192491370598</v>
      </c>
      <c r="AE187" s="36">
        <f t="shared" si="144"/>
        <v>1790</v>
      </c>
    </row>
    <row r="188" spans="2:31" x14ac:dyDescent="0.25">
      <c r="B188" t="s">
        <v>167</v>
      </c>
      <c r="C188" t="s">
        <v>114</v>
      </c>
      <c r="D188">
        <v>36070</v>
      </c>
      <c r="E188">
        <v>1142</v>
      </c>
      <c r="G188">
        <v>0.06</v>
      </c>
      <c r="H188">
        <v>0.02</v>
      </c>
      <c r="I188" s="16">
        <f t="shared" si="139"/>
        <v>1142</v>
      </c>
      <c r="J188" s="16">
        <f t="shared" si="140"/>
        <v>1187.68</v>
      </c>
      <c r="K188" s="16">
        <f t="shared" ref="K188:AB188" si="200">J188*(1+$G188-$H188)</f>
        <v>1235.1872000000001</v>
      </c>
      <c r="L188" s="16">
        <f t="shared" si="200"/>
        <v>1284.5946880000001</v>
      </c>
      <c r="M188" s="16">
        <f t="shared" si="200"/>
        <v>1335.9784755200001</v>
      </c>
      <c r="N188" s="16">
        <f t="shared" si="200"/>
        <v>1389.4176145408001</v>
      </c>
      <c r="O188" s="16">
        <f t="shared" si="200"/>
        <v>1444.9943191224322</v>
      </c>
      <c r="P188" s="16">
        <f t="shared" si="200"/>
        <v>1502.7940918873296</v>
      </c>
      <c r="Q188" s="16">
        <f t="shared" si="200"/>
        <v>1562.9058555628228</v>
      </c>
      <c r="R188" s="16">
        <f t="shared" si="200"/>
        <v>1625.4220897853359</v>
      </c>
      <c r="S188" s="16">
        <f t="shared" si="200"/>
        <v>1690.4389733767493</v>
      </c>
      <c r="T188" s="16">
        <f t="shared" si="200"/>
        <v>1758.0565323118194</v>
      </c>
      <c r="U188" s="16">
        <f t="shared" si="200"/>
        <v>1828.3787936042922</v>
      </c>
      <c r="V188" s="16">
        <f t="shared" si="200"/>
        <v>1901.5139453484639</v>
      </c>
      <c r="W188" s="16">
        <f t="shared" si="200"/>
        <v>1977.5745031624026</v>
      </c>
      <c r="X188" s="16">
        <f t="shared" si="200"/>
        <v>2056.6774832888987</v>
      </c>
      <c r="Y188" s="16">
        <f t="shared" si="200"/>
        <v>2138.9445826204546</v>
      </c>
      <c r="Z188" s="16">
        <f t="shared" si="200"/>
        <v>2224.5023659252729</v>
      </c>
      <c r="AA188" s="16">
        <f t="shared" si="200"/>
        <v>2313.4824605622839</v>
      </c>
      <c r="AB188" s="16">
        <f t="shared" si="200"/>
        <v>2406.0217589847753</v>
      </c>
      <c r="AC188" s="16">
        <f t="shared" si="142"/>
        <v>1633.3526487301751</v>
      </c>
      <c r="AD188" s="16">
        <f t="shared" si="143"/>
        <v>1789.8192491370598</v>
      </c>
      <c r="AE188" s="36">
        <f t="shared" si="144"/>
        <v>1790</v>
      </c>
    </row>
    <row r="189" spans="2:31" x14ac:dyDescent="0.25">
      <c r="B189" t="s">
        <v>167</v>
      </c>
      <c r="C189" t="s">
        <v>193</v>
      </c>
      <c r="D189">
        <v>9929</v>
      </c>
      <c r="E189">
        <v>1142</v>
      </c>
      <c r="G189">
        <v>0.06</v>
      </c>
      <c r="H189">
        <v>0.02</v>
      </c>
      <c r="I189" s="16">
        <f t="shared" si="139"/>
        <v>1142</v>
      </c>
      <c r="J189" s="16">
        <f t="shared" si="140"/>
        <v>1187.68</v>
      </c>
      <c r="K189" s="16">
        <f t="shared" ref="K189:AB189" si="201">J189*(1+$G189-$H189)</f>
        <v>1235.1872000000001</v>
      </c>
      <c r="L189" s="16">
        <f t="shared" si="201"/>
        <v>1284.5946880000001</v>
      </c>
      <c r="M189" s="16">
        <f t="shared" si="201"/>
        <v>1335.9784755200001</v>
      </c>
      <c r="N189" s="16">
        <f t="shared" si="201"/>
        <v>1389.4176145408001</v>
      </c>
      <c r="O189" s="16">
        <f t="shared" si="201"/>
        <v>1444.9943191224322</v>
      </c>
      <c r="P189" s="16">
        <f t="shared" si="201"/>
        <v>1502.7940918873296</v>
      </c>
      <c r="Q189" s="16">
        <f t="shared" si="201"/>
        <v>1562.9058555628228</v>
      </c>
      <c r="R189" s="16">
        <f t="shared" si="201"/>
        <v>1625.4220897853359</v>
      </c>
      <c r="S189" s="16">
        <f t="shared" si="201"/>
        <v>1690.4389733767493</v>
      </c>
      <c r="T189" s="16">
        <f t="shared" si="201"/>
        <v>1758.0565323118194</v>
      </c>
      <c r="U189" s="16">
        <f t="shared" si="201"/>
        <v>1828.3787936042922</v>
      </c>
      <c r="V189" s="16">
        <f t="shared" si="201"/>
        <v>1901.5139453484639</v>
      </c>
      <c r="W189" s="16">
        <f t="shared" si="201"/>
        <v>1977.5745031624026</v>
      </c>
      <c r="X189" s="16">
        <f t="shared" si="201"/>
        <v>2056.6774832888987</v>
      </c>
      <c r="Y189" s="16">
        <f t="shared" si="201"/>
        <v>2138.9445826204546</v>
      </c>
      <c r="Z189" s="16">
        <f t="shared" si="201"/>
        <v>2224.5023659252729</v>
      </c>
      <c r="AA189" s="16">
        <f t="shared" si="201"/>
        <v>2313.4824605622839</v>
      </c>
      <c r="AB189" s="16">
        <f t="shared" si="201"/>
        <v>2406.0217589847753</v>
      </c>
      <c r="AC189" s="16">
        <f t="shared" si="142"/>
        <v>1633.3526487301751</v>
      </c>
      <c r="AD189" s="16">
        <f t="shared" si="143"/>
        <v>1789.8192491370598</v>
      </c>
      <c r="AE189" s="36">
        <f t="shared" si="144"/>
        <v>1790</v>
      </c>
    </row>
    <row r="190" spans="2:31" x14ac:dyDescent="0.25">
      <c r="B190" t="s">
        <v>167</v>
      </c>
      <c r="C190" t="s">
        <v>164</v>
      </c>
      <c r="D190">
        <v>5670</v>
      </c>
      <c r="E190">
        <v>1142</v>
      </c>
      <c r="G190">
        <v>0.06</v>
      </c>
      <c r="H190">
        <v>0.02</v>
      </c>
      <c r="I190" s="16">
        <f t="shared" si="139"/>
        <v>1142</v>
      </c>
      <c r="J190" s="16">
        <f t="shared" si="140"/>
        <v>1187.68</v>
      </c>
      <c r="K190" s="16">
        <f t="shared" ref="K190:AB190" si="202">J190*(1+$G190-$H190)</f>
        <v>1235.1872000000001</v>
      </c>
      <c r="L190" s="16">
        <f t="shared" si="202"/>
        <v>1284.5946880000001</v>
      </c>
      <c r="M190" s="16">
        <f t="shared" si="202"/>
        <v>1335.9784755200001</v>
      </c>
      <c r="N190" s="16">
        <f t="shared" si="202"/>
        <v>1389.4176145408001</v>
      </c>
      <c r="O190" s="16">
        <f t="shared" si="202"/>
        <v>1444.9943191224322</v>
      </c>
      <c r="P190" s="16">
        <f t="shared" si="202"/>
        <v>1502.7940918873296</v>
      </c>
      <c r="Q190" s="16">
        <f t="shared" si="202"/>
        <v>1562.9058555628228</v>
      </c>
      <c r="R190" s="16">
        <f t="shared" si="202"/>
        <v>1625.4220897853359</v>
      </c>
      <c r="S190" s="16">
        <f t="shared" si="202"/>
        <v>1690.4389733767493</v>
      </c>
      <c r="T190" s="16">
        <f t="shared" si="202"/>
        <v>1758.0565323118194</v>
      </c>
      <c r="U190" s="16">
        <f t="shared" si="202"/>
        <v>1828.3787936042922</v>
      </c>
      <c r="V190" s="16">
        <f t="shared" si="202"/>
        <v>1901.5139453484639</v>
      </c>
      <c r="W190" s="16">
        <f t="shared" si="202"/>
        <v>1977.5745031624026</v>
      </c>
      <c r="X190" s="16">
        <f t="shared" si="202"/>
        <v>2056.6774832888987</v>
      </c>
      <c r="Y190" s="16">
        <f t="shared" si="202"/>
        <v>2138.9445826204546</v>
      </c>
      <c r="Z190" s="16">
        <f t="shared" si="202"/>
        <v>2224.5023659252729</v>
      </c>
      <c r="AA190" s="16">
        <f t="shared" si="202"/>
        <v>2313.4824605622839</v>
      </c>
      <c r="AB190" s="16">
        <f t="shared" si="202"/>
        <v>2406.0217589847753</v>
      </c>
      <c r="AC190" s="16">
        <f t="shared" si="142"/>
        <v>1633.3526487301751</v>
      </c>
      <c r="AD190" s="16">
        <f t="shared" si="143"/>
        <v>1789.8192491370598</v>
      </c>
      <c r="AE190" s="36">
        <f t="shared" si="144"/>
        <v>1790</v>
      </c>
    </row>
    <row r="191" spans="2:31" x14ac:dyDescent="0.25">
      <c r="B191" t="s">
        <v>194</v>
      </c>
      <c r="C191" t="s">
        <v>78</v>
      </c>
      <c r="D191">
        <v>1781</v>
      </c>
      <c r="E191">
        <v>200</v>
      </c>
      <c r="G191">
        <v>0.04</v>
      </c>
      <c r="H191">
        <v>0.02</v>
      </c>
      <c r="I191" s="16">
        <v>200</v>
      </c>
      <c r="J191" s="16">
        <f t="shared" si="140"/>
        <v>204</v>
      </c>
      <c r="K191" s="16">
        <f t="shared" ref="K191:AB191" si="203">J191*(1+$G191-$H191)</f>
        <v>208.08</v>
      </c>
      <c r="L191" s="16">
        <f t="shared" si="203"/>
        <v>212.24160000000001</v>
      </c>
      <c r="M191" s="16">
        <f t="shared" si="203"/>
        <v>216.48643200000001</v>
      </c>
      <c r="N191" s="16">
        <f t="shared" si="203"/>
        <v>220.81616064000002</v>
      </c>
      <c r="O191" s="16">
        <f t="shared" si="203"/>
        <v>225.23248385280002</v>
      </c>
      <c r="P191" s="16">
        <f t="shared" si="203"/>
        <v>229.73713352985601</v>
      </c>
      <c r="Q191" s="16">
        <f t="shared" si="203"/>
        <v>234.33187620045314</v>
      </c>
      <c r="R191" s="16">
        <f t="shared" si="203"/>
        <v>239.0185137244622</v>
      </c>
      <c r="S191" s="16">
        <f t="shared" si="203"/>
        <v>243.79888399895145</v>
      </c>
      <c r="T191" s="16">
        <f t="shared" si="203"/>
        <v>248.67486167893048</v>
      </c>
      <c r="U191" s="16">
        <f t="shared" si="203"/>
        <v>253.64835891250911</v>
      </c>
      <c r="V191" s="16">
        <f t="shared" si="203"/>
        <v>258.72132609075931</v>
      </c>
      <c r="W191" s="16">
        <f t="shared" si="203"/>
        <v>263.89575261257448</v>
      </c>
      <c r="X191" s="16">
        <f t="shared" si="203"/>
        <v>269.17366766482598</v>
      </c>
      <c r="Y191" s="16">
        <f t="shared" si="203"/>
        <v>274.55714101812254</v>
      </c>
      <c r="Z191" s="16">
        <f t="shared" si="203"/>
        <v>280.04828383848502</v>
      </c>
      <c r="AA191" s="16">
        <f t="shared" si="203"/>
        <v>285.64924951525472</v>
      </c>
      <c r="AB191" s="16">
        <f t="shared" si="203"/>
        <v>291.3622345055598</v>
      </c>
      <c r="AC191" s="16">
        <f t="shared" si="142"/>
        <v>247.04881308866402</v>
      </c>
      <c r="AD191" s="16">
        <f t="shared" si="143"/>
        <v>255.76178735702862</v>
      </c>
      <c r="AE191" s="36">
        <f t="shared" si="144"/>
        <v>256</v>
      </c>
    </row>
    <row r="192" spans="2:31" x14ac:dyDescent="0.25">
      <c r="B192" t="s">
        <v>195</v>
      </c>
      <c r="C192" t="s">
        <v>78</v>
      </c>
      <c r="D192">
        <v>712</v>
      </c>
      <c r="E192">
        <v>200</v>
      </c>
      <c r="G192">
        <v>0.04</v>
      </c>
      <c r="H192">
        <v>0.02</v>
      </c>
      <c r="I192" s="16">
        <v>200</v>
      </c>
      <c r="J192" s="16">
        <f t="shared" si="140"/>
        <v>204</v>
      </c>
      <c r="K192" s="16">
        <f t="shared" ref="K192:AB192" si="204">J192*(1+$G192-$H192)</f>
        <v>208.08</v>
      </c>
      <c r="L192" s="16">
        <f t="shared" si="204"/>
        <v>212.24160000000001</v>
      </c>
      <c r="M192" s="16">
        <f t="shared" si="204"/>
        <v>216.48643200000001</v>
      </c>
      <c r="N192" s="16">
        <f t="shared" si="204"/>
        <v>220.81616064000002</v>
      </c>
      <c r="O192" s="16">
        <f t="shared" si="204"/>
        <v>225.23248385280002</v>
      </c>
      <c r="P192" s="16">
        <f t="shared" si="204"/>
        <v>229.73713352985601</v>
      </c>
      <c r="Q192" s="16">
        <f t="shared" si="204"/>
        <v>234.33187620045314</v>
      </c>
      <c r="R192" s="16">
        <f t="shared" si="204"/>
        <v>239.0185137244622</v>
      </c>
      <c r="S192" s="16">
        <f t="shared" si="204"/>
        <v>243.79888399895145</v>
      </c>
      <c r="T192" s="16">
        <f t="shared" si="204"/>
        <v>248.67486167893048</v>
      </c>
      <c r="U192" s="16">
        <f t="shared" si="204"/>
        <v>253.64835891250911</v>
      </c>
      <c r="V192" s="16">
        <f t="shared" si="204"/>
        <v>258.72132609075931</v>
      </c>
      <c r="W192" s="16">
        <f t="shared" si="204"/>
        <v>263.89575261257448</v>
      </c>
      <c r="X192" s="16">
        <f t="shared" si="204"/>
        <v>269.17366766482598</v>
      </c>
      <c r="Y192" s="16">
        <f t="shared" si="204"/>
        <v>274.55714101812254</v>
      </c>
      <c r="Z192" s="16">
        <f t="shared" si="204"/>
        <v>280.04828383848502</v>
      </c>
      <c r="AA192" s="16">
        <f t="shared" si="204"/>
        <v>285.64924951525472</v>
      </c>
      <c r="AB192" s="16">
        <f t="shared" si="204"/>
        <v>291.3622345055598</v>
      </c>
      <c r="AC192" s="16">
        <f t="shared" si="142"/>
        <v>247.04881308866402</v>
      </c>
      <c r="AD192" s="16">
        <f t="shared" si="143"/>
        <v>255.76178735702862</v>
      </c>
      <c r="AE192" s="36">
        <f t="shared" si="144"/>
        <v>256</v>
      </c>
    </row>
    <row r="193" spans="2:31" x14ac:dyDescent="0.25">
      <c r="B193" t="s">
        <v>196</v>
      </c>
      <c r="C193" t="s">
        <v>154</v>
      </c>
      <c r="D193">
        <v>59</v>
      </c>
      <c r="E193">
        <v>200</v>
      </c>
      <c r="G193">
        <v>0.04</v>
      </c>
      <c r="H193">
        <v>0.02</v>
      </c>
      <c r="I193" s="16">
        <v>200</v>
      </c>
      <c r="J193" s="16">
        <f t="shared" si="140"/>
        <v>204</v>
      </c>
      <c r="K193" s="16">
        <f t="shared" ref="K193:AB193" si="205">J193*(1+$G193-$H193)</f>
        <v>208.08</v>
      </c>
      <c r="L193" s="16">
        <f t="shared" si="205"/>
        <v>212.24160000000001</v>
      </c>
      <c r="M193" s="16">
        <f t="shared" si="205"/>
        <v>216.48643200000001</v>
      </c>
      <c r="N193" s="16">
        <f t="shared" si="205"/>
        <v>220.81616064000002</v>
      </c>
      <c r="O193" s="16">
        <f t="shared" si="205"/>
        <v>225.23248385280002</v>
      </c>
      <c r="P193" s="16">
        <f t="shared" si="205"/>
        <v>229.73713352985601</v>
      </c>
      <c r="Q193" s="16">
        <f t="shared" si="205"/>
        <v>234.33187620045314</v>
      </c>
      <c r="R193" s="16">
        <f t="shared" si="205"/>
        <v>239.0185137244622</v>
      </c>
      <c r="S193" s="16">
        <f t="shared" si="205"/>
        <v>243.79888399895145</v>
      </c>
      <c r="T193" s="16">
        <f t="shared" si="205"/>
        <v>248.67486167893048</v>
      </c>
      <c r="U193" s="16">
        <f t="shared" si="205"/>
        <v>253.64835891250911</v>
      </c>
      <c r="V193" s="16">
        <f t="shared" si="205"/>
        <v>258.72132609075931</v>
      </c>
      <c r="W193" s="16">
        <f t="shared" si="205"/>
        <v>263.89575261257448</v>
      </c>
      <c r="X193" s="16">
        <f t="shared" si="205"/>
        <v>269.17366766482598</v>
      </c>
      <c r="Y193" s="16">
        <f t="shared" si="205"/>
        <v>274.55714101812254</v>
      </c>
      <c r="Z193" s="16">
        <f t="shared" si="205"/>
        <v>280.04828383848502</v>
      </c>
      <c r="AA193" s="16">
        <f t="shared" si="205"/>
        <v>285.64924951525472</v>
      </c>
      <c r="AB193" s="16">
        <f t="shared" si="205"/>
        <v>291.3622345055598</v>
      </c>
      <c r="AC193" s="16">
        <f t="shared" si="142"/>
        <v>247.04881308866402</v>
      </c>
      <c r="AD193" s="16">
        <f t="shared" si="143"/>
        <v>255.76178735702862</v>
      </c>
      <c r="AE193" s="36">
        <f t="shared" si="144"/>
        <v>256</v>
      </c>
    </row>
    <row r="194" spans="2:31" x14ac:dyDescent="0.25">
      <c r="B194" t="s">
        <v>473</v>
      </c>
      <c r="C194" t="s">
        <v>154</v>
      </c>
      <c r="D194">
        <v>653</v>
      </c>
      <c r="E194">
        <v>1988</v>
      </c>
      <c r="J194" s="16">
        <f t="shared" si="140"/>
        <v>0</v>
      </c>
      <c r="K194" s="16">
        <f t="shared" ref="K194:AB194" si="206">J194*(1+$G194-$H194)</f>
        <v>0</v>
      </c>
      <c r="L194" s="16">
        <f t="shared" si="206"/>
        <v>0</v>
      </c>
      <c r="M194" s="16">
        <f t="shared" si="206"/>
        <v>0</v>
      </c>
      <c r="N194" s="16">
        <f t="shared" si="206"/>
        <v>0</v>
      </c>
      <c r="O194" s="16">
        <f t="shared" si="206"/>
        <v>0</v>
      </c>
      <c r="P194" s="16">
        <f t="shared" si="206"/>
        <v>0</v>
      </c>
      <c r="Q194" s="16">
        <f t="shared" si="206"/>
        <v>0</v>
      </c>
      <c r="R194" s="16">
        <f t="shared" si="206"/>
        <v>0</v>
      </c>
      <c r="S194" s="16">
        <f t="shared" si="206"/>
        <v>0</v>
      </c>
      <c r="T194" s="16">
        <f t="shared" si="206"/>
        <v>0</v>
      </c>
      <c r="U194" s="16">
        <f t="shared" si="206"/>
        <v>0</v>
      </c>
      <c r="V194" s="16">
        <f t="shared" si="206"/>
        <v>0</v>
      </c>
      <c r="W194" s="16">
        <f t="shared" si="206"/>
        <v>0</v>
      </c>
      <c r="X194" s="16">
        <f t="shared" si="206"/>
        <v>0</v>
      </c>
      <c r="Y194" s="16">
        <f t="shared" si="206"/>
        <v>0</v>
      </c>
      <c r="Z194" s="16">
        <f t="shared" si="206"/>
        <v>0</v>
      </c>
      <c r="AA194" s="16">
        <f t="shared" si="206"/>
        <v>0</v>
      </c>
      <c r="AB194" s="16">
        <f t="shared" si="206"/>
        <v>0</v>
      </c>
      <c r="AC194" s="16"/>
      <c r="AD194" s="16"/>
      <c r="AE194" s="36">
        <f>E194</f>
        <v>1988</v>
      </c>
    </row>
    <row r="195" spans="2:31" x14ac:dyDescent="0.25">
      <c r="B195" t="s">
        <v>471</v>
      </c>
      <c r="C195" t="s">
        <v>154</v>
      </c>
      <c r="D195">
        <v>297</v>
      </c>
      <c r="E195">
        <v>1082</v>
      </c>
      <c r="J195" s="16">
        <f t="shared" si="140"/>
        <v>0</v>
      </c>
      <c r="K195" s="16">
        <f t="shared" ref="K195:AB195" si="207">J195*(1+$G195-$H195)</f>
        <v>0</v>
      </c>
      <c r="L195" s="16">
        <f t="shared" si="207"/>
        <v>0</v>
      </c>
      <c r="M195" s="16">
        <f t="shared" si="207"/>
        <v>0</v>
      </c>
      <c r="N195" s="16">
        <f t="shared" si="207"/>
        <v>0</v>
      </c>
      <c r="O195" s="16">
        <f t="shared" si="207"/>
        <v>0</v>
      </c>
      <c r="P195" s="16">
        <f t="shared" si="207"/>
        <v>0</v>
      </c>
      <c r="Q195" s="16">
        <f t="shared" si="207"/>
        <v>0</v>
      </c>
      <c r="R195" s="16">
        <f t="shared" si="207"/>
        <v>0</v>
      </c>
      <c r="S195" s="16">
        <f t="shared" si="207"/>
        <v>0</v>
      </c>
      <c r="T195" s="16">
        <f t="shared" si="207"/>
        <v>0</v>
      </c>
      <c r="U195" s="16">
        <f t="shared" si="207"/>
        <v>0</v>
      </c>
      <c r="V195" s="16">
        <f t="shared" si="207"/>
        <v>0</v>
      </c>
      <c r="W195" s="16">
        <f t="shared" si="207"/>
        <v>0</v>
      </c>
      <c r="X195" s="16">
        <f t="shared" si="207"/>
        <v>0</v>
      </c>
      <c r="Y195" s="16">
        <f t="shared" si="207"/>
        <v>0</v>
      </c>
      <c r="Z195" s="16">
        <f t="shared" si="207"/>
        <v>0</v>
      </c>
      <c r="AA195" s="16">
        <f t="shared" si="207"/>
        <v>0</v>
      </c>
      <c r="AB195" s="16">
        <f t="shared" si="207"/>
        <v>0</v>
      </c>
      <c r="AC195" s="16"/>
      <c r="AD195" s="16"/>
      <c r="AE195" s="36">
        <f>E195</f>
        <v>1082</v>
      </c>
    </row>
    <row r="196" spans="2:31" x14ac:dyDescent="0.25">
      <c r="B196" t="s">
        <v>197</v>
      </c>
      <c r="C196" t="s">
        <v>78</v>
      </c>
      <c r="D196">
        <v>356</v>
      </c>
      <c r="E196">
        <v>200</v>
      </c>
      <c r="G196">
        <v>0.04</v>
      </c>
      <c r="H196">
        <v>0.02</v>
      </c>
      <c r="I196" s="16">
        <v>200</v>
      </c>
      <c r="J196" s="16">
        <f t="shared" ref="J196:J259" si="208">I196*(1+$G196-$H196)</f>
        <v>204</v>
      </c>
      <c r="K196" s="16">
        <f t="shared" ref="K196:AB196" si="209">J196*(1+$G196-$H196)</f>
        <v>208.08</v>
      </c>
      <c r="L196" s="16">
        <f t="shared" si="209"/>
        <v>212.24160000000001</v>
      </c>
      <c r="M196" s="16">
        <f t="shared" si="209"/>
        <v>216.48643200000001</v>
      </c>
      <c r="N196" s="16">
        <f t="shared" si="209"/>
        <v>220.81616064000002</v>
      </c>
      <c r="O196" s="16">
        <f t="shared" si="209"/>
        <v>225.23248385280002</v>
      </c>
      <c r="P196" s="16">
        <f t="shared" si="209"/>
        <v>229.73713352985601</v>
      </c>
      <c r="Q196" s="16">
        <f t="shared" si="209"/>
        <v>234.33187620045314</v>
      </c>
      <c r="R196" s="16">
        <f t="shared" si="209"/>
        <v>239.0185137244622</v>
      </c>
      <c r="S196" s="16">
        <f t="shared" si="209"/>
        <v>243.79888399895145</v>
      </c>
      <c r="T196" s="16">
        <f t="shared" si="209"/>
        <v>248.67486167893048</v>
      </c>
      <c r="U196" s="16">
        <f t="shared" si="209"/>
        <v>253.64835891250911</v>
      </c>
      <c r="V196" s="16">
        <f t="shared" si="209"/>
        <v>258.72132609075931</v>
      </c>
      <c r="W196" s="16">
        <f t="shared" si="209"/>
        <v>263.89575261257448</v>
      </c>
      <c r="X196" s="16">
        <f t="shared" si="209"/>
        <v>269.17366766482598</v>
      </c>
      <c r="Y196" s="16">
        <f t="shared" si="209"/>
        <v>274.55714101812254</v>
      </c>
      <c r="Z196" s="16">
        <f t="shared" si="209"/>
        <v>280.04828383848502</v>
      </c>
      <c r="AA196" s="16">
        <f t="shared" si="209"/>
        <v>285.64924951525472</v>
      </c>
      <c r="AB196" s="16">
        <f t="shared" si="209"/>
        <v>291.3622345055598</v>
      </c>
      <c r="AC196" s="16">
        <f t="shared" si="142"/>
        <v>247.04881308866402</v>
      </c>
      <c r="AD196" s="16">
        <f t="shared" si="143"/>
        <v>255.76178735702862</v>
      </c>
      <c r="AE196" s="36">
        <f t="shared" si="144"/>
        <v>256</v>
      </c>
    </row>
    <row r="197" spans="2:31" x14ac:dyDescent="0.25">
      <c r="B197" t="s">
        <v>198</v>
      </c>
      <c r="C197" t="s">
        <v>78</v>
      </c>
      <c r="D197">
        <v>1662</v>
      </c>
      <c r="E197">
        <v>200</v>
      </c>
      <c r="G197">
        <v>0.04</v>
      </c>
      <c r="H197">
        <v>0.02</v>
      </c>
      <c r="I197" s="16">
        <v>200</v>
      </c>
      <c r="J197" s="16">
        <f t="shared" si="208"/>
        <v>204</v>
      </c>
      <c r="K197" s="16">
        <f t="shared" ref="K197:AB197" si="210">J197*(1+$G197-$H197)</f>
        <v>208.08</v>
      </c>
      <c r="L197" s="16">
        <f t="shared" si="210"/>
        <v>212.24160000000001</v>
      </c>
      <c r="M197" s="16">
        <f t="shared" si="210"/>
        <v>216.48643200000001</v>
      </c>
      <c r="N197" s="16">
        <f t="shared" si="210"/>
        <v>220.81616064000002</v>
      </c>
      <c r="O197" s="16">
        <f t="shared" si="210"/>
        <v>225.23248385280002</v>
      </c>
      <c r="P197" s="16">
        <f t="shared" si="210"/>
        <v>229.73713352985601</v>
      </c>
      <c r="Q197" s="16">
        <f t="shared" si="210"/>
        <v>234.33187620045314</v>
      </c>
      <c r="R197" s="16">
        <f t="shared" si="210"/>
        <v>239.0185137244622</v>
      </c>
      <c r="S197" s="16">
        <f t="shared" si="210"/>
        <v>243.79888399895145</v>
      </c>
      <c r="T197" s="16">
        <f t="shared" si="210"/>
        <v>248.67486167893048</v>
      </c>
      <c r="U197" s="16">
        <f t="shared" si="210"/>
        <v>253.64835891250911</v>
      </c>
      <c r="V197" s="16">
        <f t="shared" si="210"/>
        <v>258.72132609075931</v>
      </c>
      <c r="W197" s="16">
        <f t="shared" si="210"/>
        <v>263.89575261257448</v>
      </c>
      <c r="X197" s="16">
        <f t="shared" si="210"/>
        <v>269.17366766482598</v>
      </c>
      <c r="Y197" s="16">
        <f t="shared" si="210"/>
        <v>274.55714101812254</v>
      </c>
      <c r="Z197" s="16">
        <f t="shared" si="210"/>
        <v>280.04828383848502</v>
      </c>
      <c r="AA197" s="16">
        <f t="shared" si="210"/>
        <v>285.64924951525472</v>
      </c>
      <c r="AB197" s="16">
        <f t="shared" si="210"/>
        <v>291.3622345055598</v>
      </c>
      <c r="AC197" s="16">
        <f t="shared" si="142"/>
        <v>247.04881308866402</v>
      </c>
      <c r="AD197" s="16">
        <f t="shared" si="143"/>
        <v>255.76178735702862</v>
      </c>
      <c r="AE197" s="36">
        <f t="shared" si="144"/>
        <v>256</v>
      </c>
    </row>
    <row r="198" spans="2:31" x14ac:dyDescent="0.25">
      <c r="B198" t="s">
        <v>199</v>
      </c>
      <c r="C198" t="s">
        <v>163</v>
      </c>
      <c r="D198">
        <v>59</v>
      </c>
      <c r="E198">
        <v>200</v>
      </c>
      <c r="G198">
        <v>0.04</v>
      </c>
      <c r="H198">
        <v>0.02</v>
      </c>
      <c r="I198" s="16">
        <v>200</v>
      </c>
      <c r="J198" s="16">
        <f t="shared" si="208"/>
        <v>204</v>
      </c>
      <c r="K198" s="16">
        <f t="shared" ref="K198:AB198" si="211">J198*(1+$G198-$H198)</f>
        <v>208.08</v>
      </c>
      <c r="L198" s="16">
        <f t="shared" si="211"/>
        <v>212.24160000000001</v>
      </c>
      <c r="M198" s="16">
        <f t="shared" si="211"/>
        <v>216.48643200000001</v>
      </c>
      <c r="N198" s="16">
        <f t="shared" si="211"/>
        <v>220.81616064000002</v>
      </c>
      <c r="O198" s="16">
        <f t="shared" si="211"/>
        <v>225.23248385280002</v>
      </c>
      <c r="P198" s="16">
        <f t="shared" si="211"/>
        <v>229.73713352985601</v>
      </c>
      <c r="Q198" s="16">
        <f t="shared" si="211"/>
        <v>234.33187620045314</v>
      </c>
      <c r="R198" s="16">
        <f t="shared" si="211"/>
        <v>239.0185137244622</v>
      </c>
      <c r="S198" s="16">
        <f t="shared" si="211"/>
        <v>243.79888399895145</v>
      </c>
      <c r="T198" s="16">
        <f t="shared" si="211"/>
        <v>248.67486167893048</v>
      </c>
      <c r="U198" s="16">
        <f t="shared" si="211"/>
        <v>253.64835891250911</v>
      </c>
      <c r="V198" s="16">
        <f t="shared" si="211"/>
        <v>258.72132609075931</v>
      </c>
      <c r="W198" s="16">
        <f t="shared" si="211"/>
        <v>263.89575261257448</v>
      </c>
      <c r="X198" s="16">
        <f t="shared" si="211"/>
        <v>269.17366766482598</v>
      </c>
      <c r="Y198" s="16">
        <f t="shared" si="211"/>
        <v>274.55714101812254</v>
      </c>
      <c r="Z198" s="16">
        <f t="shared" si="211"/>
        <v>280.04828383848502</v>
      </c>
      <c r="AA198" s="16">
        <f t="shared" si="211"/>
        <v>285.64924951525472</v>
      </c>
      <c r="AB198" s="16">
        <f t="shared" si="211"/>
        <v>291.3622345055598</v>
      </c>
      <c r="AC198" s="16">
        <f t="shared" ref="AC198:AC270" si="212">SUM(I198:W198)*(1/($W$2-$I$2))</f>
        <v>247.04881308866402</v>
      </c>
      <c r="AD198" s="16">
        <f t="shared" ref="AD198:AD270" si="213">SUM(I198:AB198)*(1/($AB$2-$I$2))</f>
        <v>255.76178735702862</v>
      </c>
      <c r="AE198" s="36">
        <f t="shared" ref="AE198:AE270" si="214">ROUND(AD198,0)</f>
        <v>256</v>
      </c>
    </row>
    <row r="199" spans="2:31" x14ac:dyDescent="0.25">
      <c r="B199" t="s">
        <v>200</v>
      </c>
      <c r="C199" t="s">
        <v>146</v>
      </c>
      <c r="D199">
        <v>1187</v>
      </c>
      <c r="E199">
        <v>200</v>
      </c>
      <c r="G199">
        <v>0.04</v>
      </c>
      <c r="H199">
        <v>0.02</v>
      </c>
      <c r="I199" s="16">
        <v>200</v>
      </c>
      <c r="J199" s="16">
        <f t="shared" si="208"/>
        <v>204</v>
      </c>
      <c r="K199" s="16">
        <f t="shared" ref="K199:AB199" si="215">J199*(1+$G199-$H199)</f>
        <v>208.08</v>
      </c>
      <c r="L199" s="16">
        <f t="shared" si="215"/>
        <v>212.24160000000001</v>
      </c>
      <c r="M199" s="16">
        <f t="shared" si="215"/>
        <v>216.48643200000001</v>
      </c>
      <c r="N199" s="16">
        <f t="shared" si="215"/>
        <v>220.81616064000002</v>
      </c>
      <c r="O199" s="16">
        <f t="shared" si="215"/>
        <v>225.23248385280002</v>
      </c>
      <c r="P199" s="16">
        <f t="shared" si="215"/>
        <v>229.73713352985601</v>
      </c>
      <c r="Q199" s="16">
        <f t="shared" si="215"/>
        <v>234.33187620045314</v>
      </c>
      <c r="R199" s="16">
        <f t="shared" si="215"/>
        <v>239.0185137244622</v>
      </c>
      <c r="S199" s="16">
        <f t="shared" si="215"/>
        <v>243.79888399895145</v>
      </c>
      <c r="T199" s="16">
        <f t="shared" si="215"/>
        <v>248.67486167893048</v>
      </c>
      <c r="U199" s="16">
        <f t="shared" si="215"/>
        <v>253.64835891250911</v>
      </c>
      <c r="V199" s="16">
        <f t="shared" si="215"/>
        <v>258.72132609075931</v>
      </c>
      <c r="W199" s="16">
        <f t="shared" si="215"/>
        <v>263.89575261257448</v>
      </c>
      <c r="X199" s="16">
        <f t="shared" si="215"/>
        <v>269.17366766482598</v>
      </c>
      <c r="Y199" s="16">
        <f t="shared" si="215"/>
        <v>274.55714101812254</v>
      </c>
      <c r="Z199" s="16">
        <f t="shared" si="215"/>
        <v>280.04828383848502</v>
      </c>
      <c r="AA199" s="16">
        <f t="shared" si="215"/>
        <v>285.64924951525472</v>
      </c>
      <c r="AB199" s="16">
        <f t="shared" si="215"/>
        <v>291.3622345055598</v>
      </c>
      <c r="AC199" s="16">
        <f t="shared" si="212"/>
        <v>247.04881308866402</v>
      </c>
      <c r="AD199" s="16">
        <f t="shared" si="213"/>
        <v>255.76178735702862</v>
      </c>
      <c r="AE199" s="36">
        <f t="shared" si="214"/>
        <v>256</v>
      </c>
    </row>
    <row r="200" spans="2:31" x14ac:dyDescent="0.25">
      <c r="B200" t="s">
        <v>201</v>
      </c>
      <c r="C200" t="s">
        <v>146</v>
      </c>
      <c r="D200">
        <v>831</v>
      </c>
      <c r="E200">
        <v>200</v>
      </c>
      <c r="G200">
        <v>0.04</v>
      </c>
      <c r="H200">
        <v>0.02</v>
      </c>
      <c r="I200" s="16">
        <v>200</v>
      </c>
      <c r="J200" s="16">
        <f t="shared" si="208"/>
        <v>204</v>
      </c>
      <c r="K200" s="16">
        <f t="shared" ref="K200:AB200" si="216">J200*(1+$G200-$H200)</f>
        <v>208.08</v>
      </c>
      <c r="L200" s="16">
        <f t="shared" si="216"/>
        <v>212.24160000000001</v>
      </c>
      <c r="M200" s="16">
        <f t="shared" si="216"/>
        <v>216.48643200000001</v>
      </c>
      <c r="N200" s="16">
        <f t="shared" si="216"/>
        <v>220.81616064000002</v>
      </c>
      <c r="O200" s="16">
        <f t="shared" si="216"/>
        <v>225.23248385280002</v>
      </c>
      <c r="P200" s="16">
        <f t="shared" si="216"/>
        <v>229.73713352985601</v>
      </c>
      <c r="Q200" s="16">
        <f t="shared" si="216"/>
        <v>234.33187620045314</v>
      </c>
      <c r="R200" s="16">
        <f t="shared" si="216"/>
        <v>239.0185137244622</v>
      </c>
      <c r="S200" s="16">
        <f t="shared" si="216"/>
        <v>243.79888399895145</v>
      </c>
      <c r="T200" s="16">
        <f t="shared" si="216"/>
        <v>248.67486167893048</v>
      </c>
      <c r="U200" s="16">
        <f t="shared" si="216"/>
        <v>253.64835891250911</v>
      </c>
      <c r="V200" s="16">
        <f t="shared" si="216"/>
        <v>258.72132609075931</v>
      </c>
      <c r="W200" s="16">
        <f t="shared" si="216"/>
        <v>263.89575261257448</v>
      </c>
      <c r="X200" s="16">
        <f t="shared" si="216"/>
        <v>269.17366766482598</v>
      </c>
      <c r="Y200" s="16">
        <f t="shared" si="216"/>
        <v>274.55714101812254</v>
      </c>
      <c r="Z200" s="16">
        <f t="shared" si="216"/>
        <v>280.04828383848502</v>
      </c>
      <c r="AA200" s="16">
        <f t="shared" si="216"/>
        <v>285.64924951525472</v>
      </c>
      <c r="AB200" s="16">
        <f t="shared" si="216"/>
        <v>291.3622345055598</v>
      </c>
      <c r="AC200" s="16">
        <f t="shared" si="212"/>
        <v>247.04881308866402</v>
      </c>
      <c r="AD200" s="16">
        <f t="shared" si="213"/>
        <v>255.76178735702862</v>
      </c>
      <c r="AE200" s="36">
        <f t="shared" si="214"/>
        <v>256</v>
      </c>
    </row>
    <row r="201" spans="2:31" x14ac:dyDescent="0.25">
      <c r="B201" t="s">
        <v>202</v>
      </c>
      <c r="C201" t="s">
        <v>78</v>
      </c>
      <c r="D201">
        <v>297</v>
      </c>
      <c r="E201">
        <v>200</v>
      </c>
      <c r="G201">
        <v>0.04</v>
      </c>
      <c r="H201">
        <v>0.02</v>
      </c>
      <c r="I201" s="16">
        <v>200</v>
      </c>
      <c r="J201" s="16">
        <f t="shared" si="208"/>
        <v>204</v>
      </c>
      <c r="K201" s="16">
        <f t="shared" ref="K201:AB201" si="217">J201*(1+$G201-$H201)</f>
        <v>208.08</v>
      </c>
      <c r="L201" s="16">
        <f t="shared" si="217"/>
        <v>212.24160000000001</v>
      </c>
      <c r="M201" s="16">
        <f t="shared" si="217"/>
        <v>216.48643200000001</v>
      </c>
      <c r="N201" s="16">
        <f t="shared" si="217"/>
        <v>220.81616064000002</v>
      </c>
      <c r="O201" s="16">
        <f t="shared" si="217"/>
        <v>225.23248385280002</v>
      </c>
      <c r="P201" s="16">
        <f t="shared" si="217"/>
        <v>229.73713352985601</v>
      </c>
      <c r="Q201" s="16">
        <f t="shared" si="217"/>
        <v>234.33187620045314</v>
      </c>
      <c r="R201" s="16">
        <f t="shared" si="217"/>
        <v>239.0185137244622</v>
      </c>
      <c r="S201" s="16">
        <f t="shared" si="217"/>
        <v>243.79888399895145</v>
      </c>
      <c r="T201" s="16">
        <f t="shared" si="217"/>
        <v>248.67486167893048</v>
      </c>
      <c r="U201" s="16">
        <f t="shared" si="217"/>
        <v>253.64835891250911</v>
      </c>
      <c r="V201" s="16">
        <f t="shared" si="217"/>
        <v>258.72132609075931</v>
      </c>
      <c r="W201" s="16">
        <f t="shared" si="217"/>
        <v>263.89575261257448</v>
      </c>
      <c r="X201" s="16">
        <f t="shared" si="217"/>
        <v>269.17366766482598</v>
      </c>
      <c r="Y201" s="16">
        <f t="shared" si="217"/>
        <v>274.55714101812254</v>
      </c>
      <c r="Z201" s="16">
        <f t="shared" si="217"/>
        <v>280.04828383848502</v>
      </c>
      <c r="AA201" s="16">
        <f t="shared" si="217"/>
        <v>285.64924951525472</v>
      </c>
      <c r="AB201" s="16">
        <f t="shared" si="217"/>
        <v>291.3622345055598</v>
      </c>
      <c r="AC201" s="16">
        <f t="shared" si="212"/>
        <v>247.04881308866402</v>
      </c>
      <c r="AD201" s="16">
        <f t="shared" si="213"/>
        <v>255.76178735702862</v>
      </c>
      <c r="AE201" s="36">
        <f t="shared" si="214"/>
        <v>256</v>
      </c>
    </row>
    <row r="202" spans="2:31" x14ac:dyDescent="0.25">
      <c r="B202" t="s">
        <v>203</v>
      </c>
      <c r="C202" t="s">
        <v>154</v>
      </c>
      <c r="D202">
        <v>8904</v>
      </c>
      <c r="E202">
        <v>200</v>
      </c>
      <c r="G202">
        <v>0.04</v>
      </c>
      <c r="H202">
        <v>0.02</v>
      </c>
      <c r="I202" s="16">
        <v>200</v>
      </c>
      <c r="J202" s="16">
        <f t="shared" si="208"/>
        <v>204</v>
      </c>
      <c r="K202" s="16">
        <f t="shared" ref="K202:AB202" si="218">J202*(1+$G202-$H202)</f>
        <v>208.08</v>
      </c>
      <c r="L202" s="16">
        <f t="shared" si="218"/>
        <v>212.24160000000001</v>
      </c>
      <c r="M202" s="16">
        <f t="shared" si="218"/>
        <v>216.48643200000001</v>
      </c>
      <c r="N202" s="16">
        <f t="shared" si="218"/>
        <v>220.81616064000002</v>
      </c>
      <c r="O202" s="16">
        <f t="shared" si="218"/>
        <v>225.23248385280002</v>
      </c>
      <c r="P202" s="16">
        <f t="shared" si="218"/>
        <v>229.73713352985601</v>
      </c>
      <c r="Q202" s="16">
        <f t="shared" si="218"/>
        <v>234.33187620045314</v>
      </c>
      <c r="R202" s="16">
        <f t="shared" si="218"/>
        <v>239.0185137244622</v>
      </c>
      <c r="S202" s="16">
        <f t="shared" si="218"/>
        <v>243.79888399895145</v>
      </c>
      <c r="T202" s="16">
        <f t="shared" si="218"/>
        <v>248.67486167893048</v>
      </c>
      <c r="U202" s="16">
        <f t="shared" si="218"/>
        <v>253.64835891250911</v>
      </c>
      <c r="V202" s="16">
        <f t="shared" si="218"/>
        <v>258.72132609075931</v>
      </c>
      <c r="W202" s="16">
        <f t="shared" si="218"/>
        <v>263.89575261257448</v>
      </c>
      <c r="X202" s="16">
        <f t="shared" si="218"/>
        <v>269.17366766482598</v>
      </c>
      <c r="Y202" s="16">
        <f t="shared" si="218"/>
        <v>274.55714101812254</v>
      </c>
      <c r="Z202" s="16">
        <f t="shared" si="218"/>
        <v>280.04828383848502</v>
      </c>
      <c r="AA202" s="16">
        <f t="shared" si="218"/>
        <v>285.64924951525472</v>
      </c>
      <c r="AB202" s="16">
        <f t="shared" si="218"/>
        <v>291.3622345055598</v>
      </c>
      <c r="AC202" s="16">
        <f t="shared" si="212"/>
        <v>247.04881308866402</v>
      </c>
      <c r="AD202" s="16">
        <f t="shared" si="213"/>
        <v>255.76178735702862</v>
      </c>
      <c r="AE202" s="36">
        <f t="shared" si="214"/>
        <v>256</v>
      </c>
    </row>
    <row r="203" spans="2:31" x14ac:dyDescent="0.25">
      <c r="B203" t="s">
        <v>454</v>
      </c>
      <c r="C203" t="s">
        <v>203</v>
      </c>
      <c r="D203">
        <v>8904</v>
      </c>
      <c r="E203">
        <v>1828</v>
      </c>
      <c r="J203" s="16">
        <f t="shared" si="208"/>
        <v>0</v>
      </c>
      <c r="K203" s="16">
        <f t="shared" ref="K203:AB203" si="219">J203*(1+$G203-$H203)</f>
        <v>0</v>
      </c>
      <c r="L203" s="16">
        <f t="shared" si="219"/>
        <v>0</v>
      </c>
      <c r="M203" s="16">
        <f t="shared" si="219"/>
        <v>0</v>
      </c>
      <c r="N203" s="16">
        <f t="shared" si="219"/>
        <v>0</v>
      </c>
      <c r="O203" s="16">
        <f t="shared" si="219"/>
        <v>0</v>
      </c>
      <c r="P203" s="16">
        <f t="shared" si="219"/>
        <v>0</v>
      </c>
      <c r="Q203" s="16">
        <f t="shared" si="219"/>
        <v>0</v>
      </c>
      <c r="R203" s="16">
        <f t="shared" si="219"/>
        <v>0</v>
      </c>
      <c r="S203" s="16">
        <f t="shared" si="219"/>
        <v>0</v>
      </c>
      <c r="T203" s="16">
        <f t="shared" si="219"/>
        <v>0</v>
      </c>
      <c r="U203" s="16">
        <f t="shared" si="219"/>
        <v>0</v>
      </c>
      <c r="V203" s="16">
        <f t="shared" si="219"/>
        <v>0</v>
      </c>
      <c r="W203" s="16">
        <f t="shared" si="219"/>
        <v>0</v>
      </c>
      <c r="X203" s="16">
        <f t="shared" si="219"/>
        <v>0</v>
      </c>
      <c r="Y203" s="16">
        <f t="shared" si="219"/>
        <v>0</v>
      </c>
      <c r="Z203" s="16">
        <f t="shared" si="219"/>
        <v>0</v>
      </c>
      <c r="AA203" s="16">
        <f t="shared" si="219"/>
        <v>0</v>
      </c>
      <c r="AB203" s="16">
        <f t="shared" si="219"/>
        <v>0</v>
      </c>
      <c r="AC203" s="16"/>
      <c r="AD203" s="16"/>
      <c r="AE203" s="36">
        <f>E203</f>
        <v>1828</v>
      </c>
    </row>
    <row r="204" spans="2:31" x14ac:dyDescent="0.25">
      <c r="B204" t="s">
        <v>204</v>
      </c>
      <c r="C204" t="s">
        <v>78</v>
      </c>
      <c r="D204">
        <v>3561</v>
      </c>
      <c r="E204">
        <v>200</v>
      </c>
      <c r="G204">
        <v>0.04</v>
      </c>
      <c r="H204">
        <v>0.02</v>
      </c>
      <c r="I204" s="16">
        <v>200</v>
      </c>
      <c r="J204" s="16">
        <f t="shared" si="208"/>
        <v>204</v>
      </c>
      <c r="K204" s="16">
        <f t="shared" ref="K204:AB204" si="220">J204*(1+$G204-$H204)</f>
        <v>208.08</v>
      </c>
      <c r="L204" s="16">
        <f t="shared" si="220"/>
        <v>212.24160000000001</v>
      </c>
      <c r="M204" s="16">
        <f t="shared" si="220"/>
        <v>216.48643200000001</v>
      </c>
      <c r="N204" s="16">
        <f t="shared" si="220"/>
        <v>220.81616064000002</v>
      </c>
      <c r="O204" s="16">
        <f t="shared" si="220"/>
        <v>225.23248385280002</v>
      </c>
      <c r="P204" s="16">
        <f t="shared" si="220"/>
        <v>229.73713352985601</v>
      </c>
      <c r="Q204" s="16">
        <f t="shared" si="220"/>
        <v>234.33187620045314</v>
      </c>
      <c r="R204" s="16">
        <f t="shared" si="220"/>
        <v>239.0185137244622</v>
      </c>
      <c r="S204" s="16">
        <f t="shared" si="220"/>
        <v>243.79888399895145</v>
      </c>
      <c r="T204" s="16">
        <f t="shared" si="220"/>
        <v>248.67486167893048</v>
      </c>
      <c r="U204" s="16">
        <f t="shared" si="220"/>
        <v>253.64835891250911</v>
      </c>
      <c r="V204" s="16">
        <f t="shared" si="220"/>
        <v>258.72132609075931</v>
      </c>
      <c r="W204" s="16">
        <f t="shared" si="220"/>
        <v>263.89575261257448</v>
      </c>
      <c r="X204" s="16">
        <f t="shared" si="220"/>
        <v>269.17366766482598</v>
      </c>
      <c r="Y204" s="16">
        <f t="shared" si="220"/>
        <v>274.55714101812254</v>
      </c>
      <c r="Z204" s="16">
        <f t="shared" si="220"/>
        <v>280.04828383848502</v>
      </c>
      <c r="AA204" s="16">
        <f t="shared" si="220"/>
        <v>285.64924951525472</v>
      </c>
      <c r="AB204" s="16">
        <f t="shared" si="220"/>
        <v>291.3622345055598</v>
      </c>
      <c r="AC204" s="16">
        <f t="shared" si="212"/>
        <v>247.04881308866402</v>
      </c>
      <c r="AD204" s="16">
        <f t="shared" si="213"/>
        <v>255.76178735702862</v>
      </c>
      <c r="AE204" s="36">
        <f t="shared" si="214"/>
        <v>256</v>
      </c>
    </row>
    <row r="205" spans="2:31" x14ac:dyDescent="0.25">
      <c r="B205" t="s">
        <v>470</v>
      </c>
      <c r="C205" t="s">
        <v>79</v>
      </c>
      <c r="D205">
        <v>712</v>
      </c>
      <c r="E205">
        <v>664</v>
      </c>
      <c r="J205" s="16">
        <f t="shared" si="208"/>
        <v>0</v>
      </c>
      <c r="K205" s="16">
        <f t="shared" ref="K205:AB205" si="221">J205*(1+$G205-$H205)</f>
        <v>0</v>
      </c>
      <c r="L205" s="16">
        <f t="shared" si="221"/>
        <v>0</v>
      </c>
      <c r="M205" s="16">
        <f t="shared" si="221"/>
        <v>0</v>
      </c>
      <c r="N205" s="16">
        <f t="shared" si="221"/>
        <v>0</v>
      </c>
      <c r="O205" s="16">
        <f t="shared" si="221"/>
        <v>0</v>
      </c>
      <c r="P205" s="16">
        <f t="shared" si="221"/>
        <v>0</v>
      </c>
      <c r="Q205" s="16">
        <f t="shared" si="221"/>
        <v>0</v>
      </c>
      <c r="R205" s="16">
        <f t="shared" si="221"/>
        <v>0</v>
      </c>
      <c r="S205" s="16">
        <f t="shared" si="221"/>
        <v>0</v>
      </c>
      <c r="T205" s="16">
        <f t="shared" si="221"/>
        <v>0</v>
      </c>
      <c r="U205" s="16">
        <f t="shared" si="221"/>
        <v>0</v>
      </c>
      <c r="V205" s="16">
        <f t="shared" si="221"/>
        <v>0</v>
      </c>
      <c r="W205" s="16">
        <f t="shared" si="221"/>
        <v>0</v>
      </c>
      <c r="X205" s="16">
        <f t="shared" si="221"/>
        <v>0</v>
      </c>
      <c r="Y205" s="16">
        <f t="shared" si="221"/>
        <v>0</v>
      </c>
      <c r="Z205" s="16">
        <f t="shared" si="221"/>
        <v>0</v>
      </c>
      <c r="AA205" s="16">
        <f t="shared" si="221"/>
        <v>0</v>
      </c>
      <c r="AB205" s="16">
        <f t="shared" si="221"/>
        <v>0</v>
      </c>
      <c r="AC205" s="16"/>
      <c r="AD205" s="16"/>
      <c r="AE205" s="36">
        <f>E205</f>
        <v>664</v>
      </c>
    </row>
    <row r="206" spans="2:31" x14ac:dyDescent="0.25">
      <c r="B206" t="s">
        <v>205</v>
      </c>
      <c r="C206" t="s">
        <v>78</v>
      </c>
      <c r="D206">
        <v>890</v>
      </c>
      <c r="E206">
        <v>200</v>
      </c>
      <c r="G206">
        <v>0.04</v>
      </c>
      <c r="H206">
        <v>0.02</v>
      </c>
      <c r="I206" s="16">
        <v>200</v>
      </c>
      <c r="J206" s="16">
        <f t="shared" si="208"/>
        <v>204</v>
      </c>
      <c r="K206" s="16">
        <f t="shared" ref="K206:AB206" si="222">J206*(1+$G206-$H206)</f>
        <v>208.08</v>
      </c>
      <c r="L206" s="16">
        <f t="shared" si="222"/>
        <v>212.24160000000001</v>
      </c>
      <c r="M206" s="16">
        <f t="shared" si="222"/>
        <v>216.48643200000001</v>
      </c>
      <c r="N206" s="16">
        <f t="shared" si="222"/>
        <v>220.81616064000002</v>
      </c>
      <c r="O206" s="16">
        <f t="shared" si="222"/>
        <v>225.23248385280002</v>
      </c>
      <c r="P206" s="16">
        <f t="shared" si="222"/>
        <v>229.73713352985601</v>
      </c>
      <c r="Q206" s="16">
        <f t="shared" si="222"/>
        <v>234.33187620045314</v>
      </c>
      <c r="R206" s="16">
        <f t="shared" si="222"/>
        <v>239.0185137244622</v>
      </c>
      <c r="S206" s="16">
        <f t="shared" si="222"/>
        <v>243.79888399895145</v>
      </c>
      <c r="T206" s="16">
        <f t="shared" si="222"/>
        <v>248.67486167893048</v>
      </c>
      <c r="U206" s="16">
        <f t="shared" si="222"/>
        <v>253.64835891250911</v>
      </c>
      <c r="V206" s="16">
        <f t="shared" si="222"/>
        <v>258.72132609075931</v>
      </c>
      <c r="W206" s="16">
        <f t="shared" si="222"/>
        <v>263.89575261257448</v>
      </c>
      <c r="X206" s="16">
        <f t="shared" si="222"/>
        <v>269.17366766482598</v>
      </c>
      <c r="Y206" s="16">
        <f t="shared" si="222"/>
        <v>274.55714101812254</v>
      </c>
      <c r="Z206" s="16">
        <f t="shared" si="222"/>
        <v>280.04828383848502</v>
      </c>
      <c r="AA206" s="16">
        <f t="shared" si="222"/>
        <v>285.64924951525472</v>
      </c>
      <c r="AB206" s="16">
        <f t="shared" si="222"/>
        <v>291.3622345055598</v>
      </c>
      <c r="AC206" s="16">
        <f t="shared" si="212"/>
        <v>247.04881308866402</v>
      </c>
      <c r="AD206" s="16">
        <f t="shared" si="213"/>
        <v>255.76178735702862</v>
      </c>
      <c r="AE206" s="36">
        <f t="shared" si="214"/>
        <v>256</v>
      </c>
    </row>
    <row r="207" spans="2:31" x14ac:dyDescent="0.25">
      <c r="B207" t="s">
        <v>206</v>
      </c>
      <c r="C207" t="s">
        <v>78</v>
      </c>
      <c r="D207">
        <v>772</v>
      </c>
      <c r="E207">
        <v>200</v>
      </c>
      <c r="G207">
        <v>0.04</v>
      </c>
      <c r="H207">
        <v>0.02</v>
      </c>
      <c r="I207" s="16">
        <v>200</v>
      </c>
      <c r="J207" s="16">
        <f t="shared" si="208"/>
        <v>204</v>
      </c>
      <c r="K207" s="16">
        <f t="shared" ref="K207:AB207" si="223">J207*(1+$G207-$H207)</f>
        <v>208.08</v>
      </c>
      <c r="L207" s="16">
        <f t="shared" si="223"/>
        <v>212.24160000000001</v>
      </c>
      <c r="M207" s="16">
        <f t="shared" si="223"/>
        <v>216.48643200000001</v>
      </c>
      <c r="N207" s="16">
        <f t="shared" si="223"/>
        <v>220.81616064000002</v>
      </c>
      <c r="O207" s="16">
        <f t="shared" si="223"/>
        <v>225.23248385280002</v>
      </c>
      <c r="P207" s="16">
        <f t="shared" si="223"/>
        <v>229.73713352985601</v>
      </c>
      <c r="Q207" s="16">
        <f t="shared" si="223"/>
        <v>234.33187620045314</v>
      </c>
      <c r="R207" s="16">
        <f t="shared" si="223"/>
        <v>239.0185137244622</v>
      </c>
      <c r="S207" s="16">
        <f t="shared" si="223"/>
        <v>243.79888399895145</v>
      </c>
      <c r="T207" s="16">
        <f t="shared" si="223"/>
        <v>248.67486167893048</v>
      </c>
      <c r="U207" s="16">
        <f t="shared" si="223"/>
        <v>253.64835891250911</v>
      </c>
      <c r="V207" s="16">
        <f t="shared" si="223"/>
        <v>258.72132609075931</v>
      </c>
      <c r="W207" s="16">
        <f t="shared" si="223"/>
        <v>263.89575261257448</v>
      </c>
      <c r="X207" s="16">
        <f t="shared" si="223"/>
        <v>269.17366766482598</v>
      </c>
      <c r="Y207" s="16">
        <f t="shared" si="223"/>
        <v>274.55714101812254</v>
      </c>
      <c r="Z207" s="16">
        <f t="shared" si="223"/>
        <v>280.04828383848502</v>
      </c>
      <c r="AA207" s="16">
        <f t="shared" si="223"/>
        <v>285.64924951525472</v>
      </c>
      <c r="AB207" s="16">
        <f t="shared" si="223"/>
        <v>291.3622345055598</v>
      </c>
      <c r="AC207" s="16">
        <f t="shared" si="212"/>
        <v>247.04881308866402</v>
      </c>
      <c r="AD207" s="16">
        <f t="shared" si="213"/>
        <v>255.76178735702862</v>
      </c>
      <c r="AE207" s="36">
        <f t="shared" si="214"/>
        <v>256</v>
      </c>
    </row>
    <row r="208" spans="2:31" x14ac:dyDescent="0.25">
      <c r="B208" t="s">
        <v>207</v>
      </c>
      <c r="C208" t="s">
        <v>154</v>
      </c>
      <c r="D208">
        <v>890</v>
      </c>
      <c r="E208">
        <v>200</v>
      </c>
      <c r="G208">
        <v>0.04</v>
      </c>
      <c r="H208">
        <v>0.02</v>
      </c>
      <c r="I208" s="16">
        <v>200</v>
      </c>
      <c r="J208" s="16">
        <f t="shared" si="208"/>
        <v>204</v>
      </c>
      <c r="K208" s="16">
        <f t="shared" ref="K208:AB208" si="224">J208*(1+$G208-$H208)</f>
        <v>208.08</v>
      </c>
      <c r="L208" s="16">
        <f t="shared" si="224"/>
        <v>212.24160000000001</v>
      </c>
      <c r="M208" s="16">
        <f t="shared" si="224"/>
        <v>216.48643200000001</v>
      </c>
      <c r="N208" s="16">
        <f t="shared" si="224"/>
        <v>220.81616064000002</v>
      </c>
      <c r="O208" s="16">
        <f t="shared" si="224"/>
        <v>225.23248385280002</v>
      </c>
      <c r="P208" s="16">
        <f t="shared" si="224"/>
        <v>229.73713352985601</v>
      </c>
      <c r="Q208" s="16">
        <f t="shared" si="224"/>
        <v>234.33187620045314</v>
      </c>
      <c r="R208" s="16">
        <f t="shared" si="224"/>
        <v>239.0185137244622</v>
      </c>
      <c r="S208" s="16">
        <f t="shared" si="224"/>
        <v>243.79888399895145</v>
      </c>
      <c r="T208" s="16">
        <f t="shared" si="224"/>
        <v>248.67486167893048</v>
      </c>
      <c r="U208" s="16">
        <f t="shared" si="224"/>
        <v>253.64835891250911</v>
      </c>
      <c r="V208" s="16">
        <f t="shared" si="224"/>
        <v>258.72132609075931</v>
      </c>
      <c r="W208" s="16">
        <f t="shared" si="224"/>
        <v>263.89575261257448</v>
      </c>
      <c r="X208" s="16">
        <f t="shared" si="224"/>
        <v>269.17366766482598</v>
      </c>
      <c r="Y208" s="16">
        <f t="shared" si="224"/>
        <v>274.55714101812254</v>
      </c>
      <c r="Z208" s="16">
        <f t="shared" si="224"/>
        <v>280.04828383848502</v>
      </c>
      <c r="AA208" s="16">
        <f t="shared" si="224"/>
        <v>285.64924951525472</v>
      </c>
      <c r="AB208" s="16">
        <f t="shared" si="224"/>
        <v>291.3622345055598</v>
      </c>
      <c r="AC208" s="16">
        <f t="shared" si="212"/>
        <v>247.04881308866402</v>
      </c>
      <c r="AD208" s="16">
        <f t="shared" si="213"/>
        <v>255.76178735702862</v>
      </c>
      <c r="AE208" s="36">
        <f t="shared" si="214"/>
        <v>256</v>
      </c>
    </row>
    <row r="209" spans="2:31" x14ac:dyDescent="0.25">
      <c r="B209" t="s">
        <v>465</v>
      </c>
      <c r="C209" t="s">
        <v>78</v>
      </c>
      <c r="D209">
        <v>1840</v>
      </c>
      <c r="E209">
        <v>371</v>
      </c>
      <c r="J209" s="16">
        <f t="shared" si="208"/>
        <v>0</v>
      </c>
      <c r="K209" s="16">
        <f t="shared" ref="K209:AB209" si="225">J209*(1+$G209-$H209)</f>
        <v>0</v>
      </c>
      <c r="L209" s="16">
        <f t="shared" si="225"/>
        <v>0</v>
      </c>
      <c r="M209" s="16">
        <f t="shared" si="225"/>
        <v>0</v>
      </c>
      <c r="N209" s="16">
        <f t="shared" si="225"/>
        <v>0</v>
      </c>
      <c r="O209" s="16">
        <f t="shared" si="225"/>
        <v>0</v>
      </c>
      <c r="P209" s="16">
        <f t="shared" si="225"/>
        <v>0</v>
      </c>
      <c r="Q209" s="16">
        <f t="shared" si="225"/>
        <v>0</v>
      </c>
      <c r="R209" s="16">
        <f t="shared" si="225"/>
        <v>0</v>
      </c>
      <c r="S209" s="16">
        <f t="shared" si="225"/>
        <v>0</v>
      </c>
      <c r="T209" s="16">
        <f t="shared" si="225"/>
        <v>0</v>
      </c>
      <c r="U209" s="16">
        <f t="shared" si="225"/>
        <v>0</v>
      </c>
      <c r="V209" s="16">
        <f t="shared" si="225"/>
        <v>0</v>
      </c>
      <c r="W209" s="16">
        <f t="shared" si="225"/>
        <v>0</v>
      </c>
      <c r="X209" s="16">
        <f t="shared" si="225"/>
        <v>0</v>
      </c>
      <c r="Y209" s="16">
        <f t="shared" si="225"/>
        <v>0</v>
      </c>
      <c r="Z209" s="16">
        <f t="shared" si="225"/>
        <v>0</v>
      </c>
      <c r="AA209" s="16">
        <f t="shared" si="225"/>
        <v>0</v>
      </c>
      <c r="AB209" s="16">
        <f t="shared" si="225"/>
        <v>0</v>
      </c>
      <c r="AC209" s="16"/>
      <c r="AD209" s="16"/>
      <c r="AE209" s="36">
        <f>E209</f>
        <v>371</v>
      </c>
    </row>
    <row r="210" spans="2:31" x14ac:dyDescent="0.25">
      <c r="B210" t="s">
        <v>208</v>
      </c>
      <c r="C210" t="s">
        <v>154</v>
      </c>
      <c r="D210">
        <v>3858</v>
      </c>
      <c r="E210">
        <v>200</v>
      </c>
      <c r="G210">
        <v>0.04</v>
      </c>
      <c r="H210">
        <v>0.02</v>
      </c>
      <c r="I210" s="16">
        <v>200</v>
      </c>
      <c r="J210" s="16">
        <f t="shared" si="208"/>
        <v>204</v>
      </c>
      <c r="K210" s="16">
        <f t="shared" ref="K210:AB210" si="226">J210*(1+$G210-$H210)</f>
        <v>208.08</v>
      </c>
      <c r="L210" s="16">
        <f t="shared" si="226"/>
        <v>212.24160000000001</v>
      </c>
      <c r="M210" s="16">
        <f t="shared" si="226"/>
        <v>216.48643200000001</v>
      </c>
      <c r="N210" s="16">
        <f t="shared" si="226"/>
        <v>220.81616064000002</v>
      </c>
      <c r="O210" s="16">
        <f t="shared" si="226"/>
        <v>225.23248385280002</v>
      </c>
      <c r="P210" s="16">
        <f t="shared" si="226"/>
        <v>229.73713352985601</v>
      </c>
      <c r="Q210" s="16">
        <f t="shared" si="226"/>
        <v>234.33187620045314</v>
      </c>
      <c r="R210" s="16">
        <f t="shared" si="226"/>
        <v>239.0185137244622</v>
      </c>
      <c r="S210" s="16">
        <f t="shared" si="226"/>
        <v>243.79888399895145</v>
      </c>
      <c r="T210" s="16">
        <f t="shared" si="226"/>
        <v>248.67486167893048</v>
      </c>
      <c r="U210" s="16">
        <f t="shared" si="226"/>
        <v>253.64835891250911</v>
      </c>
      <c r="V210" s="16">
        <f t="shared" si="226"/>
        <v>258.72132609075931</v>
      </c>
      <c r="W210" s="16">
        <f t="shared" si="226"/>
        <v>263.89575261257448</v>
      </c>
      <c r="X210" s="16">
        <f t="shared" si="226"/>
        <v>269.17366766482598</v>
      </c>
      <c r="Y210" s="16">
        <f t="shared" si="226"/>
        <v>274.55714101812254</v>
      </c>
      <c r="Z210" s="16">
        <f t="shared" si="226"/>
        <v>280.04828383848502</v>
      </c>
      <c r="AA210" s="16">
        <f t="shared" si="226"/>
        <v>285.64924951525472</v>
      </c>
      <c r="AB210" s="16">
        <f t="shared" si="226"/>
        <v>291.3622345055598</v>
      </c>
      <c r="AC210" s="16">
        <f t="shared" si="212"/>
        <v>247.04881308866402</v>
      </c>
      <c r="AD210" s="16">
        <f t="shared" si="213"/>
        <v>255.76178735702862</v>
      </c>
      <c r="AE210" s="36">
        <f t="shared" si="214"/>
        <v>256</v>
      </c>
    </row>
    <row r="211" spans="2:31" x14ac:dyDescent="0.25">
      <c r="B211" t="s">
        <v>456</v>
      </c>
      <c r="C211" t="s">
        <v>154</v>
      </c>
      <c r="D211">
        <v>297</v>
      </c>
      <c r="E211">
        <v>1828</v>
      </c>
      <c r="J211" s="16">
        <f t="shared" si="208"/>
        <v>0</v>
      </c>
      <c r="K211" s="16">
        <f t="shared" ref="K211:AB211" si="227">J211*(1+$G211-$H211)</f>
        <v>0</v>
      </c>
      <c r="L211" s="16">
        <f t="shared" si="227"/>
        <v>0</v>
      </c>
      <c r="M211" s="16">
        <f t="shared" si="227"/>
        <v>0</v>
      </c>
      <c r="N211" s="16">
        <f t="shared" si="227"/>
        <v>0</v>
      </c>
      <c r="O211" s="16">
        <f t="shared" si="227"/>
        <v>0</v>
      </c>
      <c r="P211" s="16">
        <f t="shared" si="227"/>
        <v>0</v>
      </c>
      <c r="Q211" s="16">
        <f t="shared" si="227"/>
        <v>0</v>
      </c>
      <c r="R211" s="16">
        <f t="shared" si="227"/>
        <v>0</v>
      </c>
      <c r="S211" s="16">
        <f t="shared" si="227"/>
        <v>0</v>
      </c>
      <c r="T211" s="16">
        <f t="shared" si="227"/>
        <v>0</v>
      </c>
      <c r="U211" s="16">
        <f t="shared" si="227"/>
        <v>0</v>
      </c>
      <c r="V211" s="16">
        <f t="shared" si="227"/>
        <v>0</v>
      </c>
      <c r="W211" s="16">
        <f t="shared" si="227"/>
        <v>0</v>
      </c>
      <c r="X211" s="16">
        <f t="shared" si="227"/>
        <v>0</v>
      </c>
      <c r="Y211" s="16">
        <f t="shared" si="227"/>
        <v>0</v>
      </c>
      <c r="Z211" s="16">
        <f t="shared" si="227"/>
        <v>0</v>
      </c>
      <c r="AA211" s="16">
        <f t="shared" si="227"/>
        <v>0</v>
      </c>
      <c r="AB211" s="16">
        <f t="shared" si="227"/>
        <v>0</v>
      </c>
      <c r="AC211" s="16"/>
      <c r="AD211" s="16"/>
      <c r="AE211" s="36">
        <f>E211</f>
        <v>1828</v>
      </c>
    </row>
    <row r="212" spans="2:31" x14ac:dyDescent="0.25">
      <c r="B212" t="s">
        <v>209</v>
      </c>
      <c r="C212" t="s">
        <v>78</v>
      </c>
      <c r="D212">
        <v>1484</v>
      </c>
      <c r="E212">
        <v>200</v>
      </c>
      <c r="G212">
        <v>0.04</v>
      </c>
      <c r="H212">
        <v>0.02</v>
      </c>
      <c r="I212" s="16">
        <v>200</v>
      </c>
      <c r="J212" s="16">
        <f t="shared" si="208"/>
        <v>204</v>
      </c>
      <c r="K212" s="16">
        <f t="shared" ref="K212:AB212" si="228">J212*(1+$G212-$H212)</f>
        <v>208.08</v>
      </c>
      <c r="L212" s="16">
        <f t="shared" si="228"/>
        <v>212.24160000000001</v>
      </c>
      <c r="M212" s="16">
        <f t="shared" si="228"/>
        <v>216.48643200000001</v>
      </c>
      <c r="N212" s="16">
        <f t="shared" si="228"/>
        <v>220.81616064000002</v>
      </c>
      <c r="O212" s="16">
        <f t="shared" si="228"/>
        <v>225.23248385280002</v>
      </c>
      <c r="P212" s="16">
        <f t="shared" si="228"/>
        <v>229.73713352985601</v>
      </c>
      <c r="Q212" s="16">
        <f t="shared" si="228"/>
        <v>234.33187620045314</v>
      </c>
      <c r="R212" s="16">
        <f t="shared" si="228"/>
        <v>239.0185137244622</v>
      </c>
      <c r="S212" s="16">
        <f t="shared" si="228"/>
        <v>243.79888399895145</v>
      </c>
      <c r="T212" s="16">
        <f t="shared" si="228"/>
        <v>248.67486167893048</v>
      </c>
      <c r="U212" s="16">
        <f t="shared" si="228"/>
        <v>253.64835891250911</v>
      </c>
      <c r="V212" s="16">
        <f t="shared" si="228"/>
        <v>258.72132609075931</v>
      </c>
      <c r="W212" s="16">
        <f t="shared" si="228"/>
        <v>263.89575261257448</v>
      </c>
      <c r="X212" s="16">
        <f t="shared" si="228"/>
        <v>269.17366766482598</v>
      </c>
      <c r="Y212" s="16">
        <f t="shared" si="228"/>
        <v>274.55714101812254</v>
      </c>
      <c r="Z212" s="16">
        <f t="shared" si="228"/>
        <v>280.04828383848502</v>
      </c>
      <c r="AA212" s="16">
        <f t="shared" si="228"/>
        <v>285.64924951525472</v>
      </c>
      <c r="AB212" s="16">
        <f t="shared" si="228"/>
        <v>291.3622345055598</v>
      </c>
      <c r="AC212" s="16">
        <f t="shared" si="212"/>
        <v>247.04881308866402</v>
      </c>
      <c r="AD212" s="16">
        <f t="shared" si="213"/>
        <v>255.76178735702862</v>
      </c>
      <c r="AE212" s="36">
        <f t="shared" si="214"/>
        <v>256</v>
      </c>
    </row>
    <row r="213" spans="2:31" x14ac:dyDescent="0.25">
      <c r="B213" t="s">
        <v>210</v>
      </c>
      <c r="C213" t="s">
        <v>79</v>
      </c>
      <c r="D213">
        <v>23743</v>
      </c>
      <c r="E213">
        <v>200</v>
      </c>
      <c r="G213">
        <v>0.04</v>
      </c>
      <c r="H213">
        <v>0.02</v>
      </c>
      <c r="I213" s="16">
        <v>200</v>
      </c>
      <c r="J213" s="16">
        <f t="shared" si="208"/>
        <v>204</v>
      </c>
      <c r="K213" s="16">
        <f t="shared" ref="K213:AB213" si="229">J213*(1+$G213-$H213)</f>
        <v>208.08</v>
      </c>
      <c r="L213" s="16">
        <f t="shared" si="229"/>
        <v>212.24160000000001</v>
      </c>
      <c r="M213" s="16">
        <f t="shared" si="229"/>
        <v>216.48643200000001</v>
      </c>
      <c r="N213" s="16">
        <f t="shared" si="229"/>
        <v>220.81616064000002</v>
      </c>
      <c r="O213" s="16">
        <f t="shared" si="229"/>
        <v>225.23248385280002</v>
      </c>
      <c r="P213" s="16">
        <f t="shared" si="229"/>
        <v>229.73713352985601</v>
      </c>
      <c r="Q213" s="16">
        <f t="shared" si="229"/>
        <v>234.33187620045314</v>
      </c>
      <c r="R213" s="16">
        <f t="shared" si="229"/>
        <v>239.0185137244622</v>
      </c>
      <c r="S213" s="16">
        <f t="shared" si="229"/>
        <v>243.79888399895145</v>
      </c>
      <c r="T213" s="16">
        <f t="shared" si="229"/>
        <v>248.67486167893048</v>
      </c>
      <c r="U213" s="16">
        <f t="shared" si="229"/>
        <v>253.64835891250911</v>
      </c>
      <c r="V213" s="16">
        <f t="shared" si="229"/>
        <v>258.72132609075931</v>
      </c>
      <c r="W213" s="16">
        <f t="shared" si="229"/>
        <v>263.89575261257448</v>
      </c>
      <c r="X213" s="16">
        <f t="shared" si="229"/>
        <v>269.17366766482598</v>
      </c>
      <c r="Y213" s="16">
        <f t="shared" si="229"/>
        <v>274.55714101812254</v>
      </c>
      <c r="Z213" s="16">
        <f t="shared" si="229"/>
        <v>280.04828383848502</v>
      </c>
      <c r="AA213" s="16">
        <f t="shared" si="229"/>
        <v>285.64924951525472</v>
      </c>
      <c r="AB213" s="16">
        <f t="shared" si="229"/>
        <v>291.3622345055598</v>
      </c>
      <c r="AC213" s="16">
        <f t="shared" si="212"/>
        <v>247.04881308866402</v>
      </c>
      <c r="AD213" s="16">
        <f t="shared" si="213"/>
        <v>255.76178735702862</v>
      </c>
      <c r="AE213" s="36">
        <f t="shared" si="214"/>
        <v>256</v>
      </c>
    </row>
    <row r="214" spans="2:31" x14ac:dyDescent="0.25">
      <c r="B214" t="s">
        <v>459</v>
      </c>
      <c r="C214" t="s">
        <v>210</v>
      </c>
      <c r="D214">
        <v>5935</v>
      </c>
      <c r="E214">
        <v>1350</v>
      </c>
      <c r="J214" s="16">
        <f t="shared" si="208"/>
        <v>0</v>
      </c>
      <c r="K214" s="16">
        <f t="shared" ref="K214:AB214" si="230">J214*(1+$G214-$H214)</f>
        <v>0</v>
      </c>
      <c r="L214" s="16">
        <f t="shared" si="230"/>
        <v>0</v>
      </c>
      <c r="M214" s="16">
        <f t="shared" si="230"/>
        <v>0</v>
      </c>
      <c r="N214" s="16">
        <f t="shared" si="230"/>
        <v>0</v>
      </c>
      <c r="O214" s="16">
        <f t="shared" si="230"/>
        <v>0</v>
      </c>
      <c r="P214" s="16">
        <f t="shared" si="230"/>
        <v>0</v>
      </c>
      <c r="Q214" s="16">
        <f t="shared" si="230"/>
        <v>0</v>
      </c>
      <c r="R214" s="16">
        <f t="shared" si="230"/>
        <v>0</v>
      </c>
      <c r="S214" s="16">
        <f t="shared" si="230"/>
        <v>0</v>
      </c>
      <c r="T214" s="16">
        <f t="shared" si="230"/>
        <v>0</v>
      </c>
      <c r="U214" s="16">
        <f t="shared" si="230"/>
        <v>0</v>
      </c>
      <c r="V214" s="16">
        <f t="shared" si="230"/>
        <v>0</v>
      </c>
      <c r="W214" s="16">
        <f t="shared" si="230"/>
        <v>0</v>
      </c>
      <c r="X214" s="16">
        <f t="shared" si="230"/>
        <v>0</v>
      </c>
      <c r="Y214" s="16">
        <f t="shared" si="230"/>
        <v>0</v>
      </c>
      <c r="Z214" s="16">
        <f t="shared" si="230"/>
        <v>0</v>
      </c>
      <c r="AA214" s="16">
        <f t="shared" si="230"/>
        <v>0</v>
      </c>
      <c r="AB214" s="16">
        <f t="shared" si="230"/>
        <v>0</v>
      </c>
      <c r="AC214" s="16"/>
      <c r="AD214" s="16"/>
      <c r="AE214" s="36">
        <f>E214</f>
        <v>1350</v>
      </c>
    </row>
    <row r="215" spans="2:31" x14ac:dyDescent="0.25">
      <c r="B215" t="s">
        <v>211</v>
      </c>
      <c r="C215" t="s">
        <v>78</v>
      </c>
      <c r="D215">
        <v>712</v>
      </c>
      <c r="E215">
        <v>200</v>
      </c>
      <c r="G215">
        <v>0.04</v>
      </c>
      <c r="H215">
        <v>0.02</v>
      </c>
      <c r="I215" s="16">
        <v>200</v>
      </c>
      <c r="J215" s="16">
        <f t="shared" si="208"/>
        <v>204</v>
      </c>
      <c r="K215" s="16">
        <f t="shared" ref="K215:AB215" si="231">J215*(1+$G215-$H215)</f>
        <v>208.08</v>
      </c>
      <c r="L215" s="16">
        <f t="shared" si="231"/>
        <v>212.24160000000001</v>
      </c>
      <c r="M215" s="16">
        <f t="shared" si="231"/>
        <v>216.48643200000001</v>
      </c>
      <c r="N215" s="16">
        <f t="shared" si="231"/>
        <v>220.81616064000002</v>
      </c>
      <c r="O215" s="16">
        <f t="shared" si="231"/>
        <v>225.23248385280002</v>
      </c>
      <c r="P215" s="16">
        <f t="shared" si="231"/>
        <v>229.73713352985601</v>
      </c>
      <c r="Q215" s="16">
        <f t="shared" si="231"/>
        <v>234.33187620045314</v>
      </c>
      <c r="R215" s="16">
        <f t="shared" si="231"/>
        <v>239.0185137244622</v>
      </c>
      <c r="S215" s="16">
        <f t="shared" si="231"/>
        <v>243.79888399895145</v>
      </c>
      <c r="T215" s="16">
        <f t="shared" si="231"/>
        <v>248.67486167893048</v>
      </c>
      <c r="U215" s="16">
        <f t="shared" si="231"/>
        <v>253.64835891250911</v>
      </c>
      <c r="V215" s="16">
        <f t="shared" si="231"/>
        <v>258.72132609075931</v>
      </c>
      <c r="W215" s="16">
        <f t="shared" si="231"/>
        <v>263.89575261257448</v>
      </c>
      <c r="X215" s="16">
        <f t="shared" si="231"/>
        <v>269.17366766482598</v>
      </c>
      <c r="Y215" s="16">
        <f t="shared" si="231"/>
        <v>274.55714101812254</v>
      </c>
      <c r="Z215" s="16">
        <f t="shared" si="231"/>
        <v>280.04828383848502</v>
      </c>
      <c r="AA215" s="16">
        <f t="shared" si="231"/>
        <v>285.64924951525472</v>
      </c>
      <c r="AB215" s="16">
        <f t="shared" si="231"/>
        <v>291.3622345055598</v>
      </c>
      <c r="AC215" s="16">
        <f t="shared" si="212"/>
        <v>247.04881308866402</v>
      </c>
      <c r="AD215" s="16">
        <f t="shared" si="213"/>
        <v>255.76178735702862</v>
      </c>
      <c r="AE215" s="36">
        <f t="shared" si="214"/>
        <v>256</v>
      </c>
    </row>
    <row r="216" spans="2:31" x14ac:dyDescent="0.25">
      <c r="B216" t="s">
        <v>212</v>
      </c>
      <c r="C216" t="s">
        <v>78</v>
      </c>
      <c r="D216">
        <v>2968</v>
      </c>
      <c r="E216">
        <v>200</v>
      </c>
      <c r="G216">
        <v>0.04</v>
      </c>
      <c r="H216">
        <v>0.02</v>
      </c>
      <c r="I216" s="16">
        <v>200</v>
      </c>
      <c r="J216" s="16">
        <f t="shared" si="208"/>
        <v>204</v>
      </c>
      <c r="K216" s="16">
        <f t="shared" ref="K216:AB216" si="232">J216*(1+$G216-$H216)</f>
        <v>208.08</v>
      </c>
      <c r="L216" s="16">
        <f t="shared" si="232"/>
        <v>212.24160000000001</v>
      </c>
      <c r="M216" s="16">
        <f t="shared" si="232"/>
        <v>216.48643200000001</v>
      </c>
      <c r="N216" s="16">
        <f t="shared" si="232"/>
        <v>220.81616064000002</v>
      </c>
      <c r="O216" s="16">
        <f t="shared" si="232"/>
        <v>225.23248385280002</v>
      </c>
      <c r="P216" s="16">
        <f t="shared" si="232"/>
        <v>229.73713352985601</v>
      </c>
      <c r="Q216" s="16">
        <f t="shared" si="232"/>
        <v>234.33187620045314</v>
      </c>
      <c r="R216" s="16">
        <f t="shared" si="232"/>
        <v>239.0185137244622</v>
      </c>
      <c r="S216" s="16">
        <f t="shared" si="232"/>
        <v>243.79888399895145</v>
      </c>
      <c r="T216" s="16">
        <f t="shared" si="232"/>
        <v>248.67486167893048</v>
      </c>
      <c r="U216" s="16">
        <f t="shared" si="232"/>
        <v>253.64835891250911</v>
      </c>
      <c r="V216" s="16">
        <f t="shared" si="232"/>
        <v>258.72132609075931</v>
      </c>
      <c r="W216" s="16">
        <f t="shared" si="232"/>
        <v>263.89575261257448</v>
      </c>
      <c r="X216" s="16">
        <f t="shared" si="232"/>
        <v>269.17366766482598</v>
      </c>
      <c r="Y216" s="16">
        <f t="shared" si="232"/>
        <v>274.55714101812254</v>
      </c>
      <c r="Z216" s="16">
        <f t="shared" si="232"/>
        <v>280.04828383848502</v>
      </c>
      <c r="AA216" s="16">
        <f t="shared" si="232"/>
        <v>285.64924951525472</v>
      </c>
      <c r="AB216" s="16">
        <f t="shared" si="232"/>
        <v>291.3622345055598</v>
      </c>
      <c r="AC216" s="16">
        <f t="shared" si="212"/>
        <v>247.04881308866402</v>
      </c>
      <c r="AD216" s="16">
        <f t="shared" si="213"/>
        <v>255.76178735702862</v>
      </c>
      <c r="AE216" s="36">
        <f t="shared" si="214"/>
        <v>256</v>
      </c>
    </row>
    <row r="217" spans="2:31" x14ac:dyDescent="0.25">
      <c r="B217" t="s">
        <v>212</v>
      </c>
      <c r="C217" t="s">
        <v>79</v>
      </c>
      <c r="D217">
        <v>2968</v>
      </c>
      <c r="E217">
        <v>200</v>
      </c>
      <c r="G217">
        <v>0.04</v>
      </c>
      <c r="H217">
        <v>0.02</v>
      </c>
      <c r="I217" s="16">
        <v>200</v>
      </c>
      <c r="J217" s="16">
        <f t="shared" si="208"/>
        <v>204</v>
      </c>
      <c r="K217" s="16">
        <f t="shared" ref="K217:AB217" si="233">J217*(1+$G217-$H217)</f>
        <v>208.08</v>
      </c>
      <c r="L217" s="16">
        <f t="shared" si="233"/>
        <v>212.24160000000001</v>
      </c>
      <c r="M217" s="16">
        <f t="shared" si="233"/>
        <v>216.48643200000001</v>
      </c>
      <c r="N217" s="16">
        <f t="shared" si="233"/>
        <v>220.81616064000002</v>
      </c>
      <c r="O217" s="16">
        <f t="shared" si="233"/>
        <v>225.23248385280002</v>
      </c>
      <c r="P217" s="16">
        <f t="shared" si="233"/>
        <v>229.73713352985601</v>
      </c>
      <c r="Q217" s="16">
        <f t="shared" si="233"/>
        <v>234.33187620045314</v>
      </c>
      <c r="R217" s="16">
        <f t="shared" si="233"/>
        <v>239.0185137244622</v>
      </c>
      <c r="S217" s="16">
        <f t="shared" si="233"/>
        <v>243.79888399895145</v>
      </c>
      <c r="T217" s="16">
        <f t="shared" si="233"/>
        <v>248.67486167893048</v>
      </c>
      <c r="U217" s="16">
        <f t="shared" si="233"/>
        <v>253.64835891250911</v>
      </c>
      <c r="V217" s="16">
        <f t="shared" si="233"/>
        <v>258.72132609075931</v>
      </c>
      <c r="W217" s="16">
        <f t="shared" si="233"/>
        <v>263.89575261257448</v>
      </c>
      <c r="X217" s="16">
        <f t="shared" si="233"/>
        <v>269.17366766482598</v>
      </c>
      <c r="Y217" s="16">
        <f t="shared" si="233"/>
        <v>274.55714101812254</v>
      </c>
      <c r="Z217" s="16">
        <f t="shared" si="233"/>
        <v>280.04828383848502</v>
      </c>
      <c r="AA217" s="16">
        <f t="shared" si="233"/>
        <v>285.64924951525472</v>
      </c>
      <c r="AB217" s="16">
        <f t="shared" si="233"/>
        <v>291.3622345055598</v>
      </c>
      <c r="AC217" s="16">
        <f t="shared" si="212"/>
        <v>247.04881308866402</v>
      </c>
      <c r="AD217" s="16">
        <f t="shared" si="213"/>
        <v>255.76178735702862</v>
      </c>
      <c r="AE217" s="36">
        <f t="shared" si="214"/>
        <v>256</v>
      </c>
    </row>
    <row r="218" spans="2:31" x14ac:dyDescent="0.25">
      <c r="B218" t="s">
        <v>463</v>
      </c>
      <c r="C218" t="s">
        <v>79</v>
      </c>
      <c r="D218">
        <v>26711</v>
      </c>
      <c r="E218">
        <v>1350</v>
      </c>
      <c r="J218" s="16">
        <f t="shared" si="208"/>
        <v>0</v>
      </c>
      <c r="K218" s="16">
        <f t="shared" ref="K218:AB218" si="234">J218*(1+$G218-$H218)</f>
        <v>0</v>
      </c>
      <c r="L218" s="16">
        <f t="shared" si="234"/>
        <v>0</v>
      </c>
      <c r="M218" s="16">
        <f t="shared" si="234"/>
        <v>0</v>
      </c>
      <c r="N218" s="16">
        <f t="shared" si="234"/>
        <v>0</v>
      </c>
      <c r="O218" s="16">
        <f t="shared" si="234"/>
        <v>0</v>
      </c>
      <c r="P218" s="16">
        <f t="shared" si="234"/>
        <v>0</v>
      </c>
      <c r="Q218" s="16">
        <f t="shared" si="234"/>
        <v>0</v>
      </c>
      <c r="R218" s="16">
        <f t="shared" si="234"/>
        <v>0</v>
      </c>
      <c r="S218" s="16">
        <f t="shared" si="234"/>
        <v>0</v>
      </c>
      <c r="T218" s="16">
        <f t="shared" si="234"/>
        <v>0</v>
      </c>
      <c r="U218" s="16">
        <f t="shared" si="234"/>
        <v>0</v>
      </c>
      <c r="V218" s="16">
        <f t="shared" si="234"/>
        <v>0</v>
      </c>
      <c r="W218" s="16">
        <f t="shared" si="234"/>
        <v>0</v>
      </c>
      <c r="X218" s="16">
        <f t="shared" si="234"/>
        <v>0</v>
      </c>
      <c r="Y218" s="16">
        <f t="shared" si="234"/>
        <v>0</v>
      </c>
      <c r="Z218" s="16">
        <f t="shared" si="234"/>
        <v>0</v>
      </c>
      <c r="AA218" s="16">
        <f t="shared" si="234"/>
        <v>0</v>
      </c>
      <c r="AB218" s="16">
        <f t="shared" si="234"/>
        <v>0</v>
      </c>
      <c r="AC218" s="16"/>
      <c r="AD218" s="16"/>
      <c r="AE218" s="36">
        <f>E218</f>
        <v>1350</v>
      </c>
    </row>
    <row r="219" spans="2:31" x14ac:dyDescent="0.25">
      <c r="B219" t="s">
        <v>213</v>
      </c>
      <c r="C219" t="s">
        <v>79</v>
      </c>
      <c r="D219">
        <v>4452</v>
      </c>
      <c r="E219">
        <v>200</v>
      </c>
      <c r="G219">
        <v>0.04</v>
      </c>
      <c r="H219">
        <v>0.02</v>
      </c>
      <c r="I219" s="16">
        <v>200</v>
      </c>
      <c r="J219" s="16">
        <f t="shared" si="208"/>
        <v>204</v>
      </c>
      <c r="K219" s="16">
        <f t="shared" ref="K219:AB219" si="235">J219*(1+$G219-$H219)</f>
        <v>208.08</v>
      </c>
      <c r="L219" s="16">
        <f t="shared" si="235"/>
        <v>212.24160000000001</v>
      </c>
      <c r="M219" s="16">
        <f t="shared" si="235"/>
        <v>216.48643200000001</v>
      </c>
      <c r="N219" s="16">
        <f t="shared" si="235"/>
        <v>220.81616064000002</v>
      </c>
      <c r="O219" s="16">
        <f t="shared" si="235"/>
        <v>225.23248385280002</v>
      </c>
      <c r="P219" s="16">
        <f t="shared" si="235"/>
        <v>229.73713352985601</v>
      </c>
      <c r="Q219" s="16">
        <f t="shared" si="235"/>
        <v>234.33187620045314</v>
      </c>
      <c r="R219" s="16">
        <f t="shared" si="235"/>
        <v>239.0185137244622</v>
      </c>
      <c r="S219" s="16">
        <f t="shared" si="235"/>
        <v>243.79888399895145</v>
      </c>
      <c r="T219" s="16">
        <f t="shared" si="235"/>
        <v>248.67486167893048</v>
      </c>
      <c r="U219" s="16">
        <f t="shared" si="235"/>
        <v>253.64835891250911</v>
      </c>
      <c r="V219" s="16">
        <f t="shared" si="235"/>
        <v>258.72132609075931</v>
      </c>
      <c r="W219" s="16">
        <f t="shared" si="235"/>
        <v>263.89575261257448</v>
      </c>
      <c r="X219" s="16">
        <f t="shared" si="235"/>
        <v>269.17366766482598</v>
      </c>
      <c r="Y219" s="16">
        <f t="shared" si="235"/>
        <v>274.55714101812254</v>
      </c>
      <c r="Z219" s="16">
        <f t="shared" si="235"/>
        <v>280.04828383848502</v>
      </c>
      <c r="AA219" s="16">
        <f t="shared" si="235"/>
        <v>285.64924951525472</v>
      </c>
      <c r="AB219" s="16">
        <f t="shared" si="235"/>
        <v>291.3622345055598</v>
      </c>
      <c r="AC219" s="16">
        <f t="shared" si="212"/>
        <v>247.04881308866402</v>
      </c>
      <c r="AD219" s="16">
        <f t="shared" si="213"/>
        <v>255.76178735702862</v>
      </c>
      <c r="AE219" s="36">
        <f t="shared" si="214"/>
        <v>256</v>
      </c>
    </row>
    <row r="220" spans="2:31" x14ac:dyDescent="0.25">
      <c r="B220" t="s">
        <v>214</v>
      </c>
      <c r="C220" t="s">
        <v>146</v>
      </c>
      <c r="D220">
        <v>297</v>
      </c>
      <c r="E220">
        <v>200</v>
      </c>
      <c r="G220">
        <v>0.04</v>
      </c>
      <c r="H220">
        <v>0.02</v>
      </c>
      <c r="I220" s="16">
        <v>200</v>
      </c>
      <c r="J220" s="16">
        <f t="shared" si="208"/>
        <v>204</v>
      </c>
      <c r="K220" s="16">
        <f t="shared" ref="K220:AB220" si="236">J220*(1+$G220-$H220)</f>
        <v>208.08</v>
      </c>
      <c r="L220" s="16">
        <f t="shared" si="236"/>
        <v>212.24160000000001</v>
      </c>
      <c r="M220" s="16">
        <f t="shared" si="236"/>
        <v>216.48643200000001</v>
      </c>
      <c r="N220" s="16">
        <f t="shared" si="236"/>
        <v>220.81616064000002</v>
      </c>
      <c r="O220" s="16">
        <f t="shared" si="236"/>
        <v>225.23248385280002</v>
      </c>
      <c r="P220" s="16">
        <f t="shared" si="236"/>
        <v>229.73713352985601</v>
      </c>
      <c r="Q220" s="16">
        <f t="shared" si="236"/>
        <v>234.33187620045314</v>
      </c>
      <c r="R220" s="16">
        <f t="shared" si="236"/>
        <v>239.0185137244622</v>
      </c>
      <c r="S220" s="16">
        <f t="shared" si="236"/>
        <v>243.79888399895145</v>
      </c>
      <c r="T220" s="16">
        <f t="shared" si="236"/>
        <v>248.67486167893048</v>
      </c>
      <c r="U220" s="16">
        <f t="shared" si="236"/>
        <v>253.64835891250911</v>
      </c>
      <c r="V220" s="16">
        <f t="shared" si="236"/>
        <v>258.72132609075931</v>
      </c>
      <c r="W220" s="16">
        <f t="shared" si="236"/>
        <v>263.89575261257448</v>
      </c>
      <c r="X220" s="16">
        <f t="shared" si="236"/>
        <v>269.17366766482598</v>
      </c>
      <c r="Y220" s="16">
        <f t="shared" si="236"/>
        <v>274.55714101812254</v>
      </c>
      <c r="Z220" s="16">
        <f t="shared" si="236"/>
        <v>280.04828383848502</v>
      </c>
      <c r="AA220" s="16">
        <f t="shared" si="236"/>
        <v>285.64924951525472</v>
      </c>
      <c r="AB220" s="16">
        <f t="shared" si="236"/>
        <v>291.3622345055598</v>
      </c>
      <c r="AC220" s="16">
        <f t="shared" si="212"/>
        <v>247.04881308866402</v>
      </c>
      <c r="AD220" s="16">
        <f t="shared" si="213"/>
        <v>255.76178735702862</v>
      </c>
      <c r="AE220" s="36">
        <f t="shared" si="214"/>
        <v>256</v>
      </c>
    </row>
    <row r="221" spans="2:31" x14ac:dyDescent="0.25">
      <c r="B221" t="s">
        <v>215</v>
      </c>
      <c r="C221" t="s">
        <v>78</v>
      </c>
      <c r="D221">
        <v>23743</v>
      </c>
      <c r="E221">
        <v>200</v>
      </c>
      <c r="G221">
        <v>0.04</v>
      </c>
      <c r="H221">
        <v>0.02</v>
      </c>
      <c r="I221" s="16">
        <v>200</v>
      </c>
      <c r="J221" s="16">
        <f t="shared" si="208"/>
        <v>204</v>
      </c>
      <c r="K221" s="16">
        <f t="shared" ref="K221:AB221" si="237">J221*(1+$G221-$H221)</f>
        <v>208.08</v>
      </c>
      <c r="L221" s="16">
        <f t="shared" si="237"/>
        <v>212.24160000000001</v>
      </c>
      <c r="M221" s="16">
        <f t="shared" si="237"/>
        <v>216.48643200000001</v>
      </c>
      <c r="N221" s="16">
        <f t="shared" si="237"/>
        <v>220.81616064000002</v>
      </c>
      <c r="O221" s="16">
        <f t="shared" si="237"/>
        <v>225.23248385280002</v>
      </c>
      <c r="P221" s="16">
        <f t="shared" si="237"/>
        <v>229.73713352985601</v>
      </c>
      <c r="Q221" s="16">
        <f t="shared" si="237"/>
        <v>234.33187620045314</v>
      </c>
      <c r="R221" s="16">
        <f t="shared" si="237"/>
        <v>239.0185137244622</v>
      </c>
      <c r="S221" s="16">
        <f t="shared" si="237"/>
        <v>243.79888399895145</v>
      </c>
      <c r="T221" s="16">
        <f t="shared" si="237"/>
        <v>248.67486167893048</v>
      </c>
      <c r="U221" s="16">
        <f t="shared" si="237"/>
        <v>253.64835891250911</v>
      </c>
      <c r="V221" s="16">
        <f t="shared" si="237"/>
        <v>258.72132609075931</v>
      </c>
      <c r="W221" s="16">
        <f t="shared" si="237"/>
        <v>263.89575261257448</v>
      </c>
      <c r="X221" s="16">
        <f t="shared" si="237"/>
        <v>269.17366766482598</v>
      </c>
      <c r="Y221" s="16">
        <f t="shared" si="237"/>
        <v>274.55714101812254</v>
      </c>
      <c r="Z221" s="16">
        <f t="shared" si="237"/>
        <v>280.04828383848502</v>
      </c>
      <c r="AA221" s="16">
        <f t="shared" si="237"/>
        <v>285.64924951525472</v>
      </c>
      <c r="AB221" s="16">
        <f t="shared" si="237"/>
        <v>291.3622345055598</v>
      </c>
      <c r="AC221" s="16">
        <f t="shared" si="212"/>
        <v>247.04881308866402</v>
      </c>
      <c r="AD221" s="16">
        <f t="shared" si="213"/>
        <v>255.76178735702862</v>
      </c>
      <c r="AE221" s="36">
        <f t="shared" si="214"/>
        <v>256</v>
      </c>
    </row>
    <row r="222" spans="2:31" x14ac:dyDescent="0.25">
      <c r="B222" t="s">
        <v>216</v>
      </c>
      <c r="C222" t="s">
        <v>78</v>
      </c>
      <c r="D222">
        <v>712</v>
      </c>
      <c r="E222">
        <v>200</v>
      </c>
      <c r="G222">
        <v>0.04</v>
      </c>
      <c r="H222">
        <v>0.02</v>
      </c>
      <c r="I222" s="16">
        <v>200</v>
      </c>
      <c r="J222" s="16">
        <f t="shared" si="208"/>
        <v>204</v>
      </c>
      <c r="K222" s="16">
        <f t="shared" ref="K222:AB222" si="238">J222*(1+$G222-$H222)</f>
        <v>208.08</v>
      </c>
      <c r="L222" s="16">
        <f t="shared" si="238"/>
        <v>212.24160000000001</v>
      </c>
      <c r="M222" s="16">
        <f t="shared" si="238"/>
        <v>216.48643200000001</v>
      </c>
      <c r="N222" s="16">
        <f t="shared" si="238"/>
        <v>220.81616064000002</v>
      </c>
      <c r="O222" s="16">
        <f t="shared" si="238"/>
        <v>225.23248385280002</v>
      </c>
      <c r="P222" s="16">
        <f t="shared" si="238"/>
        <v>229.73713352985601</v>
      </c>
      <c r="Q222" s="16">
        <f t="shared" si="238"/>
        <v>234.33187620045314</v>
      </c>
      <c r="R222" s="16">
        <f t="shared" si="238"/>
        <v>239.0185137244622</v>
      </c>
      <c r="S222" s="16">
        <f t="shared" si="238"/>
        <v>243.79888399895145</v>
      </c>
      <c r="T222" s="16">
        <f t="shared" si="238"/>
        <v>248.67486167893048</v>
      </c>
      <c r="U222" s="16">
        <f t="shared" si="238"/>
        <v>253.64835891250911</v>
      </c>
      <c r="V222" s="16">
        <f t="shared" si="238"/>
        <v>258.72132609075931</v>
      </c>
      <c r="W222" s="16">
        <f t="shared" si="238"/>
        <v>263.89575261257448</v>
      </c>
      <c r="X222" s="16">
        <f t="shared" si="238"/>
        <v>269.17366766482598</v>
      </c>
      <c r="Y222" s="16">
        <f t="shared" si="238"/>
        <v>274.55714101812254</v>
      </c>
      <c r="Z222" s="16">
        <f t="shared" si="238"/>
        <v>280.04828383848502</v>
      </c>
      <c r="AA222" s="16">
        <f t="shared" si="238"/>
        <v>285.64924951525472</v>
      </c>
      <c r="AB222" s="16">
        <f t="shared" si="238"/>
        <v>291.3622345055598</v>
      </c>
      <c r="AC222" s="16">
        <f t="shared" si="212"/>
        <v>247.04881308866402</v>
      </c>
      <c r="AD222" s="16">
        <f t="shared" si="213"/>
        <v>255.76178735702862</v>
      </c>
      <c r="AE222" s="36">
        <f t="shared" si="214"/>
        <v>256</v>
      </c>
    </row>
    <row r="223" spans="2:31" x14ac:dyDescent="0.25">
      <c r="B223" t="s">
        <v>217</v>
      </c>
      <c r="C223" t="s">
        <v>146</v>
      </c>
      <c r="D223">
        <v>1781</v>
      </c>
      <c r="E223">
        <v>200</v>
      </c>
      <c r="G223">
        <v>0.04</v>
      </c>
      <c r="H223">
        <v>0.02</v>
      </c>
      <c r="I223" s="16">
        <v>200</v>
      </c>
      <c r="J223" s="16">
        <f t="shared" si="208"/>
        <v>204</v>
      </c>
      <c r="K223" s="16">
        <f t="shared" ref="K223:AB223" si="239">J223*(1+$G223-$H223)</f>
        <v>208.08</v>
      </c>
      <c r="L223" s="16">
        <f t="shared" si="239"/>
        <v>212.24160000000001</v>
      </c>
      <c r="M223" s="16">
        <f t="shared" si="239"/>
        <v>216.48643200000001</v>
      </c>
      <c r="N223" s="16">
        <f t="shared" si="239"/>
        <v>220.81616064000002</v>
      </c>
      <c r="O223" s="16">
        <f t="shared" si="239"/>
        <v>225.23248385280002</v>
      </c>
      <c r="P223" s="16">
        <f t="shared" si="239"/>
        <v>229.73713352985601</v>
      </c>
      <c r="Q223" s="16">
        <f t="shared" si="239"/>
        <v>234.33187620045314</v>
      </c>
      <c r="R223" s="16">
        <f t="shared" si="239"/>
        <v>239.0185137244622</v>
      </c>
      <c r="S223" s="16">
        <f t="shared" si="239"/>
        <v>243.79888399895145</v>
      </c>
      <c r="T223" s="16">
        <f t="shared" si="239"/>
        <v>248.67486167893048</v>
      </c>
      <c r="U223" s="16">
        <f t="shared" si="239"/>
        <v>253.64835891250911</v>
      </c>
      <c r="V223" s="16">
        <f t="shared" si="239"/>
        <v>258.72132609075931</v>
      </c>
      <c r="W223" s="16">
        <f t="shared" si="239"/>
        <v>263.89575261257448</v>
      </c>
      <c r="X223" s="16">
        <f t="shared" si="239"/>
        <v>269.17366766482598</v>
      </c>
      <c r="Y223" s="16">
        <f t="shared" si="239"/>
        <v>274.55714101812254</v>
      </c>
      <c r="Z223" s="16">
        <f t="shared" si="239"/>
        <v>280.04828383848502</v>
      </c>
      <c r="AA223" s="16">
        <f t="shared" si="239"/>
        <v>285.64924951525472</v>
      </c>
      <c r="AB223" s="16">
        <f t="shared" si="239"/>
        <v>291.3622345055598</v>
      </c>
      <c r="AC223" s="16">
        <f t="shared" si="212"/>
        <v>247.04881308866402</v>
      </c>
      <c r="AD223" s="16">
        <f t="shared" si="213"/>
        <v>255.76178735702862</v>
      </c>
      <c r="AE223" s="36">
        <f t="shared" si="214"/>
        <v>256</v>
      </c>
    </row>
    <row r="224" spans="2:31" x14ac:dyDescent="0.25">
      <c r="B224" t="s">
        <v>461</v>
      </c>
      <c r="C224" t="s">
        <v>154</v>
      </c>
      <c r="D224">
        <v>1128</v>
      </c>
      <c r="E224">
        <v>896</v>
      </c>
      <c r="J224" s="16">
        <f t="shared" si="208"/>
        <v>0</v>
      </c>
      <c r="K224" s="16">
        <f t="shared" ref="K224:AB224" si="240">J224*(1+$G224-$H224)</f>
        <v>0</v>
      </c>
      <c r="L224" s="16">
        <f t="shared" si="240"/>
        <v>0</v>
      </c>
      <c r="M224" s="16">
        <f t="shared" si="240"/>
        <v>0</v>
      </c>
      <c r="N224" s="16">
        <f t="shared" si="240"/>
        <v>0</v>
      </c>
      <c r="O224" s="16">
        <f t="shared" si="240"/>
        <v>0</v>
      </c>
      <c r="P224" s="16">
        <f t="shared" si="240"/>
        <v>0</v>
      </c>
      <c r="Q224" s="16">
        <f t="shared" si="240"/>
        <v>0</v>
      </c>
      <c r="R224" s="16">
        <f t="shared" si="240"/>
        <v>0</v>
      </c>
      <c r="S224" s="16">
        <f t="shared" si="240"/>
        <v>0</v>
      </c>
      <c r="T224" s="16">
        <f t="shared" si="240"/>
        <v>0</v>
      </c>
      <c r="U224" s="16">
        <f t="shared" si="240"/>
        <v>0</v>
      </c>
      <c r="V224" s="16">
        <f t="shared" si="240"/>
        <v>0</v>
      </c>
      <c r="W224" s="16">
        <f t="shared" si="240"/>
        <v>0</v>
      </c>
      <c r="X224" s="16">
        <f t="shared" si="240"/>
        <v>0</v>
      </c>
      <c r="Y224" s="16">
        <f t="shared" si="240"/>
        <v>0</v>
      </c>
      <c r="Z224" s="16">
        <f t="shared" si="240"/>
        <v>0</v>
      </c>
      <c r="AA224" s="16">
        <f t="shared" si="240"/>
        <v>0</v>
      </c>
      <c r="AB224" s="16">
        <f t="shared" si="240"/>
        <v>0</v>
      </c>
      <c r="AC224" s="16"/>
      <c r="AD224" s="16"/>
      <c r="AE224" s="36">
        <f t="shared" ref="AE224:AE226" si="241">E224</f>
        <v>896</v>
      </c>
    </row>
    <row r="225" spans="2:31" x14ac:dyDescent="0.25">
      <c r="B225" t="s">
        <v>467</v>
      </c>
      <c r="C225" t="s">
        <v>158</v>
      </c>
      <c r="D225">
        <v>594</v>
      </c>
      <c r="E225">
        <v>755</v>
      </c>
      <c r="J225" s="16">
        <f t="shared" si="208"/>
        <v>0</v>
      </c>
      <c r="K225" s="16">
        <f t="shared" ref="K225:AB225" si="242">J225*(1+$G225-$H225)</f>
        <v>0</v>
      </c>
      <c r="L225" s="16">
        <f t="shared" si="242"/>
        <v>0</v>
      </c>
      <c r="M225" s="16">
        <f t="shared" si="242"/>
        <v>0</v>
      </c>
      <c r="N225" s="16">
        <f t="shared" si="242"/>
        <v>0</v>
      </c>
      <c r="O225" s="16">
        <f t="shared" si="242"/>
        <v>0</v>
      </c>
      <c r="P225" s="16">
        <f t="shared" si="242"/>
        <v>0</v>
      </c>
      <c r="Q225" s="16">
        <f t="shared" si="242"/>
        <v>0</v>
      </c>
      <c r="R225" s="16">
        <f t="shared" si="242"/>
        <v>0</v>
      </c>
      <c r="S225" s="16">
        <f t="shared" si="242"/>
        <v>0</v>
      </c>
      <c r="T225" s="16">
        <f t="shared" si="242"/>
        <v>0</v>
      </c>
      <c r="U225" s="16">
        <f t="shared" si="242"/>
        <v>0</v>
      </c>
      <c r="V225" s="16">
        <f t="shared" si="242"/>
        <v>0</v>
      </c>
      <c r="W225" s="16">
        <f t="shared" si="242"/>
        <v>0</v>
      </c>
      <c r="X225" s="16">
        <f t="shared" si="242"/>
        <v>0</v>
      </c>
      <c r="Y225" s="16">
        <f t="shared" si="242"/>
        <v>0</v>
      </c>
      <c r="Z225" s="16">
        <f t="shared" si="242"/>
        <v>0</v>
      </c>
      <c r="AA225" s="16">
        <f t="shared" si="242"/>
        <v>0</v>
      </c>
      <c r="AB225" s="16">
        <f t="shared" si="242"/>
        <v>0</v>
      </c>
      <c r="AC225" s="16"/>
      <c r="AD225" s="16"/>
      <c r="AE225" s="36">
        <f t="shared" si="241"/>
        <v>755</v>
      </c>
    </row>
    <row r="226" spans="2:31" x14ac:dyDescent="0.25">
      <c r="B226" t="s">
        <v>344</v>
      </c>
      <c r="C226" t="s">
        <v>154</v>
      </c>
      <c r="D226">
        <v>20063</v>
      </c>
      <c r="E226">
        <v>1749</v>
      </c>
      <c r="J226" s="16">
        <f t="shared" si="208"/>
        <v>0</v>
      </c>
      <c r="K226" s="16">
        <f t="shared" ref="K226:AB226" si="243">J226*(1+$G226-$H226)</f>
        <v>0</v>
      </c>
      <c r="L226" s="16">
        <f t="shared" si="243"/>
        <v>0</v>
      </c>
      <c r="M226" s="16">
        <f t="shared" si="243"/>
        <v>0</v>
      </c>
      <c r="N226" s="16">
        <f t="shared" si="243"/>
        <v>0</v>
      </c>
      <c r="O226" s="16">
        <f t="shared" si="243"/>
        <v>0</v>
      </c>
      <c r="P226" s="16">
        <f t="shared" si="243"/>
        <v>0</v>
      </c>
      <c r="Q226" s="16">
        <f t="shared" si="243"/>
        <v>0</v>
      </c>
      <c r="R226" s="16">
        <f t="shared" si="243"/>
        <v>0</v>
      </c>
      <c r="S226" s="16">
        <f t="shared" si="243"/>
        <v>0</v>
      </c>
      <c r="T226" s="16">
        <f t="shared" si="243"/>
        <v>0</v>
      </c>
      <c r="U226" s="16">
        <f t="shared" si="243"/>
        <v>0</v>
      </c>
      <c r="V226" s="16">
        <f t="shared" si="243"/>
        <v>0</v>
      </c>
      <c r="W226" s="16">
        <f t="shared" si="243"/>
        <v>0</v>
      </c>
      <c r="X226" s="16">
        <f t="shared" si="243"/>
        <v>0</v>
      </c>
      <c r="Y226" s="16">
        <f t="shared" si="243"/>
        <v>0</v>
      </c>
      <c r="Z226" s="16">
        <f t="shared" si="243"/>
        <v>0</v>
      </c>
      <c r="AA226" s="16">
        <f t="shared" si="243"/>
        <v>0</v>
      </c>
      <c r="AB226" s="16">
        <f t="shared" si="243"/>
        <v>0</v>
      </c>
      <c r="AC226" s="16"/>
      <c r="AD226" s="16"/>
      <c r="AE226" s="36">
        <f t="shared" si="241"/>
        <v>1749</v>
      </c>
    </row>
    <row r="227" spans="2:31" x14ac:dyDescent="0.25">
      <c r="B227" t="s">
        <v>218</v>
      </c>
      <c r="C227" t="s">
        <v>78</v>
      </c>
      <c r="D227">
        <v>297</v>
      </c>
      <c r="E227">
        <v>200</v>
      </c>
      <c r="G227">
        <v>0.04</v>
      </c>
      <c r="H227">
        <v>0.02</v>
      </c>
      <c r="I227" s="16">
        <v>200</v>
      </c>
      <c r="J227" s="16">
        <f t="shared" si="208"/>
        <v>204</v>
      </c>
      <c r="K227" s="16">
        <f t="shared" ref="K227:AB227" si="244">J227*(1+$G227-$H227)</f>
        <v>208.08</v>
      </c>
      <c r="L227" s="16">
        <f t="shared" si="244"/>
        <v>212.24160000000001</v>
      </c>
      <c r="M227" s="16">
        <f t="shared" si="244"/>
        <v>216.48643200000001</v>
      </c>
      <c r="N227" s="16">
        <f t="shared" si="244"/>
        <v>220.81616064000002</v>
      </c>
      <c r="O227" s="16">
        <f t="shared" si="244"/>
        <v>225.23248385280002</v>
      </c>
      <c r="P227" s="16">
        <f t="shared" si="244"/>
        <v>229.73713352985601</v>
      </c>
      <c r="Q227" s="16">
        <f t="shared" si="244"/>
        <v>234.33187620045314</v>
      </c>
      <c r="R227" s="16">
        <f t="shared" si="244"/>
        <v>239.0185137244622</v>
      </c>
      <c r="S227" s="16">
        <f t="shared" si="244"/>
        <v>243.79888399895145</v>
      </c>
      <c r="T227" s="16">
        <f t="shared" si="244"/>
        <v>248.67486167893048</v>
      </c>
      <c r="U227" s="16">
        <f t="shared" si="244"/>
        <v>253.64835891250911</v>
      </c>
      <c r="V227" s="16">
        <f t="shared" si="244"/>
        <v>258.72132609075931</v>
      </c>
      <c r="W227" s="16">
        <f t="shared" si="244"/>
        <v>263.89575261257448</v>
      </c>
      <c r="X227" s="16">
        <f t="shared" si="244"/>
        <v>269.17366766482598</v>
      </c>
      <c r="Y227" s="16">
        <f t="shared" si="244"/>
        <v>274.55714101812254</v>
      </c>
      <c r="Z227" s="16">
        <f t="shared" si="244"/>
        <v>280.04828383848502</v>
      </c>
      <c r="AA227" s="16">
        <f t="shared" si="244"/>
        <v>285.64924951525472</v>
      </c>
      <c r="AB227" s="16">
        <f t="shared" si="244"/>
        <v>291.3622345055598</v>
      </c>
      <c r="AC227" s="16">
        <f t="shared" si="212"/>
        <v>247.04881308866402</v>
      </c>
      <c r="AD227" s="16">
        <f t="shared" si="213"/>
        <v>255.76178735702862</v>
      </c>
      <c r="AE227" s="36">
        <f t="shared" si="214"/>
        <v>256</v>
      </c>
    </row>
    <row r="228" spans="2:31" x14ac:dyDescent="0.25">
      <c r="B228" t="s">
        <v>12</v>
      </c>
      <c r="C228" t="s">
        <v>157</v>
      </c>
      <c r="D228">
        <v>560</v>
      </c>
      <c r="E228">
        <v>324</v>
      </c>
      <c r="G228">
        <v>0.06</v>
      </c>
      <c r="H228">
        <v>0.02</v>
      </c>
      <c r="I228" s="16">
        <f t="shared" ref="I228:I291" si="245">E228</f>
        <v>324</v>
      </c>
      <c r="J228" s="16">
        <f t="shared" si="208"/>
        <v>336.96000000000004</v>
      </c>
      <c r="K228" s="16">
        <f t="shared" ref="K228:AB228" si="246">J228*(1+$G228-$H228)</f>
        <v>350.43840000000006</v>
      </c>
      <c r="L228" s="16">
        <f t="shared" si="246"/>
        <v>364.45593600000007</v>
      </c>
      <c r="M228" s="16">
        <f t="shared" si="246"/>
        <v>379.03417344000007</v>
      </c>
      <c r="N228" s="16">
        <f t="shared" si="246"/>
        <v>394.19554037760008</v>
      </c>
      <c r="O228" s="16">
        <f t="shared" si="246"/>
        <v>409.96336199270411</v>
      </c>
      <c r="P228" s="16">
        <f t="shared" si="246"/>
        <v>426.3618964724123</v>
      </c>
      <c r="Q228" s="16">
        <f t="shared" si="246"/>
        <v>443.41637233130882</v>
      </c>
      <c r="R228" s="16">
        <f t="shared" si="246"/>
        <v>461.15302722456119</v>
      </c>
      <c r="S228" s="16">
        <f t="shared" si="246"/>
        <v>479.59914831354365</v>
      </c>
      <c r="T228" s="16">
        <f t="shared" si="246"/>
        <v>498.7831142460854</v>
      </c>
      <c r="U228" s="16">
        <f t="shared" si="246"/>
        <v>518.7344388159288</v>
      </c>
      <c r="V228" s="16">
        <f t="shared" si="246"/>
        <v>539.48381636856595</v>
      </c>
      <c r="W228" s="16">
        <f t="shared" si="246"/>
        <v>561.06316902330866</v>
      </c>
      <c r="X228" s="16">
        <f t="shared" si="246"/>
        <v>583.50569578424097</v>
      </c>
      <c r="Y228" s="16">
        <f t="shared" si="246"/>
        <v>606.84592361561067</v>
      </c>
      <c r="Z228" s="16">
        <f t="shared" si="246"/>
        <v>631.11976056023514</v>
      </c>
      <c r="AA228" s="16">
        <f t="shared" si="246"/>
        <v>656.36455098264457</v>
      </c>
      <c r="AB228" s="16">
        <f t="shared" si="246"/>
        <v>682.61913302195035</v>
      </c>
      <c r="AC228" s="16">
        <f t="shared" si="212"/>
        <v>463.40302818614424</v>
      </c>
      <c r="AD228" s="16">
        <f t="shared" si="213"/>
        <v>507.79460308266835</v>
      </c>
      <c r="AE228" s="36">
        <f t="shared" si="214"/>
        <v>508</v>
      </c>
    </row>
    <row r="229" spans="2:31" x14ac:dyDescent="0.25">
      <c r="B229" t="s">
        <v>155</v>
      </c>
      <c r="C229" t="s">
        <v>0</v>
      </c>
      <c r="D229">
        <v>14002</v>
      </c>
      <c r="E229">
        <v>100</v>
      </c>
      <c r="G229">
        <v>0.06</v>
      </c>
      <c r="H229">
        <v>0.02</v>
      </c>
      <c r="I229" s="16">
        <f t="shared" si="245"/>
        <v>100</v>
      </c>
      <c r="J229" s="16">
        <f t="shared" si="208"/>
        <v>104</v>
      </c>
      <c r="K229" s="16">
        <f t="shared" ref="K229:AB229" si="247">J229*(1+$G229-$H229)</f>
        <v>108.16</v>
      </c>
      <c r="L229" s="16">
        <f t="shared" si="247"/>
        <v>112.4864</v>
      </c>
      <c r="M229" s="16">
        <f t="shared" si="247"/>
        <v>116.98585600000001</v>
      </c>
      <c r="N229" s="16">
        <f t="shared" si="247"/>
        <v>121.66529024000002</v>
      </c>
      <c r="O229" s="16">
        <f t="shared" si="247"/>
        <v>126.53190184960002</v>
      </c>
      <c r="P229" s="16">
        <f t="shared" si="247"/>
        <v>131.59317792358402</v>
      </c>
      <c r="Q229" s="16">
        <f t="shared" si="247"/>
        <v>136.85690504052738</v>
      </c>
      <c r="R229" s="16">
        <f t="shared" si="247"/>
        <v>142.33118124214849</v>
      </c>
      <c r="S229" s="16">
        <f t="shared" si="247"/>
        <v>148.02442849183444</v>
      </c>
      <c r="T229" s="16">
        <f t="shared" si="247"/>
        <v>153.94540563150784</v>
      </c>
      <c r="U229" s="16">
        <f t="shared" si="247"/>
        <v>160.10322185676816</v>
      </c>
      <c r="V229" s="16">
        <f t="shared" si="247"/>
        <v>166.50735073103888</v>
      </c>
      <c r="W229" s="16">
        <f t="shared" si="247"/>
        <v>173.16764476028044</v>
      </c>
      <c r="X229" s="16">
        <f t="shared" si="247"/>
        <v>180.09435055069167</v>
      </c>
      <c r="Y229" s="16">
        <f t="shared" si="247"/>
        <v>187.29812457271936</v>
      </c>
      <c r="Z229" s="16">
        <f t="shared" si="247"/>
        <v>194.79004955562814</v>
      </c>
      <c r="AA229" s="16">
        <f t="shared" si="247"/>
        <v>202.58165153785328</v>
      </c>
      <c r="AB229" s="16">
        <f t="shared" si="247"/>
        <v>210.68491759936742</v>
      </c>
      <c r="AC229" s="16">
        <f t="shared" si="212"/>
        <v>143.02562598337781</v>
      </c>
      <c r="AD229" s="16">
        <f t="shared" si="213"/>
        <v>156.72672934650259</v>
      </c>
      <c r="AE229" s="36">
        <f t="shared" si="214"/>
        <v>157</v>
      </c>
    </row>
    <row r="230" spans="2:31" x14ac:dyDescent="0.25">
      <c r="B230" t="s">
        <v>0</v>
      </c>
      <c r="C230" t="s">
        <v>155</v>
      </c>
      <c r="D230">
        <v>5160</v>
      </c>
      <c r="E230">
        <v>1100</v>
      </c>
      <c r="G230">
        <v>0.06</v>
      </c>
      <c r="H230">
        <v>0.02</v>
      </c>
      <c r="I230" s="16">
        <f t="shared" si="245"/>
        <v>1100</v>
      </c>
      <c r="J230" s="16">
        <f t="shared" si="208"/>
        <v>1144</v>
      </c>
      <c r="K230" s="16">
        <f t="shared" ref="K230:AB230" si="248">J230*(1+$G230-$H230)</f>
        <v>1189.76</v>
      </c>
      <c r="L230" s="16">
        <f t="shared" si="248"/>
        <v>1237.3504</v>
      </c>
      <c r="M230" s="16">
        <f t="shared" si="248"/>
        <v>1286.8444160000001</v>
      </c>
      <c r="N230" s="16">
        <f t="shared" si="248"/>
        <v>1338.3181926400002</v>
      </c>
      <c r="O230" s="16">
        <f t="shared" si="248"/>
        <v>1391.8509203456003</v>
      </c>
      <c r="P230" s="16">
        <f t="shared" si="248"/>
        <v>1447.5249571594245</v>
      </c>
      <c r="Q230" s="16">
        <f t="shared" si="248"/>
        <v>1505.4259554458015</v>
      </c>
      <c r="R230" s="16">
        <f t="shared" si="248"/>
        <v>1565.6429936636337</v>
      </c>
      <c r="S230" s="16">
        <f t="shared" si="248"/>
        <v>1628.2687134101791</v>
      </c>
      <c r="T230" s="16">
        <f t="shared" si="248"/>
        <v>1693.3994619465864</v>
      </c>
      <c r="U230" s="16">
        <f t="shared" si="248"/>
        <v>1761.1354404244498</v>
      </c>
      <c r="V230" s="16">
        <f t="shared" si="248"/>
        <v>1831.580858041428</v>
      </c>
      <c r="W230" s="16">
        <f t="shared" si="248"/>
        <v>1904.8440923630851</v>
      </c>
      <c r="X230" s="16">
        <f t="shared" si="248"/>
        <v>1981.0378560576087</v>
      </c>
      <c r="Y230" s="16">
        <f t="shared" si="248"/>
        <v>2060.2793702999129</v>
      </c>
      <c r="Z230" s="16">
        <f t="shared" si="248"/>
        <v>2142.6905451119096</v>
      </c>
      <c r="AA230" s="16">
        <f t="shared" si="248"/>
        <v>2228.3981669163859</v>
      </c>
      <c r="AB230" s="16">
        <f t="shared" si="248"/>
        <v>2317.5340935930412</v>
      </c>
      <c r="AC230" s="16">
        <f t="shared" si="212"/>
        <v>1573.2818858171561</v>
      </c>
      <c r="AD230" s="16">
        <f t="shared" si="213"/>
        <v>1723.9940228115283</v>
      </c>
      <c r="AE230" s="36">
        <f t="shared" si="214"/>
        <v>1724</v>
      </c>
    </row>
    <row r="231" spans="2:31" x14ac:dyDescent="0.25">
      <c r="B231" t="s">
        <v>117</v>
      </c>
      <c r="C231" t="s">
        <v>1</v>
      </c>
      <c r="D231">
        <v>22402</v>
      </c>
      <c r="E231">
        <v>100</v>
      </c>
      <c r="G231">
        <v>0.03</v>
      </c>
      <c r="H231">
        <v>0.02</v>
      </c>
      <c r="I231" s="16">
        <f t="shared" si="245"/>
        <v>100</v>
      </c>
      <c r="J231" s="16">
        <f t="shared" si="208"/>
        <v>101</v>
      </c>
      <c r="K231" s="16">
        <f t="shared" ref="K231:AB231" si="249">J231*(1+$G231-$H231)</f>
        <v>102.01</v>
      </c>
      <c r="L231" s="16">
        <f t="shared" si="249"/>
        <v>103.0301</v>
      </c>
      <c r="M231" s="16">
        <f t="shared" si="249"/>
        <v>104.060401</v>
      </c>
      <c r="N231" s="16">
        <f t="shared" si="249"/>
        <v>105.10100500999999</v>
      </c>
      <c r="O231" s="16">
        <f t="shared" si="249"/>
        <v>106.1520150601</v>
      </c>
      <c r="P231" s="16">
        <f t="shared" si="249"/>
        <v>107.213535210701</v>
      </c>
      <c r="Q231" s="16">
        <f t="shared" si="249"/>
        <v>108.28567056280801</v>
      </c>
      <c r="R231" s="16">
        <f t="shared" si="249"/>
        <v>109.36852726843608</v>
      </c>
      <c r="S231" s="16">
        <f t="shared" si="249"/>
        <v>110.46221254112045</v>
      </c>
      <c r="T231" s="16">
        <f t="shared" si="249"/>
        <v>111.56683466653166</v>
      </c>
      <c r="U231" s="16">
        <f t="shared" si="249"/>
        <v>112.68250301319698</v>
      </c>
      <c r="V231" s="16">
        <f t="shared" si="249"/>
        <v>113.80932804332895</v>
      </c>
      <c r="W231" s="16">
        <f t="shared" si="249"/>
        <v>114.94742132376224</v>
      </c>
      <c r="X231" s="16">
        <f t="shared" si="249"/>
        <v>116.09689553699987</v>
      </c>
      <c r="Y231" s="16">
        <f t="shared" si="249"/>
        <v>117.25786449236986</v>
      </c>
      <c r="Z231" s="16">
        <f t="shared" si="249"/>
        <v>118.43044313729357</v>
      </c>
      <c r="AA231" s="16">
        <f t="shared" si="249"/>
        <v>119.6147475686665</v>
      </c>
      <c r="AB231" s="16">
        <f t="shared" si="249"/>
        <v>120.81089504435317</v>
      </c>
      <c r="AC231" s="16">
        <f t="shared" si="212"/>
        <v>114.97782526428468</v>
      </c>
      <c r="AD231" s="16">
        <f t="shared" si="213"/>
        <v>115.88949470945623</v>
      </c>
      <c r="AE231" s="36">
        <f t="shared" si="214"/>
        <v>116</v>
      </c>
    </row>
    <row r="232" spans="2:31" x14ac:dyDescent="0.25">
      <c r="B232" t="s">
        <v>86</v>
      </c>
      <c r="C232" t="s">
        <v>1</v>
      </c>
      <c r="D232">
        <v>22402</v>
      </c>
      <c r="E232">
        <v>100</v>
      </c>
      <c r="G232">
        <v>0.03</v>
      </c>
      <c r="H232">
        <v>0.02</v>
      </c>
      <c r="I232" s="16">
        <f t="shared" si="245"/>
        <v>100</v>
      </c>
      <c r="J232" s="16">
        <f t="shared" si="208"/>
        <v>101</v>
      </c>
      <c r="K232" s="16">
        <f t="shared" ref="K232:AB232" si="250">J232*(1+$G232-$H232)</f>
        <v>102.01</v>
      </c>
      <c r="L232" s="16">
        <f t="shared" si="250"/>
        <v>103.0301</v>
      </c>
      <c r="M232" s="16">
        <f t="shared" si="250"/>
        <v>104.060401</v>
      </c>
      <c r="N232" s="16">
        <f t="shared" si="250"/>
        <v>105.10100500999999</v>
      </c>
      <c r="O232" s="16">
        <f t="shared" si="250"/>
        <v>106.1520150601</v>
      </c>
      <c r="P232" s="16">
        <f t="shared" si="250"/>
        <v>107.213535210701</v>
      </c>
      <c r="Q232" s="16">
        <f t="shared" si="250"/>
        <v>108.28567056280801</v>
      </c>
      <c r="R232" s="16">
        <f t="shared" si="250"/>
        <v>109.36852726843608</v>
      </c>
      <c r="S232" s="16">
        <f t="shared" si="250"/>
        <v>110.46221254112045</v>
      </c>
      <c r="T232" s="16">
        <f t="shared" si="250"/>
        <v>111.56683466653166</v>
      </c>
      <c r="U232" s="16">
        <f t="shared" si="250"/>
        <v>112.68250301319698</v>
      </c>
      <c r="V232" s="16">
        <f t="shared" si="250"/>
        <v>113.80932804332895</v>
      </c>
      <c r="W232" s="16">
        <f t="shared" si="250"/>
        <v>114.94742132376224</v>
      </c>
      <c r="X232" s="16">
        <f t="shared" si="250"/>
        <v>116.09689553699987</v>
      </c>
      <c r="Y232" s="16">
        <f t="shared" si="250"/>
        <v>117.25786449236986</v>
      </c>
      <c r="Z232" s="16">
        <f t="shared" si="250"/>
        <v>118.43044313729357</v>
      </c>
      <c r="AA232" s="16">
        <f t="shared" si="250"/>
        <v>119.6147475686665</v>
      </c>
      <c r="AB232" s="16">
        <f t="shared" si="250"/>
        <v>120.81089504435317</v>
      </c>
      <c r="AC232" s="16">
        <f t="shared" si="212"/>
        <v>114.97782526428468</v>
      </c>
      <c r="AD232" s="16">
        <f t="shared" si="213"/>
        <v>115.88949470945623</v>
      </c>
      <c r="AE232" s="36">
        <f t="shared" si="214"/>
        <v>116</v>
      </c>
    </row>
    <row r="233" spans="2:31" x14ac:dyDescent="0.25">
      <c r="B233" t="s">
        <v>1</v>
      </c>
      <c r="C233" t="s">
        <v>117</v>
      </c>
      <c r="D233">
        <v>1765</v>
      </c>
      <c r="E233">
        <v>1100</v>
      </c>
      <c r="G233">
        <v>0.03</v>
      </c>
      <c r="H233">
        <v>0.02</v>
      </c>
      <c r="I233" s="16">
        <f t="shared" si="245"/>
        <v>1100</v>
      </c>
      <c r="J233" s="16">
        <f t="shared" si="208"/>
        <v>1111</v>
      </c>
      <c r="K233" s="16">
        <f t="shared" ref="K233:AB233" si="251">J233*(1+$G233-$H233)</f>
        <v>1122.1099999999999</v>
      </c>
      <c r="L233" s="16">
        <f t="shared" si="251"/>
        <v>1133.3310999999999</v>
      </c>
      <c r="M233" s="16">
        <f t="shared" si="251"/>
        <v>1144.664411</v>
      </c>
      <c r="N233" s="16">
        <f t="shared" si="251"/>
        <v>1156.1110551100001</v>
      </c>
      <c r="O233" s="16">
        <f t="shared" si="251"/>
        <v>1167.6721656611001</v>
      </c>
      <c r="P233" s="16">
        <f t="shared" si="251"/>
        <v>1179.3488873177112</v>
      </c>
      <c r="Q233" s="16">
        <f t="shared" si="251"/>
        <v>1191.1423761908882</v>
      </c>
      <c r="R233" s="16">
        <f t="shared" si="251"/>
        <v>1203.0537999527971</v>
      </c>
      <c r="S233" s="16">
        <f t="shared" si="251"/>
        <v>1215.0843379523251</v>
      </c>
      <c r="T233" s="16">
        <f t="shared" si="251"/>
        <v>1227.2351813318483</v>
      </c>
      <c r="U233" s="16">
        <f t="shared" si="251"/>
        <v>1239.5075331451667</v>
      </c>
      <c r="V233" s="16">
        <f t="shared" si="251"/>
        <v>1251.9026084766183</v>
      </c>
      <c r="W233" s="16">
        <f t="shared" si="251"/>
        <v>1264.4216345613845</v>
      </c>
      <c r="X233" s="16">
        <f t="shared" si="251"/>
        <v>1277.0658509069983</v>
      </c>
      <c r="Y233" s="16">
        <f t="shared" si="251"/>
        <v>1289.8365094160683</v>
      </c>
      <c r="Z233" s="16">
        <f t="shared" si="251"/>
        <v>1302.734874510229</v>
      </c>
      <c r="AA233" s="16">
        <f t="shared" si="251"/>
        <v>1315.7622232553313</v>
      </c>
      <c r="AB233" s="16">
        <f t="shared" si="251"/>
        <v>1328.9198454878847</v>
      </c>
      <c r="AC233" s="16">
        <f t="shared" si="212"/>
        <v>1264.7560779071312</v>
      </c>
      <c r="AD233" s="16">
        <f t="shared" si="213"/>
        <v>1274.7844418040186</v>
      </c>
      <c r="AE233" s="36">
        <f t="shared" si="214"/>
        <v>1275</v>
      </c>
    </row>
    <row r="234" spans="2:31" x14ac:dyDescent="0.25">
      <c r="B234" t="s">
        <v>1</v>
      </c>
      <c r="C234" t="s">
        <v>86</v>
      </c>
      <c r="D234">
        <v>1930</v>
      </c>
      <c r="E234">
        <v>1100</v>
      </c>
      <c r="G234">
        <v>0.03</v>
      </c>
      <c r="H234">
        <v>0.02</v>
      </c>
      <c r="I234" s="16">
        <f t="shared" si="245"/>
        <v>1100</v>
      </c>
      <c r="J234" s="16">
        <f t="shared" si="208"/>
        <v>1111</v>
      </c>
      <c r="K234" s="16">
        <f t="shared" ref="K234:AB234" si="252">J234*(1+$G234-$H234)</f>
        <v>1122.1099999999999</v>
      </c>
      <c r="L234" s="16">
        <f t="shared" si="252"/>
        <v>1133.3310999999999</v>
      </c>
      <c r="M234" s="16">
        <f t="shared" si="252"/>
        <v>1144.664411</v>
      </c>
      <c r="N234" s="16">
        <f t="shared" si="252"/>
        <v>1156.1110551100001</v>
      </c>
      <c r="O234" s="16">
        <f t="shared" si="252"/>
        <v>1167.6721656611001</v>
      </c>
      <c r="P234" s="16">
        <f t="shared" si="252"/>
        <v>1179.3488873177112</v>
      </c>
      <c r="Q234" s="16">
        <f t="shared" si="252"/>
        <v>1191.1423761908882</v>
      </c>
      <c r="R234" s="16">
        <f t="shared" si="252"/>
        <v>1203.0537999527971</v>
      </c>
      <c r="S234" s="16">
        <f t="shared" si="252"/>
        <v>1215.0843379523251</v>
      </c>
      <c r="T234" s="16">
        <f t="shared" si="252"/>
        <v>1227.2351813318483</v>
      </c>
      <c r="U234" s="16">
        <f t="shared" si="252"/>
        <v>1239.5075331451667</v>
      </c>
      <c r="V234" s="16">
        <f t="shared" si="252"/>
        <v>1251.9026084766183</v>
      </c>
      <c r="W234" s="16">
        <f t="shared" si="252"/>
        <v>1264.4216345613845</v>
      </c>
      <c r="X234" s="16">
        <f t="shared" si="252"/>
        <v>1277.0658509069983</v>
      </c>
      <c r="Y234" s="16">
        <f t="shared" si="252"/>
        <v>1289.8365094160683</v>
      </c>
      <c r="Z234" s="16">
        <f t="shared" si="252"/>
        <v>1302.734874510229</v>
      </c>
      <c r="AA234" s="16">
        <f t="shared" si="252"/>
        <v>1315.7622232553313</v>
      </c>
      <c r="AB234" s="16">
        <f t="shared" si="252"/>
        <v>1328.9198454878847</v>
      </c>
      <c r="AC234" s="16">
        <f t="shared" si="212"/>
        <v>1264.7560779071312</v>
      </c>
      <c r="AD234" s="16">
        <f t="shared" si="213"/>
        <v>1274.7844418040186</v>
      </c>
      <c r="AE234" s="36">
        <f t="shared" si="214"/>
        <v>1275</v>
      </c>
    </row>
    <row r="235" spans="2:31" x14ac:dyDescent="0.25">
      <c r="B235" t="s">
        <v>1</v>
      </c>
      <c r="C235" t="s">
        <v>147</v>
      </c>
      <c r="D235">
        <v>10000</v>
      </c>
      <c r="E235">
        <v>1100</v>
      </c>
      <c r="G235">
        <v>0.03</v>
      </c>
      <c r="H235">
        <v>0.02</v>
      </c>
      <c r="I235" s="16">
        <f t="shared" si="245"/>
        <v>1100</v>
      </c>
      <c r="J235" s="16">
        <f t="shared" si="208"/>
        <v>1111</v>
      </c>
      <c r="K235" s="16">
        <f t="shared" ref="K235:AB235" si="253">J235*(1+$G235-$H235)</f>
        <v>1122.1099999999999</v>
      </c>
      <c r="L235" s="16">
        <f t="shared" si="253"/>
        <v>1133.3310999999999</v>
      </c>
      <c r="M235" s="16">
        <f t="shared" si="253"/>
        <v>1144.664411</v>
      </c>
      <c r="N235" s="16">
        <f t="shared" si="253"/>
        <v>1156.1110551100001</v>
      </c>
      <c r="O235" s="16">
        <f t="shared" si="253"/>
        <v>1167.6721656611001</v>
      </c>
      <c r="P235" s="16">
        <f t="shared" si="253"/>
        <v>1179.3488873177112</v>
      </c>
      <c r="Q235" s="16">
        <f t="shared" si="253"/>
        <v>1191.1423761908882</v>
      </c>
      <c r="R235" s="16">
        <f t="shared" si="253"/>
        <v>1203.0537999527971</v>
      </c>
      <c r="S235" s="16">
        <f t="shared" si="253"/>
        <v>1215.0843379523251</v>
      </c>
      <c r="T235" s="16">
        <f t="shared" si="253"/>
        <v>1227.2351813318483</v>
      </c>
      <c r="U235" s="16">
        <f t="shared" si="253"/>
        <v>1239.5075331451667</v>
      </c>
      <c r="V235" s="16">
        <f t="shared" si="253"/>
        <v>1251.9026084766183</v>
      </c>
      <c r="W235" s="16">
        <f t="shared" si="253"/>
        <v>1264.4216345613845</v>
      </c>
      <c r="X235" s="16">
        <f t="shared" si="253"/>
        <v>1277.0658509069983</v>
      </c>
      <c r="Y235" s="16">
        <f t="shared" si="253"/>
        <v>1289.8365094160683</v>
      </c>
      <c r="Z235" s="16">
        <f t="shared" si="253"/>
        <v>1302.734874510229</v>
      </c>
      <c r="AA235" s="16">
        <f t="shared" si="253"/>
        <v>1315.7622232553313</v>
      </c>
      <c r="AB235" s="16">
        <f t="shared" si="253"/>
        <v>1328.9198454878847</v>
      </c>
      <c r="AC235" s="16">
        <f t="shared" si="212"/>
        <v>1264.7560779071312</v>
      </c>
      <c r="AD235" s="16">
        <f t="shared" si="213"/>
        <v>1274.7844418040186</v>
      </c>
      <c r="AE235" s="36">
        <f t="shared" si="214"/>
        <v>1275</v>
      </c>
    </row>
    <row r="236" spans="2:31" x14ac:dyDescent="0.25">
      <c r="B236" t="s">
        <v>86</v>
      </c>
      <c r="C236" t="s">
        <v>15</v>
      </c>
      <c r="D236">
        <v>84000</v>
      </c>
      <c r="E236">
        <v>100</v>
      </c>
      <c r="G236">
        <v>0.06</v>
      </c>
      <c r="H236">
        <v>0.02</v>
      </c>
      <c r="I236" s="16">
        <f t="shared" si="245"/>
        <v>100</v>
      </c>
      <c r="J236" s="16">
        <f t="shared" si="208"/>
        <v>104</v>
      </c>
      <c r="K236" s="16">
        <f t="shared" ref="K236:AB236" si="254">J236*(1+$G236-$H236)</f>
        <v>108.16</v>
      </c>
      <c r="L236" s="16">
        <f t="shared" si="254"/>
        <v>112.4864</v>
      </c>
      <c r="M236" s="16">
        <f t="shared" si="254"/>
        <v>116.98585600000001</v>
      </c>
      <c r="N236" s="16">
        <f t="shared" si="254"/>
        <v>121.66529024000002</v>
      </c>
      <c r="O236" s="16">
        <f t="shared" si="254"/>
        <v>126.53190184960002</v>
      </c>
      <c r="P236" s="16">
        <f t="shared" si="254"/>
        <v>131.59317792358402</v>
      </c>
      <c r="Q236" s="16">
        <f t="shared" si="254"/>
        <v>136.85690504052738</v>
      </c>
      <c r="R236" s="16">
        <f t="shared" si="254"/>
        <v>142.33118124214849</v>
      </c>
      <c r="S236" s="16">
        <f t="shared" si="254"/>
        <v>148.02442849183444</v>
      </c>
      <c r="T236" s="16">
        <f t="shared" si="254"/>
        <v>153.94540563150784</v>
      </c>
      <c r="U236" s="16">
        <f t="shared" si="254"/>
        <v>160.10322185676816</v>
      </c>
      <c r="V236" s="16">
        <f t="shared" si="254"/>
        <v>166.50735073103888</v>
      </c>
      <c r="W236" s="16">
        <f t="shared" si="254"/>
        <v>173.16764476028044</v>
      </c>
      <c r="X236" s="16">
        <f t="shared" si="254"/>
        <v>180.09435055069167</v>
      </c>
      <c r="Y236" s="16">
        <f t="shared" si="254"/>
        <v>187.29812457271936</v>
      </c>
      <c r="Z236" s="16">
        <f t="shared" si="254"/>
        <v>194.79004955562814</v>
      </c>
      <c r="AA236" s="16">
        <f t="shared" si="254"/>
        <v>202.58165153785328</v>
      </c>
      <c r="AB236" s="16">
        <f t="shared" si="254"/>
        <v>210.68491759936742</v>
      </c>
      <c r="AC236" s="16">
        <f t="shared" si="212"/>
        <v>143.02562598337781</v>
      </c>
      <c r="AD236" s="16">
        <f t="shared" si="213"/>
        <v>156.72672934650259</v>
      </c>
      <c r="AE236" s="36">
        <f t="shared" si="214"/>
        <v>157</v>
      </c>
    </row>
    <row r="237" spans="2:31" x14ac:dyDescent="0.25">
      <c r="B237" t="s">
        <v>15</v>
      </c>
      <c r="C237" t="s">
        <v>86</v>
      </c>
      <c r="D237">
        <v>33594</v>
      </c>
      <c r="E237">
        <v>1100</v>
      </c>
      <c r="G237">
        <v>0.06</v>
      </c>
      <c r="H237">
        <v>0.02</v>
      </c>
      <c r="I237" s="16">
        <f t="shared" si="245"/>
        <v>1100</v>
      </c>
      <c r="J237" s="16">
        <f t="shared" si="208"/>
        <v>1144</v>
      </c>
      <c r="K237" s="16">
        <f t="shared" ref="K237:AB237" si="255">J237*(1+$G237-$H237)</f>
        <v>1189.76</v>
      </c>
      <c r="L237" s="16">
        <f t="shared" si="255"/>
        <v>1237.3504</v>
      </c>
      <c r="M237" s="16">
        <f t="shared" si="255"/>
        <v>1286.8444160000001</v>
      </c>
      <c r="N237" s="16">
        <f t="shared" si="255"/>
        <v>1338.3181926400002</v>
      </c>
      <c r="O237" s="16">
        <f t="shared" si="255"/>
        <v>1391.8509203456003</v>
      </c>
      <c r="P237" s="16">
        <f t="shared" si="255"/>
        <v>1447.5249571594245</v>
      </c>
      <c r="Q237" s="16">
        <f t="shared" si="255"/>
        <v>1505.4259554458015</v>
      </c>
      <c r="R237" s="16">
        <f t="shared" si="255"/>
        <v>1565.6429936636337</v>
      </c>
      <c r="S237" s="16">
        <f t="shared" si="255"/>
        <v>1628.2687134101791</v>
      </c>
      <c r="T237" s="16">
        <f t="shared" si="255"/>
        <v>1693.3994619465864</v>
      </c>
      <c r="U237" s="16">
        <f t="shared" si="255"/>
        <v>1761.1354404244498</v>
      </c>
      <c r="V237" s="16">
        <f t="shared" si="255"/>
        <v>1831.580858041428</v>
      </c>
      <c r="W237" s="16">
        <f t="shared" si="255"/>
        <v>1904.8440923630851</v>
      </c>
      <c r="X237" s="16">
        <f t="shared" si="255"/>
        <v>1981.0378560576087</v>
      </c>
      <c r="Y237" s="16">
        <f t="shared" si="255"/>
        <v>2060.2793702999129</v>
      </c>
      <c r="Z237" s="16">
        <f t="shared" si="255"/>
        <v>2142.6905451119096</v>
      </c>
      <c r="AA237" s="16">
        <f t="shared" si="255"/>
        <v>2228.3981669163859</v>
      </c>
      <c r="AB237" s="16">
        <f t="shared" si="255"/>
        <v>2317.5340935930412</v>
      </c>
      <c r="AC237" s="16">
        <f t="shared" si="212"/>
        <v>1573.2818858171561</v>
      </c>
      <c r="AD237" s="16">
        <f t="shared" si="213"/>
        <v>1723.9940228115283</v>
      </c>
      <c r="AE237" s="36">
        <f t="shared" si="214"/>
        <v>1724</v>
      </c>
    </row>
    <row r="238" spans="2:31" x14ac:dyDescent="0.25">
      <c r="B238" t="s">
        <v>86</v>
      </c>
      <c r="C238" t="s">
        <v>14</v>
      </c>
      <c r="D238">
        <v>18000</v>
      </c>
      <c r="E238">
        <v>100</v>
      </c>
      <c r="G238">
        <v>0.06</v>
      </c>
      <c r="H238">
        <v>0.02</v>
      </c>
      <c r="I238" s="16">
        <f t="shared" si="245"/>
        <v>100</v>
      </c>
      <c r="J238" s="16">
        <f t="shared" si="208"/>
        <v>104</v>
      </c>
      <c r="K238" s="16">
        <f t="shared" ref="K238:AB238" si="256">J238*(1+$G238-$H238)</f>
        <v>108.16</v>
      </c>
      <c r="L238" s="16">
        <f t="shared" si="256"/>
        <v>112.4864</v>
      </c>
      <c r="M238" s="16">
        <f t="shared" si="256"/>
        <v>116.98585600000001</v>
      </c>
      <c r="N238" s="16">
        <f t="shared" si="256"/>
        <v>121.66529024000002</v>
      </c>
      <c r="O238" s="16">
        <f t="shared" si="256"/>
        <v>126.53190184960002</v>
      </c>
      <c r="P238" s="16">
        <f t="shared" si="256"/>
        <v>131.59317792358402</v>
      </c>
      <c r="Q238" s="16">
        <f t="shared" si="256"/>
        <v>136.85690504052738</v>
      </c>
      <c r="R238" s="16">
        <f t="shared" si="256"/>
        <v>142.33118124214849</v>
      </c>
      <c r="S238" s="16">
        <f t="shared" si="256"/>
        <v>148.02442849183444</v>
      </c>
      <c r="T238" s="16">
        <f t="shared" si="256"/>
        <v>153.94540563150784</v>
      </c>
      <c r="U238" s="16">
        <f t="shared" si="256"/>
        <v>160.10322185676816</v>
      </c>
      <c r="V238" s="16">
        <f t="shared" si="256"/>
        <v>166.50735073103888</v>
      </c>
      <c r="W238" s="16">
        <f t="shared" si="256"/>
        <v>173.16764476028044</v>
      </c>
      <c r="X238" s="16">
        <f t="shared" si="256"/>
        <v>180.09435055069167</v>
      </c>
      <c r="Y238" s="16">
        <f t="shared" si="256"/>
        <v>187.29812457271936</v>
      </c>
      <c r="Z238" s="16">
        <f t="shared" si="256"/>
        <v>194.79004955562814</v>
      </c>
      <c r="AA238" s="16">
        <f t="shared" si="256"/>
        <v>202.58165153785328</v>
      </c>
      <c r="AB238" s="16">
        <f t="shared" si="256"/>
        <v>210.68491759936742</v>
      </c>
      <c r="AC238" s="16">
        <f t="shared" si="212"/>
        <v>143.02562598337781</v>
      </c>
      <c r="AD238" s="16">
        <f t="shared" si="213"/>
        <v>156.72672934650259</v>
      </c>
      <c r="AE238" s="36">
        <f t="shared" si="214"/>
        <v>157</v>
      </c>
    </row>
    <row r="239" spans="2:31" x14ac:dyDescent="0.25">
      <c r="B239" t="s">
        <v>14</v>
      </c>
      <c r="C239" t="s">
        <v>183</v>
      </c>
      <c r="D239">
        <v>3000</v>
      </c>
      <c r="E239">
        <v>1100</v>
      </c>
      <c r="G239">
        <v>0.06</v>
      </c>
      <c r="H239">
        <v>0.02</v>
      </c>
      <c r="I239" s="16">
        <f t="shared" si="245"/>
        <v>1100</v>
      </c>
      <c r="J239" s="16">
        <f t="shared" si="208"/>
        <v>1144</v>
      </c>
      <c r="K239" s="16">
        <f t="shared" ref="K239:AB239" si="257">J239*(1+$G239-$H239)</f>
        <v>1189.76</v>
      </c>
      <c r="L239" s="16">
        <f t="shared" si="257"/>
        <v>1237.3504</v>
      </c>
      <c r="M239" s="16">
        <f t="shared" si="257"/>
        <v>1286.8444160000001</v>
      </c>
      <c r="N239" s="16">
        <f t="shared" si="257"/>
        <v>1338.3181926400002</v>
      </c>
      <c r="O239" s="16">
        <f t="shared" si="257"/>
        <v>1391.8509203456003</v>
      </c>
      <c r="P239" s="16">
        <f t="shared" si="257"/>
        <v>1447.5249571594245</v>
      </c>
      <c r="Q239" s="16">
        <f t="shared" si="257"/>
        <v>1505.4259554458015</v>
      </c>
      <c r="R239" s="16">
        <f t="shared" si="257"/>
        <v>1565.6429936636337</v>
      </c>
      <c r="S239" s="16">
        <f t="shared" si="257"/>
        <v>1628.2687134101791</v>
      </c>
      <c r="T239" s="16">
        <f t="shared" si="257"/>
        <v>1693.3994619465864</v>
      </c>
      <c r="U239" s="16">
        <f t="shared" si="257"/>
        <v>1761.1354404244498</v>
      </c>
      <c r="V239" s="16">
        <f t="shared" si="257"/>
        <v>1831.580858041428</v>
      </c>
      <c r="W239" s="16">
        <f t="shared" si="257"/>
        <v>1904.8440923630851</v>
      </c>
      <c r="X239" s="16">
        <f t="shared" si="257"/>
        <v>1981.0378560576087</v>
      </c>
      <c r="Y239" s="16">
        <f t="shared" si="257"/>
        <v>2060.2793702999129</v>
      </c>
      <c r="Z239" s="16">
        <f t="shared" si="257"/>
        <v>2142.6905451119096</v>
      </c>
      <c r="AA239" s="16">
        <f t="shared" si="257"/>
        <v>2228.3981669163859</v>
      </c>
      <c r="AB239" s="16">
        <f t="shared" si="257"/>
        <v>2317.5340935930412</v>
      </c>
      <c r="AC239" s="16">
        <f t="shared" si="212"/>
        <v>1573.2818858171561</v>
      </c>
      <c r="AD239" s="16">
        <f t="shared" si="213"/>
        <v>1723.9940228115283</v>
      </c>
      <c r="AE239" s="36">
        <f t="shared" si="214"/>
        <v>1724</v>
      </c>
    </row>
    <row r="240" spans="2:31" x14ac:dyDescent="0.25">
      <c r="B240" t="s">
        <v>2</v>
      </c>
      <c r="C240" t="s">
        <v>7</v>
      </c>
      <c r="D240">
        <v>30400</v>
      </c>
      <c r="E240">
        <v>500</v>
      </c>
      <c r="G240">
        <v>0.06</v>
      </c>
      <c r="H240">
        <v>0.02</v>
      </c>
      <c r="I240" s="16">
        <f t="shared" si="245"/>
        <v>500</v>
      </c>
      <c r="J240" s="16">
        <f t="shared" si="208"/>
        <v>520</v>
      </c>
      <c r="K240" s="16">
        <f t="shared" ref="K240:AB240" si="258">J240*(1+$G240-$H240)</f>
        <v>540.80000000000007</v>
      </c>
      <c r="L240" s="16">
        <f t="shared" si="258"/>
        <v>562.43200000000013</v>
      </c>
      <c r="M240" s="16">
        <f t="shared" si="258"/>
        <v>584.92928000000018</v>
      </c>
      <c r="N240" s="16">
        <f t="shared" si="258"/>
        <v>608.32645120000018</v>
      </c>
      <c r="O240" s="16">
        <f t="shared" si="258"/>
        <v>632.65950924800018</v>
      </c>
      <c r="P240" s="16">
        <f t="shared" si="258"/>
        <v>657.9658896179202</v>
      </c>
      <c r="Q240" s="16">
        <f t="shared" si="258"/>
        <v>684.28452520263704</v>
      </c>
      <c r="R240" s="16">
        <f t="shared" si="258"/>
        <v>711.6559062107425</v>
      </c>
      <c r="S240" s="16">
        <f t="shared" si="258"/>
        <v>740.12214245917221</v>
      </c>
      <c r="T240" s="16">
        <f t="shared" si="258"/>
        <v>769.72702815753917</v>
      </c>
      <c r="U240" s="16">
        <f t="shared" si="258"/>
        <v>800.51610928384071</v>
      </c>
      <c r="V240" s="16">
        <f t="shared" si="258"/>
        <v>832.53675365519439</v>
      </c>
      <c r="W240" s="16">
        <f t="shared" si="258"/>
        <v>865.83822380140214</v>
      </c>
      <c r="X240" s="16">
        <f t="shared" si="258"/>
        <v>900.4717527534583</v>
      </c>
      <c r="Y240" s="16">
        <f t="shared" si="258"/>
        <v>936.49062286359663</v>
      </c>
      <c r="Z240" s="16">
        <f t="shared" si="258"/>
        <v>973.95024777814058</v>
      </c>
      <c r="AA240" s="16">
        <f t="shared" si="258"/>
        <v>1012.9082576892663</v>
      </c>
      <c r="AB240" s="16">
        <f t="shared" si="258"/>
        <v>1053.4245879968371</v>
      </c>
      <c r="AC240" s="16">
        <f t="shared" si="212"/>
        <v>715.12812991688918</v>
      </c>
      <c r="AD240" s="16">
        <f t="shared" si="213"/>
        <v>783.63364673251306</v>
      </c>
      <c r="AE240" s="36">
        <f t="shared" si="214"/>
        <v>784</v>
      </c>
    </row>
    <row r="241" spans="2:31" x14ac:dyDescent="0.25">
      <c r="B241" t="s">
        <v>7</v>
      </c>
      <c r="C241" t="s">
        <v>219</v>
      </c>
      <c r="D241">
        <v>41988</v>
      </c>
      <c r="E241">
        <v>0</v>
      </c>
      <c r="G241">
        <v>0.03</v>
      </c>
      <c r="H241">
        <v>0.02</v>
      </c>
      <c r="I241" s="16">
        <f t="shared" si="245"/>
        <v>0</v>
      </c>
      <c r="J241" s="16">
        <f t="shared" si="208"/>
        <v>0</v>
      </c>
      <c r="K241" s="16">
        <f t="shared" ref="K241:AB241" si="259">J241*(1+$G241-$H241)</f>
        <v>0</v>
      </c>
      <c r="L241" s="16">
        <f t="shared" si="259"/>
        <v>0</v>
      </c>
      <c r="M241" s="16">
        <f t="shared" si="259"/>
        <v>0</v>
      </c>
      <c r="N241" s="16">
        <f t="shared" si="259"/>
        <v>0</v>
      </c>
      <c r="O241" s="16">
        <f t="shared" si="259"/>
        <v>0</v>
      </c>
      <c r="P241" s="16">
        <f t="shared" si="259"/>
        <v>0</v>
      </c>
      <c r="Q241" s="16">
        <f t="shared" si="259"/>
        <v>0</v>
      </c>
      <c r="R241" s="16">
        <f t="shared" si="259"/>
        <v>0</v>
      </c>
      <c r="S241" s="16">
        <f t="shared" si="259"/>
        <v>0</v>
      </c>
      <c r="T241" s="16">
        <f t="shared" si="259"/>
        <v>0</v>
      </c>
      <c r="U241" s="16">
        <f t="shared" si="259"/>
        <v>0</v>
      </c>
      <c r="V241" s="16">
        <f t="shared" si="259"/>
        <v>0</v>
      </c>
      <c r="W241" s="16">
        <f t="shared" si="259"/>
        <v>0</v>
      </c>
      <c r="X241" s="16">
        <f t="shared" si="259"/>
        <v>0</v>
      </c>
      <c r="Y241" s="16">
        <f t="shared" si="259"/>
        <v>0</v>
      </c>
      <c r="Z241" s="16">
        <f t="shared" si="259"/>
        <v>0</v>
      </c>
      <c r="AA241" s="16">
        <f t="shared" si="259"/>
        <v>0</v>
      </c>
      <c r="AB241" s="16">
        <f t="shared" si="259"/>
        <v>0</v>
      </c>
      <c r="AC241" s="16">
        <f t="shared" si="212"/>
        <v>0</v>
      </c>
      <c r="AD241" s="16">
        <f t="shared" si="213"/>
        <v>0</v>
      </c>
      <c r="AE241" s="36">
        <f t="shared" si="214"/>
        <v>0</v>
      </c>
    </row>
    <row r="242" spans="2:31" x14ac:dyDescent="0.25">
      <c r="B242" t="s">
        <v>219</v>
      </c>
      <c r="C242" t="s">
        <v>184</v>
      </c>
      <c r="D242">
        <v>13812</v>
      </c>
      <c r="E242">
        <v>900</v>
      </c>
      <c r="G242">
        <v>0.03</v>
      </c>
      <c r="H242">
        <v>0.02</v>
      </c>
      <c r="I242" s="16">
        <f t="shared" si="245"/>
        <v>900</v>
      </c>
      <c r="J242" s="16">
        <f t="shared" si="208"/>
        <v>909</v>
      </c>
      <c r="K242" s="16">
        <f t="shared" ref="K242:AB242" si="260">J242*(1+$G242-$H242)</f>
        <v>918.09</v>
      </c>
      <c r="L242" s="16">
        <f t="shared" si="260"/>
        <v>927.2709000000001</v>
      </c>
      <c r="M242" s="16">
        <f t="shared" si="260"/>
        <v>936.54360900000006</v>
      </c>
      <c r="N242" s="16">
        <f t="shared" si="260"/>
        <v>945.90904509000006</v>
      </c>
      <c r="O242" s="16">
        <f t="shared" si="260"/>
        <v>955.36813554090008</v>
      </c>
      <c r="P242" s="16">
        <f t="shared" si="260"/>
        <v>964.92181689630911</v>
      </c>
      <c r="Q242" s="16">
        <f t="shared" si="260"/>
        <v>974.57103506527221</v>
      </c>
      <c r="R242" s="16">
        <f t="shared" si="260"/>
        <v>984.31674541592497</v>
      </c>
      <c r="S242" s="16">
        <f t="shared" si="260"/>
        <v>994.15991287008421</v>
      </c>
      <c r="T242" s="16">
        <f t="shared" si="260"/>
        <v>1004.1015119987851</v>
      </c>
      <c r="U242" s="16">
        <f t="shared" si="260"/>
        <v>1014.1425271187729</v>
      </c>
      <c r="V242" s="16">
        <f t="shared" si="260"/>
        <v>1024.2839523899606</v>
      </c>
      <c r="W242" s="16">
        <f t="shared" si="260"/>
        <v>1034.5267919138603</v>
      </c>
      <c r="X242" s="16">
        <f t="shared" si="260"/>
        <v>1044.872059832999</v>
      </c>
      <c r="Y242" s="16">
        <f t="shared" si="260"/>
        <v>1055.320780431329</v>
      </c>
      <c r="Z242" s="16">
        <f t="shared" si="260"/>
        <v>1065.8739882356424</v>
      </c>
      <c r="AA242" s="16">
        <f t="shared" si="260"/>
        <v>1076.5327281179989</v>
      </c>
      <c r="AB242" s="16">
        <f t="shared" si="260"/>
        <v>1087.2980553991788</v>
      </c>
      <c r="AC242" s="16">
        <f t="shared" si="212"/>
        <v>1034.8004273785618</v>
      </c>
      <c r="AD242" s="16">
        <f t="shared" si="213"/>
        <v>1043.0054523851061</v>
      </c>
      <c r="AE242" s="36">
        <f t="shared" si="214"/>
        <v>1043</v>
      </c>
    </row>
    <row r="243" spans="2:31" x14ac:dyDescent="0.25">
      <c r="B243" t="s">
        <v>6</v>
      </c>
      <c r="C243" t="s">
        <v>90</v>
      </c>
      <c r="D243">
        <v>1870</v>
      </c>
      <c r="E243">
        <v>326</v>
      </c>
      <c r="F243" t="s">
        <v>220</v>
      </c>
      <c r="G243">
        <v>0.03</v>
      </c>
      <c r="H243">
        <v>0.02</v>
      </c>
      <c r="I243" s="16">
        <f t="shared" si="245"/>
        <v>326</v>
      </c>
      <c r="J243" s="16">
        <f t="shared" si="208"/>
        <v>329.26</v>
      </c>
      <c r="K243" s="16">
        <f t="shared" ref="K243:AB243" si="261">J243*(1+$G243-$H243)</f>
        <v>332.55259999999998</v>
      </c>
      <c r="L243" s="16">
        <f t="shared" si="261"/>
        <v>335.87812600000001</v>
      </c>
      <c r="M243" s="16">
        <f t="shared" si="261"/>
        <v>339.23690726000001</v>
      </c>
      <c r="N243" s="16">
        <f t="shared" si="261"/>
        <v>342.6292763326</v>
      </c>
      <c r="O243" s="16">
        <f t="shared" si="261"/>
        <v>346.05556909592599</v>
      </c>
      <c r="P243" s="16">
        <f t="shared" si="261"/>
        <v>349.51612478688526</v>
      </c>
      <c r="Q243" s="16">
        <f t="shared" si="261"/>
        <v>353.01128603475411</v>
      </c>
      <c r="R243" s="16">
        <f t="shared" si="261"/>
        <v>356.54139889510168</v>
      </c>
      <c r="S243" s="16">
        <f t="shared" si="261"/>
        <v>360.10681288405272</v>
      </c>
      <c r="T243" s="16">
        <f t="shared" si="261"/>
        <v>363.70788101289327</v>
      </c>
      <c r="U243" s="16">
        <f t="shared" si="261"/>
        <v>367.34495982302218</v>
      </c>
      <c r="V243" s="16">
        <f t="shared" si="261"/>
        <v>371.01840942125239</v>
      </c>
      <c r="W243" s="16">
        <f t="shared" si="261"/>
        <v>374.72859351546492</v>
      </c>
      <c r="X243" s="16">
        <f t="shared" si="261"/>
        <v>378.47587945061957</v>
      </c>
      <c r="Y243" s="16">
        <f t="shared" si="261"/>
        <v>382.26063824512579</v>
      </c>
      <c r="Z243" s="16">
        <f t="shared" si="261"/>
        <v>386.08324462757707</v>
      </c>
      <c r="AA243" s="16">
        <f t="shared" si="261"/>
        <v>389.94407707385284</v>
      </c>
      <c r="AB243" s="16">
        <f t="shared" si="261"/>
        <v>393.84351784459136</v>
      </c>
      <c r="AC243" s="16">
        <f t="shared" si="212"/>
        <v>374.82771036156799</v>
      </c>
      <c r="AD243" s="16">
        <f t="shared" si="213"/>
        <v>377.79975275282732</v>
      </c>
      <c r="AE243" s="36">
        <f t="shared" si="214"/>
        <v>378</v>
      </c>
    </row>
    <row r="244" spans="2:31" x14ac:dyDescent="0.25">
      <c r="B244" t="s">
        <v>6</v>
      </c>
      <c r="C244" t="s">
        <v>221</v>
      </c>
      <c r="D244">
        <v>23000</v>
      </c>
      <c r="E244">
        <v>318</v>
      </c>
      <c r="F244" t="s">
        <v>220</v>
      </c>
      <c r="G244">
        <v>0.03</v>
      </c>
      <c r="H244">
        <v>0.02</v>
      </c>
      <c r="I244" s="16">
        <f t="shared" si="245"/>
        <v>318</v>
      </c>
      <c r="J244" s="16">
        <f t="shared" si="208"/>
        <v>321.18</v>
      </c>
      <c r="K244" s="16">
        <f t="shared" ref="K244:AB244" si="262">J244*(1+$G244-$H244)</f>
        <v>324.39179999999999</v>
      </c>
      <c r="L244" s="16">
        <f t="shared" si="262"/>
        <v>327.635718</v>
      </c>
      <c r="M244" s="16">
        <f t="shared" si="262"/>
        <v>330.91207517999999</v>
      </c>
      <c r="N244" s="16">
        <f t="shared" si="262"/>
        <v>334.22119593179997</v>
      </c>
      <c r="O244" s="16">
        <f t="shared" si="262"/>
        <v>337.56340789111795</v>
      </c>
      <c r="P244" s="16">
        <f t="shared" si="262"/>
        <v>340.93904197002911</v>
      </c>
      <c r="Q244" s="16">
        <f t="shared" si="262"/>
        <v>344.3484323897294</v>
      </c>
      <c r="R244" s="16">
        <f t="shared" si="262"/>
        <v>347.79191671362668</v>
      </c>
      <c r="S244" s="16">
        <f t="shared" si="262"/>
        <v>351.26983588076297</v>
      </c>
      <c r="T244" s="16">
        <f t="shared" si="262"/>
        <v>354.78253423957062</v>
      </c>
      <c r="U244" s="16">
        <f t="shared" si="262"/>
        <v>358.33035958196632</v>
      </c>
      <c r="V244" s="16">
        <f t="shared" si="262"/>
        <v>361.91366317778596</v>
      </c>
      <c r="W244" s="16">
        <f t="shared" si="262"/>
        <v>365.53279980956381</v>
      </c>
      <c r="X244" s="16">
        <f t="shared" si="262"/>
        <v>369.18812780765944</v>
      </c>
      <c r="Y244" s="16">
        <f t="shared" si="262"/>
        <v>372.88000908573605</v>
      </c>
      <c r="Z244" s="16">
        <f t="shared" si="262"/>
        <v>376.60880917659341</v>
      </c>
      <c r="AA244" s="16">
        <f t="shared" si="262"/>
        <v>380.37489726835935</v>
      </c>
      <c r="AB244" s="16">
        <f t="shared" si="262"/>
        <v>384.17864624104294</v>
      </c>
      <c r="AC244" s="16">
        <f t="shared" si="212"/>
        <v>365.62948434042505</v>
      </c>
      <c r="AD244" s="16">
        <f t="shared" si="213"/>
        <v>368.52859317607061</v>
      </c>
      <c r="AE244" s="36">
        <f t="shared" si="214"/>
        <v>369</v>
      </c>
    </row>
    <row r="245" spans="2:31" x14ac:dyDescent="0.25">
      <c r="B245" t="s">
        <v>10</v>
      </c>
      <c r="C245" t="s">
        <v>221</v>
      </c>
      <c r="D245">
        <v>320</v>
      </c>
      <c r="E245">
        <v>556</v>
      </c>
      <c r="F245" t="s">
        <v>220</v>
      </c>
      <c r="G245">
        <v>0.03</v>
      </c>
      <c r="H245">
        <v>0.02</v>
      </c>
      <c r="I245" s="16">
        <f t="shared" si="245"/>
        <v>556</v>
      </c>
      <c r="J245" s="16">
        <f t="shared" si="208"/>
        <v>561.56000000000006</v>
      </c>
      <c r="K245" s="16">
        <f t="shared" ref="K245:AB245" si="263">J245*(1+$G245-$H245)</f>
        <v>567.17560000000003</v>
      </c>
      <c r="L245" s="16">
        <f t="shared" si="263"/>
        <v>572.84735599999999</v>
      </c>
      <c r="M245" s="16">
        <f t="shared" si="263"/>
        <v>578.57582955999999</v>
      </c>
      <c r="N245" s="16">
        <f t="shared" si="263"/>
        <v>584.36158785559996</v>
      </c>
      <c r="O245" s="16">
        <f t="shared" si="263"/>
        <v>590.20520373415593</v>
      </c>
      <c r="P245" s="16">
        <f t="shared" si="263"/>
        <v>596.10725577149753</v>
      </c>
      <c r="Q245" s="16">
        <f t="shared" si="263"/>
        <v>602.06832832921248</v>
      </c>
      <c r="R245" s="16">
        <f t="shared" si="263"/>
        <v>608.08901161250458</v>
      </c>
      <c r="S245" s="16">
        <f t="shared" si="263"/>
        <v>614.16990172862961</v>
      </c>
      <c r="T245" s="16">
        <f t="shared" si="263"/>
        <v>620.31160074591594</v>
      </c>
      <c r="U245" s="16">
        <f t="shared" si="263"/>
        <v>626.51471675337507</v>
      </c>
      <c r="V245" s="16">
        <f t="shared" si="263"/>
        <v>632.77986392090884</v>
      </c>
      <c r="W245" s="16">
        <f t="shared" si="263"/>
        <v>639.10766256011789</v>
      </c>
      <c r="X245" s="16">
        <f t="shared" si="263"/>
        <v>645.49873918571905</v>
      </c>
      <c r="Y245" s="16">
        <f t="shared" si="263"/>
        <v>651.95372657757628</v>
      </c>
      <c r="Z245" s="16">
        <f t="shared" si="263"/>
        <v>658.47326384335202</v>
      </c>
      <c r="AA245" s="16">
        <f t="shared" si="263"/>
        <v>665.05799648178549</v>
      </c>
      <c r="AB245" s="16">
        <f t="shared" si="263"/>
        <v>671.70857644660339</v>
      </c>
      <c r="AC245" s="16">
        <f t="shared" si="212"/>
        <v>639.27670846942272</v>
      </c>
      <c r="AD245" s="16">
        <f t="shared" si="213"/>
        <v>644.3455905845766</v>
      </c>
      <c r="AE245" s="36">
        <f t="shared" si="214"/>
        <v>644</v>
      </c>
    </row>
    <row r="246" spans="2:31" x14ac:dyDescent="0.25">
      <c r="B246" t="s">
        <v>221</v>
      </c>
      <c r="C246" t="s">
        <v>84</v>
      </c>
      <c r="D246">
        <v>17</v>
      </c>
      <c r="E246">
        <v>220</v>
      </c>
      <c r="F246" t="s">
        <v>222</v>
      </c>
      <c r="G246">
        <v>0.06</v>
      </c>
      <c r="H246">
        <v>0.02</v>
      </c>
      <c r="I246" s="16">
        <f t="shared" si="245"/>
        <v>220</v>
      </c>
      <c r="J246" s="16">
        <f t="shared" si="208"/>
        <v>228.8</v>
      </c>
      <c r="K246" s="16">
        <f t="shared" ref="K246:AB246" si="264">J246*(1+$G246-$H246)</f>
        <v>237.95200000000003</v>
      </c>
      <c r="L246" s="16">
        <f t="shared" si="264"/>
        <v>247.47008000000002</v>
      </c>
      <c r="M246" s="16">
        <f t="shared" si="264"/>
        <v>257.36888320000003</v>
      </c>
      <c r="N246" s="16">
        <f t="shared" si="264"/>
        <v>267.66363852800004</v>
      </c>
      <c r="O246" s="16">
        <f t="shared" si="264"/>
        <v>278.37018406912006</v>
      </c>
      <c r="P246" s="16">
        <f t="shared" si="264"/>
        <v>289.50499143188489</v>
      </c>
      <c r="Q246" s="16">
        <f t="shared" si="264"/>
        <v>301.08519108916028</v>
      </c>
      <c r="R246" s="16">
        <f t="shared" si="264"/>
        <v>313.12859873272669</v>
      </c>
      <c r="S246" s="16">
        <f t="shared" si="264"/>
        <v>325.65374268203578</v>
      </c>
      <c r="T246" s="16">
        <f t="shared" si="264"/>
        <v>338.67989238931722</v>
      </c>
      <c r="U246" s="16">
        <f t="shared" si="264"/>
        <v>352.22708808488994</v>
      </c>
      <c r="V246" s="16">
        <f t="shared" si="264"/>
        <v>366.31617160828557</v>
      </c>
      <c r="W246" s="16">
        <f t="shared" si="264"/>
        <v>380.96881847261699</v>
      </c>
      <c r="X246" s="16">
        <f t="shared" si="264"/>
        <v>396.20757121152167</v>
      </c>
      <c r="Y246" s="16">
        <f t="shared" si="264"/>
        <v>412.05587405998256</v>
      </c>
      <c r="Z246" s="16">
        <f t="shared" si="264"/>
        <v>428.53810902238189</v>
      </c>
      <c r="AA246" s="16">
        <f t="shared" si="264"/>
        <v>445.67963338327718</v>
      </c>
      <c r="AB246" s="16">
        <f t="shared" si="264"/>
        <v>463.50681871860826</v>
      </c>
      <c r="AC246" s="16">
        <f t="shared" si="212"/>
        <v>314.65637716343127</v>
      </c>
      <c r="AD246" s="16">
        <f t="shared" si="213"/>
        <v>344.79880456230575</v>
      </c>
      <c r="AE246" s="36">
        <f t="shared" si="214"/>
        <v>345</v>
      </c>
    </row>
    <row r="247" spans="2:31" x14ac:dyDescent="0.25">
      <c r="B247" t="s">
        <v>221</v>
      </c>
      <c r="C247" t="s">
        <v>185</v>
      </c>
      <c r="D247">
        <v>362</v>
      </c>
      <c r="E247">
        <v>220</v>
      </c>
      <c r="F247" t="s">
        <v>222</v>
      </c>
      <c r="G247">
        <v>0.06</v>
      </c>
      <c r="H247">
        <v>0.02</v>
      </c>
      <c r="I247" s="16">
        <f t="shared" si="245"/>
        <v>220</v>
      </c>
      <c r="J247" s="16">
        <f t="shared" si="208"/>
        <v>228.8</v>
      </c>
      <c r="K247" s="16">
        <f t="shared" ref="K247:AB247" si="265">J247*(1+$G247-$H247)</f>
        <v>237.95200000000003</v>
      </c>
      <c r="L247" s="16">
        <f t="shared" si="265"/>
        <v>247.47008000000002</v>
      </c>
      <c r="M247" s="16">
        <f t="shared" si="265"/>
        <v>257.36888320000003</v>
      </c>
      <c r="N247" s="16">
        <f t="shared" si="265"/>
        <v>267.66363852800004</v>
      </c>
      <c r="O247" s="16">
        <f t="shared" si="265"/>
        <v>278.37018406912006</v>
      </c>
      <c r="P247" s="16">
        <f t="shared" si="265"/>
        <v>289.50499143188489</v>
      </c>
      <c r="Q247" s="16">
        <f t="shared" si="265"/>
        <v>301.08519108916028</v>
      </c>
      <c r="R247" s="16">
        <f t="shared" si="265"/>
        <v>313.12859873272669</v>
      </c>
      <c r="S247" s="16">
        <f t="shared" si="265"/>
        <v>325.65374268203578</v>
      </c>
      <c r="T247" s="16">
        <f t="shared" si="265"/>
        <v>338.67989238931722</v>
      </c>
      <c r="U247" s="16">
        <f t="shared" si="265"/>
        <v>352.22708808488994</v>
      </c>
      <c r="V247" s="16">
        <f t="shared" si="265"/>
        <v>366.31617160828557</v>
      </c>
      <c r="W247" s="16">
        <f t="shared" si="265"/>
        <v>380.96881847261699</v>
      </c>
      <c r="X247" s="16">
        <f t="shared" si="265"/>
        <v>396.20757121152167</v>
      </c>
      <c r="Y247" s="16">
        <f t="shared" si="265"/>
        <v>412.05587405998256</v>
      </c>
      <c r="Z247" s="16">
        <f t="shared" si="265"/>
        <v>428.53810902238189</v>
      </c>
      <c r="AA247" s="16">
        <f t="shared" si="265"/>
        <v>445.67963338327718</v>
      </c>
      <c r="AB247" s="16">
        <f t="shared" si="265"/>
        <v>463.50681871860826</v>
      </c>
      <c r="AC247" s="16">
        <f t="shared" si="212"/>
        <v>314.65637716343127</v>
      </c>
      <c r="AD247" s="16">
        <f t="shared" si="213"/>
        <v>344.79880456230575</v>
      </c>
      <c r="AE247" s="36">
        <f t="shared" si="214"/>
        <v>345</v>
      </c>
    </row>
    <row r="248" spans="2:31" x14ac:dyDescent="0.25">
      <c r="B248" t="s">
        <v>221</v>
      </c>
      <c r="C248" t="s">
        <v>88</v>
      </c>
      <c r="D248">
        <v>51</v>
      </c>
      <c r="E248">
        <v>220</v>
      </c>
      <c r="F248" t="s">
        <v>222</v>
      </c>
      <c r="G248">
        <v>0.06</v>
      </c>
      <c r="H248">
        <v>0.02</v>
      </c>
      <c r="I248" s="16">
        <f t="shared" si="245"/>
        <v>220</v>
      </c>
      <c r="J248" s="16">
        <f t="shared" si="208"/>
        <v>228.8</v>
      </c>
      <c r="K248" s="16">
        <f t="shared" ref="K248:AB248" si="266">J248*(1+$G248-$H248)</f>
        <v>237.95200000000003</v>
      </c>
      <c r="L248" s="16">
        <f t="shared" si="266"/>
        <v>247.47008000000002</v>
      </c>
      <c r="M248" s="16">
        <f t="shared" si="266"/>
        <v>257.36888320000003</v>
      </c>
      <c r="N248" s="16">
        <f t="shared" si="266"/>
        <v>267.66363852800004</v>
      </c>
      <c r="O248" s="16">
        <f t="shared" si="266"/>
        <v>278.37018406912006</v>
      </c>
      <c r="P248" s="16">
        <f t="shared" si="266"/>
        <v>289.50499143188489</v>
      </c>
      <c r="Q248" s="16">
        <f t="shared" si="266"/>
        <v>301.08519108916028</v>
      </c>
      <c r="R248" s="16">
        <f t="shared" si="266"/>
        <v>313.12859873272669</v>
      </c>
      <c r="S248" s="16">
        <f t="shared" si="266"/>
        <v>325.65374268203578</v>
      </c>
      <c r="T248" s="16">
        <f t="shared" si="266"/>
        <v>338.67989238931722</v>
      </c>
      <c r="U248" s="16">
        <f t="shared" si="266"/>
        <v>352.22708808488994</v>
      </c>
      <c r="V248" s="16">
        <f t="shared" si="266"/>
        <v>366.31617160828557</v>
      </c>
      <c r="W248" s="16">
        <f t="shared" si="266"/>
        <v>380.96881847261699</v>
      </c>
      <c r="X248" s="16">
        <f t="shared" si="266"/>
        <v>396.20757121152167</v>
      </c>
      <c r="Y248" s="16">
        <f t="shared" si="266"/>
        <v>412.05587405998256</v>
      </c>
      <c r="Z248" s="16">
        <f t="shared" si="266"/>
        <v>428.53810902238189</v>
      </c>
      <c r="AA248" s="16">
        <f t="shared" si="266"/>
        <v>445.67963338327718</v>
      </c>
      <c r="AB248" s="16">
        <f t="shared" si="266"/>
        <v>463.50681871860826</v>
      </c>
      <c r="AC248" s="16">
        <f t="shared" si="212"/>
        <v>314.65637716343127</v>
      </c>
      <c r="AD248" s="16">
        <f t="shared" si="213"/>
        <v>344.79880456230575</v>
      </c>
      <c r="AE248" s="36">
        <f t="shared" si="214"/>
        <v>345</v>
      </c>
    </row>
    <row r="249" spans="2:31" x14ac:dyDescent="0.25">
      <c r="B249" t="s">
        <v>6</v>
      </c>
      <c r="C249" t="s">
        <v>87</v>
      </c>
      <c r="D249">
        <v>400</v>
      </c>
      <c r="E249">
        <v>696</v>
      </c>
      <c r="F249" t="s">
        <v>220</v>
      </c>
      <c r="G249">
        <v>0.03</v>
      </c>
      <c r="H249">
        <v>0.02</v>
      </c>
      <c r="I249" s="16">
        <f t="shared" si="245"/>
        <v>696</v>
      </c>
      <c r="J249" s="16">
        <f t="shared" si="208"/>
        <v>702.96</v>
      </c>
      <c r="K249" s="16">
        <f t="shared" ref="K249:AB249" si="267">J249*(1+$G249-$H249)</f>
        <v>709.9896</v>
      </c>
      <c r="L249" s="16">
        <f t="shared" si="267"/>
        <v>717.08949600000005</v>
      </c>
      <c r="M249" s="16">
        <f t="shared" si="267"/>
        <v>724.26039096000011</v>
      </c>
      <c r="N249" s="16">
        <f t="shared" si="267"/>
        <v>731.50299486960012</v>
      </c>
      <c r="O249" s="16">
        <f t="shared" si="267"/>
        <v>738.81802481829607</v>
      </c>
      <c r="P249" s="16">
        <f t="shared" si="267"/>
        <v>746.20620506647901</v>
      </c>
      <c r="Q249" s="16">
        <f t="shared" si="267"/>
        <v>753.66826711714384</v>
      </c>
      <c r="R249" s="16">
        <f t="shared" si="267"/>
        <v>761.20494978831528</v>
      </c>
      <c r="S249" s="16">
        <f t="shared" si="267"/>
        <v>768.81699928619844</v>
      </c>
      <c r="T249" s="16">
        <f t="shared" si="267"/>
        <v>776.5051692790604</v>
      </c>
      <c r="U249" s="16">
        <f t="shared" si="267"/>
        <v>784.27022097185102</v>
      </c>
      <c r="V249" s="16">
        <f t="shared" si="267"/>
        <v>792.1129231815695</v>
      </c>
      <c r="W249" s="16">
        <f t="shared" si="267"/>
        <v>800.03405241338521</v>
      </c>
      <c r="X249" s="16">
        <f t="shared" si="267"/>
        <v>808.0343929375191</v>
      </c>
      <c r="Y249" s="16">
        <f t="shared" si="267"/>
        <v>816.1147368668943</v>
      </c>
      <c r="Z249" s="16">
        <f t="shared" si="267"/>
        <v>824.27588423556324</v>
      </c>
      <c r="AA249" s="16">
        <f t="shared" si="267"/>
        <v>832.51864307791891</v>
      </c>
      <c r="AB249" s="16">
        <f t="shared" si="267"/>
        <v>840.84382950869815</v>
      </c>
      <c r="AC249" s="16">
        <f t="shared" si="212"/>
        <v>800.24566383942147</v>
      </c>
      <c r="AD249" s="16">
        <f t="shared" si="213"/>
        <v>806.5908831778155</v>
      </c>
      <c r="AE249" s="36">
        <f t="shared" si="214"/>
        <v>807</v>
      </c>
    </row>
    <row r="250" spans="2:31" x14ac:dyDescent="0.25">
      <c r="B250" t="s">
        <v>221</v>
      </c>
      <c r="C250" t="s">
        <v>91</v>
      </c>
      <c r="D250">
        <v>123</v>
      </c>
      <c r="E250">
        <v>220</v>
      </c>
      <c r="F250" t="s">
        <v>222</v>
      </c>
      <c r="G250">
        <v>0.06</v>
      </c>
      <c r="H250">
        <v>0.02</v>
      </c>
      <c r="I250" s="16">
        <f t="shared" si="245"/>
        <v>220</v>
      </c>
      <c r="J250" s="16">
        <f t="shared" si="208"/>
        <v>228.8</v>
      </c>
      <c r="K250" s="16">
        <f t="shared" ref="K250:AB250" si="268">J250*(1+$G250-$H250)</f>
        <v>237.95200000000003</v>
      </c>
      <c r="L250" s="16">
        <f t="shared" si="268"/>
        <v>247.47008000000002</v>
      </c>
      <c r="M250" s="16">
        <f t="shared" si="268"/>
        <v>257.36888320000003</v>
      </c>
      <c r="N250" s="16">
        <f t="shared" si="268"/>
        <v>267.66363852800004</v>
      </c>
      <c r="O250" s="16">
        <f t="shared" si="268"/>
        <v>278.37018406912006</v>
      </c>
      <c r="P250" s="16">
        <f t="shared" si="268"/>
        <v>289.50499143188489</v>
      </c>
      <c r="Q250" s="16">
        <f t="shared" si="268"/>
        <v>301.08519108916028</v>
      </c>
      <c r="R250" s="16">
        <f t="shared" si="268"/>
        <v>313.12859873272669</v>
      </c>
      <c r="S250" s="16">
        <f t="shared" si="268"/>
        <v>325.65374268203578</v>
      </c>
      <c r="T250" s="16">
        <f t="shared" si="268"/>
        <v>338.67989238931722</v>
      </c>
      <c r="U250" s="16">
        <f t="shared" si="268"/>
        <v>352.22708808488994</v>
      </c>
      <c r="V250" s="16">
        <f t="shared" si="268"/>
        <v>366.31617160828557</v>
      </c>
      <c r="W250" s="16">
        <f t="shared" si="268"/>
        <v>380.96881847261699</v>
      </c>
      <c r="X250" s="16">
        <f t="shared" si="268"/>
        <v>396.20757121152167</v>
      </c>
      <c r="Y250" s="16">
        <f t="shared" si="268"/>
        <v>412.05587405998256</v>
      </c>
      <c r="Z250" s="16">
        <f t="shared" si="268"/>
        <v>428.53810902238189</v>
      </c>
      <c r="AA250" s="16">
        <f t="shared" si="268"/>
        <v>445.67963338327718</v>
      </c>
      <c r="AB250" s="16">
        <f t="shared" si="268"/>
        <v>463.50681871860826</v>
      </c>
      <c r="AC250" s="16">
        <f t="shared" si="212"/>
        <v>314.65637716343127</v>
      </c>
      <c r="AD250" s="16">
        <f t="shared" si="213"/>
        <v>344.79880456230575</v>
      </c>
      <c r="AE250" s="36">
        <f t="shared" si="214"/>
        <v>345</v>
      </c>
    </row>
    <row r="251" spans="2:31" x14ac:dyDescent="0.25">
      <c r="B251" t="s">
        <v>6</v>
      </c>
      <c r="C251" t="s">
        <v>84</v>
      </c>
      <c r="D251">
        <v>47</v>
      </c>
      <c r="E251">
        <v>696</v>
      </c>
      <c r="F251" t="s">
        <v>223</v>
      </c>
      <c r="G251">
        <v>0.03</v>
      </c>
      <c r="H251">
        <v>0.02</v>
      </c>
      <c r="I251" s="16">
        <f t="shared" si="245"/>
        <v>696</v>
      </c>
      <c r="J251" s="16">
        <f t="shared" si="208"/>
        <v>702.96</v>
      </c>
      <c r="K251" s="16">
        <f t="shared" ref="K251:AB251" si="269">J251*(1+$G251-$H251)</f>
        <v>709.9896</v>
      </c>
      <c r="L251" s="16">
        <f t="shared" si="269"/>
        <v>717.08949600000005</v>
      </c>
      <c r="M251" s="16">
        <f t="shared" si="269"/>
        <v>724.26039096000011</v>
      </c>
      <c r="N251" s="16">
        <f t="shared" si="269"/>
        <v>731.50299486960012</v>
      </c>
      <c r="O251" s="16">
        <f t="shared" si="269"/>
        <v>738.81802481829607</v>
      </c>
      <c r="P251" s="16">
        <f t="shared" si="269"/>
        <v>746.20620506647901</v>
      </c>
      <c r="Q251" s="16">
        <f t="shared" si="269"/>
        <v>753.66826711714384</v>
      </c>
      <c r="R251" s="16">
        <f t="shared" si="269"/>
        <v>761.20494978831528</v>
      </c>
      <c r="S251" s="16">
        <f t="shared" si="269"/>
        <v>768.81699928619844</v>
      </c>
      <c r="T251" s="16">
        <f t="shared" si="269"/>
        <v>776.5051692790604</v>
      </c>
      <c r="U251" s="16">
        <f t="shared" si="269"/>
        <v>784.27022097185102</v>
      </c>
      <c r="V251" s="16">
        <f t="shared" si="269"/>
        <v>792.1129231815695</v>
      </c>
      <c r="W251" s="16">
        <f t="shared" si="269"/>
        <v>800.03405241338521</v>
      </c>
      <c r="X251" s="16">
        <f t="shared" si="269"/>
        <v>808.0343929375191</v>
      </c>
      <c r="Y251" s="16">
        <f t="shared" si="269"/>
        <v>816.1147368668943</v>
      </c>
      <c r="Z251" s="16">
        <f t="shared" si="269"/>
        <v>824.27588423556324</v>
      </c>
      <c r="AA251" s="16">
        <f t="shared" si="269"/>
        <v>832.51864307791891</v>
      </c>
      <c r="AB251" s="16">
        <f t="shared" si="269"/>
        <v>840.84382950869815</v>
      </c>
      <c r="AC251" s="16">
        <f t="shared" si="212"/>
        <v>800.24566383942147</v>
      </c>
      <c r="AD251" s="16">
        <f t="shared" si="213"/>
        <v>806.5908831778155</v>
      </c>
      <c r="AE251" s="36">
        <f t="shared" si="214"/>
        <v>807</v>
      </c>
    </row>
    <row r="252" spans="2:31" x14ac:dyDescent="0.25">
      <c r="B252" t="s">
        <v>221</v>
      </c>
      <c r="C252" t="s">
        <v>109</v>
      </c>
      <c r="D252">
        <v>102</v>
      </c>
      <c r="E252">
        <v>220</v>
      </c>
      <c r="F252" t="s">
        <v>222</v>
      </c>
      <c r="G252">
        <v>0.06</v>
      </c>
      <c r="H252">
        <v>0.02</v>
      </c>
      <c r="I252" s="16">
        <f t="shared" si="245"/>
        <v>220</v>
      </c>
      <c r="J252" s="16">
        <f t="shared" si="208"/>
        <v>228.8</v>
      </c>
      <c r="K252" s="16">
        <f t="shared" ref="K252:AB252" si="270">J252*(1+$G252-$H252)</f>
        <v>237.95200000000003</v>
      </c>
      <c r="L252" s="16">
        <f t="shared" si="270"/>
        <v>247.47008000000002</v>
      </c>
      <c r="M252" s="16">
        <f t="shared" si="270"/>
        <v>257.36888320000003</v>
      </c>
      <c r="N252" s="16">
        <f t="shared" si="270"/>
        <v>267.66363852800004</v>
      </c>
      <c r="O252" s="16">
        <f t="shared" si="270"/>
        <v>278.37018406912006</v>
      </c>
      <c r="P252" s="16">
        <f t="shared" si="270"/>
        <v>289.50499143188489</v>
      </c>
      <c r="Q252" s="16">
        <f t="shared" si="270"/>
        <v>301.08519108916028</v>
      </c>
      <c r="R252" s="16">
        <f t="shared" si="270"/>
        <v>313.12859873272669</v>
      </c>
      <c r="S252" s="16">
        <f t="shared" si="270"/>
        <v>325.65374268203578</v>
      </c>
      <c r="T252" s="16">
        <f t="shared" si="270"/>
        <v>338.67989238931722</v>
      </c>
      <c r="U252" s="16">
        <f t="shared" si="270"/>
        <v>352.22708808488994</v>
      </c>
      <c r="V252" s="16">
        <f t="shared" si="270"/>
        <v>366.31617160828557</v>
      </c>
      <c r="W252" s="16">
        <f t="shared" si="270"/>
        <v>380.96881847261699</v>
      </c>
      <c r="X252" s="16">
        <f t="shared" si="270"/>
        <v>396.20757121152167</v>
      </c>
      <c r="Y252" s="16">
        <f t="shared" si="270"/>
        <v>412.05587405998256</v>
      </c>
      <c r="Z252" s="16">
        <f t="shared" si="270"/>
        <v>428.53810902238189</v>
      </c>
      <c r="AA252" s="16">
        <f t="shared" si="270"/>
        <v>445.67963338327718</v>
      </c>
      <c r="AB252" s="16">
        <f t="shared" si="270"/>
        <v>463.50681871860826</v>
      </c>
      <c r="AC252" s="16">
        <f t="shared" si="212"/>
        <v>314.65637716343127</v>
      </c>
      <c r="AD252" s="16">
        <f t="shared" si="213"/>
        <v>344.79880456230575</v>
      </c>
      <c r="AE252" s="36">
        <f t="shared" si="214"/>
        <v>345</v>
      </c>
    </row>
    <row r="253" spans="2:31" x14ac:dyDescent="0.25">
      <c r="B253" t="s">
        <v>221</v>
      </c>
      <c r="C253" t="s">
        <v>107</v>
      </c>
      <c r="D253">
        <v>354</v>
      </c>
      <c r="E253">
        <v>220</v>
      </c>
      <c r="F253" t="s">
        <v>222</v>
      </c>
      <c r="G253">
        <v>0.06</v>
      </c>
      <c r="H253">
        <v>0.02</v>
      </c>
      <c r="I253" s="16">
        <f t="shared" si="245"/>
        <v>220</v>
      </c>
      <c r="J253" s="16">
        <f t="shared" si="208"/>
        <v>228.8</v>
      </c>
      <c r="K253" s="16">
        <f t="shared" ref="K253:AB253" si="271">J253*(1+$G253-$H253)</f>
        <v>237.95200000000003</v>
      </c>
      <c r="L253" s="16">
        <f t="shared" si="271"/>
        <v>247.47008000000002</v>
      </c>
      <c r="M253" s="16">
        <f t="shared" si="271"/>
        <v>257.36888320000003</v>
      </c>
      <c r="N253" s="16">
        <f t="shared" si="271"/>
        <v>267.66363852800004</v>
      </c>
      <c r="O253" s="16">
        <f t="shared" si="271"/>
        <v>278.37018406912006</v>
      </c>
      <c r="P253" s="16">
        <f t="shared" si="271"/>
        <v>289.50499143188489</v>
      </c>
      <c r="Q253" s="16">
        <f t="shared" si="271"/>
        <v>301.08519108916028</v>
      </c>
      <c r="R253" s="16">
        <f t="shared" si="271"/>
        <v>313.12859873272669</v>
      </c>
      <c r="S253" s="16">
        <f t="shared" si="271"/>
        <v>325.65374268203578</v>
      </c>
      <c r="T253" s="16">
        <f t="shared" si="271"/>
        <v>338.67989238931722</v>
      </c>
      <c r="U253" s="16">
        <f t="shared" si="271"/>
        <v>352.22708808488994</v>
      </c>
      <c r="V253" s="16">
        <f t="shared" si="271"/>
        <v>366.31617160828557</v>
      </c>
      <c r="W253" s="16">
        <f t="shared" si="271"/>
        <v>380.96881847261699</v>
      </c>
      <c r="X253" s="16">
        <f t="shared" si="271"/>
        <v>396.20757121152167</v>
      </c>
      <c r="Y253" s="16">
        <f t="shared" si="271"/>
        <v>412.05587405998256</v>
      </c>
      <c r="Z253" s="16">
        <f t="shared" si="271"/>
        <v>428.53810902238189</v>
      </c>
      <c r="AA253" s="16">
        <f t="shared" si="271"/>
        <v>445.67963338327718</v>
      </c>
      <c r="AB253" s="16">
        <f t="shared" si="271"/>
        <v>463.50681871860826</v>
      </c>
      <c r="AC253" s="16">
        <f t="shared" si="212"/>
        <v>314.65637716343127</v>
      </c>
      <c r="AD253" s="16">
        <f t="shared" si="213"/>
        <v>344.79880456230575</v>
      </c>
      <c r="AE253" s="36">
        <f t="shared" si="214"/>
        <v>345</v>
      </c>
    </row>
    <row r="254" spans="2:31" x14ac:dyDescent="0.25">
      <c r="B254" t="s">
        <v>221</v>
      </c>
      <c r="C254" t="s">
        <v>104</v>
      </c>
      <c r="D254">
        <v>113</v>
      </c>
      <c r="E254">
        <v>220</v>
      </c>
      <c r="F254" t="s">
        <v>222</v>
      </c>
      <c r="G254">
        <v>0.06</v>
      </c>
      <c r="H254">
        <v>0.02</v>
      </c>
      <c r="I254" s="16">
        <f t="shared" si="245"/>
        <v>220</v>
      </c>
      <c r="J254" s="16">
        <f t="shared" si="208"/>
        <v>228.8</v>
      </c>
      <c r="K254" s="16">
        <f t="shared" ref="K254:AB254" si="272">J254*(1+$G254-$H254)</f>
        <v>237.95200000000003</v>
      </c>
      <c r="L254" s="16">
        <f t="shared" si="272"/>
        <v>247.47008000000002</v>
      </c>
      <c r="M254" s="16">
        <f t="shared" si="272"/>
        <v>257.36888320000003</v>
      </c>
      <c r="N254" s="16">
        <f t="shared" si="272"/>
        <v>267.66363852800004</v>
      </c>
      <c r="O254" s="16">
        <f t="shared" si="272"/>
        <v>278.37018406912006</v>
      </c>
      <c r="P254" s="16">
        <f t="shared" si="272"/>
        <v>289.50499143188489</v>
      </c>
      <c r="Q254" s="16">
        <f t="shared" si="272"/>
        <v>301.08519108916028</v>
      </c>
      <c r="R254" s="16">
        <f t="shared" si="272"/>
        <v>313.12859873272669</v>
      </c>
      <c r="S254" s="16">
        <f t="shared" si="272"/>
        <v>325.65374268203578</v>
      </c>
      <c r="T254" s="16">
        <f t="shared" si="272"/>
        <v>338.67989238931722</v>
      </c>
      <c r="U254" s="16">
        <f t="shared" si="272"/>
        <v>352.22708808488994</v>
      </c>
      <c r="V254" s="16">
        <f t="shared" si="272"/>
        <v>366.31617160828557</v>
      </c>
      <c r="W254" s="16">
        <f t="shared" si="272"/>
        <v>380.96881847261699</v>
      </c>
      <c r="X254" s="16">
        <f t="shared" si="272"/>
        <v>396.20757121152167</v>
      </c>
      <c r="Y254" s="16">
        <f t="shared" si="272"/>
        <v>412.05587405998256</v>
      </c>
      <c r="Z254" s="16">
        <f t="shared" si="272"/>
        <v>428.53810902238189</v>
      </c>
      <c r="AA254" s="16">
        <f t="shared" si="272"/>
        <v>445.67963338327718</v>
      </c>
      <c r="AB254" s="16">
        <f t="shared" si="272"/>
        <v>463.50681871860826</v>
      </c>
      <c r="AC254" s="16">
        <f t="shared" si="212"/>
        <v>314.65637716343127</v>
      </c>
      <c r="AD254" s="16">
        <f t="shared" si="213"/>
        <v>344.79880456230575</v>
      </c>
      <c r="AE254" s="36">
        <f t="shared" si="214"/>
        <v>345</v>
      </c>
    </row>
    <row r="255" spans="2:31" x14ac:dyDescent="0.25">
      <c r="B255" t="s">
        <v>221</v>
      </c>
      <c r="C255" t="s">
        <v>102</v>
      </c>
      <c r="D255">
        <v>69</v>
      </c>
      <c r="E255">
        <v>220</v>
      </c>
      <c r="F255" t="s">
        <v>222</v>
      </c>
      <c r="G255">
        <v>0.06</v>
      </c>
      <c r="H255">
        <v>0.02</v>
      </c>
      <c r="I255" s="16">
        <f t="shared" si="245"/>
        <v>220</v>
      </c>
      <c r="J255" s="16">
        <f t="shared" si="208"/>
        <v>228.8</v>
      </c>
      <c r="K255" s="16">
        <f t="shared" ref="K255:AB255" si="273">J255*(1+$G255-$H255)</f>
        <v>237.95200000000003</v>
      </c>
      <c r="L255" s="16">
        <f t="shared" si="273"/>
        <v>247.47008000000002</v>
      </c>
      <c r="M255" s="16">
        <f t="shared" si="273"/>
        <v>257.36888320000003</v>
      </c>
      <c r="N255" s="16">
        <f t="shared" si="273"/>
        <v>267.66363852800004</v>
      </c>
      <c r="O255" s="16">
        <f t="shared" si="273"/>
        <v>278.37018406912006</v>
      </c>
      <c r="P255" s="16">
        <f t="shared" si="273"/>
        <v>289.50499143188489</v>
      </c>
      <c r="Q255" s="16">
        <f t="shared" si="273"/>
        <v>301.08519108916028</v>
      </c>
      <c r="R255" s="16">
        <f t="shared" si="273"/>
        <v>313.12859873272669</v>
      </c>
      <c r="S255" s="16">
        <f t="shared" si="273"/>
        <v>325.65374268203578</v>
      </c>
      <c r="T255" s="16">
        <f t="shared" si="273"/>
        <v>338.67989238931722</v>
      </c>
      <c r="U255" s="16">
        <f t="shared" si="273"/>
        <v>352.22708808488994</v>
      </c>
      <c r="V255" s="16">
        <f t="shared" si="273"/>
        <v>366.31617160828557</v>
      </c>
      <c r="W255" s="16">
        <f t="shared" si="273"/>
        <v>380.96881847261699</v>
      </c>
      <c r="X255" s="16">
        <f t="shared" si="273"/>
        <v>396.20757121152167</v>
      </c>
      <c r="Y255" s="16">
        <f t="shared" si="273"/>
        <v>412.05587405998256</v>
      </c>
      <c r="Z255" s="16">
        <f t="shared" si="273"/>
        <v>428.53810902238189</v>
      </c>
      <c r="AA255" s="16">
        <f t="shared" si="273"/>
        <v>445.67963338327718</v>
      </c>
      <c r="AB255" s="16">
        <f t="shared" si="273"/>
        <v>463.50681871860826</v>
      </c>
      <c r="AC255" s="16">
        <f t="shared" si="212"/>
        <v>314.65637716343127</v>
      </c>
      <c r="AD255" s="16">
        <f t="shared" si="213"/>
        <v>344.79880456230575</v>
      </c>
      <c r="AE255" s="36">
        <f t="shared" si="214"/>
        <v>345</v>
      </c>
    </row>
    <row r="256" spans="2:31" x14ac:dyDescent="0.25">
      <c r="B256" t="s">
        <v>221</v>
      </c>
      <c r="C256" t="s">
        <v>106</v>
      </c>
      <c r="D256">
        <v>87</v>
      </c>
      <c r="E256">
        <v>220</v>
      </c>
      <c r="F256" t="s">
        <v>222</v>
      </c>
      <c r="G256">
        <v>0.06</v>
      </c>
      <c r="H256">
        <v>0.02</v>
      </c>
      <c r="I256" s="16">
        <f t="shared" si="245"/>
        <v>220</v>
      </c>
      <c r="J256" s="16">
        <f t="shared" si="208"/>
        <v>228.8</v>
      </c>
      <c r="K256" s="16">
        <f t="shared" ref="K256:AB256" si="274">J256*(1+$G256-$H256)</f>
        <v>237.95200000000003</v>
      </c>
      <c r="L256" s="16">
        <f t="shared" si="274"/>
        <v>247.47008000000002</v>
      </c>
      <c r="M256" s="16">
        <f t="shared" si="274"/>
        <v>257.36888320000003</v>
      </c>
      <c r="N256" s="16">
        <f t="shared" si="274"/>
        <v>267.66363852800004</v>
      </c>
      <c r="O256" s="16">
        <f t="shared" si="274"/>
        <v>278.37018406912006</v>
      </c>
      <c r="P256" s="16">
        <f t="shared" si="274"/>
        <v>289.50499143188489</v>
      </c>
      <c r="Q256" s="16">
        <f t="shared" si="274"/>
        <v>301.08519108916028</v>
      </c>
      <c r="R256" s="16">
        <f t="shared" si="274"/>
        <v>313.12859873272669</v>
      </c>
      <c r="S256" s="16">
        <f t="shared" si="274"/>
        <v>325.65374268203578</v>
      </c>
      <c r="T256" s="16">
        <f t="shared" si="274"/>
        <v>338.67989238931722</v>
      </c>
      <c r="U256" s="16">
        <f t="shared" si="274"/>
        <v>352.22708808488994</v>
      </c>
      <c r="V256" s="16">
        <f t="shared" si="274"/>
        <v>366.31617160828557</v>
      </c>
      <c r="W256" s="16">
        <f t="shared" si="274"/>
        <v>380.96881847261699</v>
      </c>
      <c r="X256" s="16">
        <f t="shared" si="274"/>
        <v>396.20757121152167</v>
      </c>
      <c r="Y256" s="16">
        <f t="shared" si="274"/>
        <v>412.05587405998256</v>
      </c>
      <c r="Z256" s="16">
        <f t="shared" si="274"/>
        <v>428.53810902238189</v>
      </c>
      <c r="AA256" s="16">
        <f t="shared" si="274"/>
        <v>445.67963338327718</v>
      </c>
      <c r="AB256" s="16">
        <f t="shared" si="274"/>
        <v>463.50681871860826</v>
      </c>
      <c r="AC256" s="16">
        <f t="shared" si="212"/>
        <v>314.65637716343127</v>
      </c>
      <c r="AD256" s="16">
        <f t="shared" si="213"/>
        <v>344.79880456230575</v>
      </c>
      <c r="AE256" s="36">
        <f t="shared" si="214"/>
        <v>345</v>
      </c>
    </row>
    <row r="257" spans="2:31" x14ac:dyDescent="0.25">
      <c r="B257" t="s">
        <v>221</v>
      </c>
      <c r="C257" t="s">
        <v>93</v>
      </c>
      <c r="D257">
        <v>25</v>
      </c>
      <c r="E257">
        <v>220</v>
      </c>
      <c r="F257" t="s">
        <v>222</v>
      </c>
      <c r="G257">
        <v>0.06</v>
      </c>
      <c r="H257">
        <v>0.02</v>
      </c>
      <c r="I257" s="16">
        <f t="shared" si="245"/>
        <v>220</v>
      </c>
      <c r="J257" s="16">
        <f t="shared" si="208"/>
        <v>228.8</v>
      </c>
      <c r="K257" s="16">
        <f t="shared" ref="K257:AB257" si="275">J257*(1+$G257-$H257)</f>
        <v>237.95200000000003</v>
      </c>
      <c r="L257" s="16">
        <f t="shared" si="275"/>
        <v>247.47008000000002</v>
      </c>
      <c r="M257" s="16">
        <f t="shared" si="275"/>
        <v>257.36888320000003</v>
      </c>
      <c r="N257" s="16">
        <f t="shared" si="275"/>
        <v>267.66363852800004</v>
      </c>
      <c r="O257" s="16">
        <f t="shared" si="275"/>
        <v>278.37018406912006</v>
      </c>
      <c r="P257" s="16">
        <f t="shared" si="275"/>
        <v>289.50499143188489</v>
      </c>
      <c r="Q257" s="16">
        <f t="shared" si="275"/>
        <v>301.08519108916028</v>
      </c>
      <c r="R257" s="16">
        <f t="shared" si="275"/>
        <v>313.12859873272669</v>
      </c>
      <c r="S257" s="16">
        <f t="shared" si="275"/>
        <v>325.65374268203578</v>
      </c>
      <c r="T257" s="16">
        <f t="shared" si="275"/>
        <v>338.67989238931722</v>
      </c>
      <c r="U257" s="16">
        <f t="shared" si="275"/>
        <v>352.22708808488994</v>
      </c>
      <c r="V257" s="16">
        <f t="shared" si="275"/>
        <v>366.31617160828557</v>
      </c>
      <c r="W257" s="16">
        <f t="shared" si="275"/>
        <v>380.96881847261699</v>
      </c>
      <c r="X257" s="16">
        <f t="shared" si="275"/>
        <v>396.20757121152167</v>
      </c>
      <c r="Y257" s="16">
        <f t="shared" si="275"/>
        <v>412.05587405998256</v>
      </c>
      <c r="Z257" s="16">
        <f t="shared" si="275"/>
        <v>428.53810902238189</v>
      </c>
      <c r="AA257" s="16">
        <f t="shared" si="275"/>
        <v>445.67963338327718</v>
      </c>
      <c r="AB257" s="16">
        <f t="shared" si="275"/>
        <v>463.50681871860826</v>
      </c>
      <c r="AC257" s="16">
        <f t="shared" si="212"/>
        <v>314.65637716343127</v>
      </c>
      <c r="AD257" s="16">
        <f t="shared" si="213"/>
        <v>344.79880456230575</v>
      </c>
      <c r="AE257" s="36">
        <f t="shared" si="214"/>
        <v>345</v>
      </c>
    </row>
    <row r="258" spans="2:31" x14ac:dyDescent="0.25">
      <c r="B258" t="s">
        <v>10</v>
      </c>
      <c r="C258" t="s">
        <v>111</v>
      </c>
      <c r="D258">
        <v>1406</v>
      </c>
      <c r="E258">
        <v>966</v>
      </c>
      <c r="F258" t="s">
        <v>220</v>
      </c>
      <c r="G258">
        <v>0.06</v>
      </c>
      <c r="H258">
        <v>0.02</v>
      </c>
      <c r="I258" s="16">
        <f t="shared" si="245"/>
        <v>966</v>
      </c>
      <c r="J258" s="16">
        <f t="shared" si="208"/>
        <v>1004.64</v>
      </c>
      <c r="K258" s="16">
        <f t="shared" ref="K258:AB258" si="276">J258*(1+$G258-$H258)</f>
        <v>1044.8256000000001</v>
      </c>
      <c r="L258" s="16">
        <f t="shared" si="276"/>
        <v>1086.6186240000002</v>
      </c>
      <c r="M258" s="16">
        <f t="shared" si="276"/>
        <v>1130.0833689600001</v>
      </c>
      <c r="N258" s="16">
        <f t="shared" si="276"/>
        <v>1175.2867037184001</v>
      </c>
      <c r="O258" s="16">
        <f t="shared" si="276"/>
        <v>1222.298171867136</v>
      </c>
      <c r="P258" s="16">
        <f t="shared" si="276"/>
        <v>1271.1900987418214</v>
      </c>
      <c r="Q258" s="16">
        <f t="shared" si="276"/>
        <v>1322.0377026914944</v>
      </c>
      <c r="R258" s="16">
        <f t="shared" si="276"/>
        <v>1374.9192107991541</v>
      </c>
      <c r="S258" s="16">
        <f t="shared" si="276"/>
        <v>1429.9159792311204</v>
      </c>
      <c r="T258" s="16">
        <f t="shared" si="276"/>
        <v>1487.1126184003654</v>
      </c>
      <c r="U258" s="16">
        <f t="shared" si="276"/>
        <v>1546.5971231363801</v>
      </c>
      <c r="V258" s="16">
        <f t="shared" si="276"/>
        <v>1608.4610080618354</v>
      </c>
      <c r="W258" s="16">
        <f t="shared" si="276"/>
        <v>1672.7994483843088</v>
      </c>
      <c r="X258" s="16">
        <f t="shared" si="276"/>
        <v>1739.7114263196811</v>
      </c>
      <c r="Y258" s="16">
        <f t="shared" si="276"/>
        <v>1809.2998833724685</v>
      </c>
      <c r="Z258" s="16">
        <f t="shared" si="276"/>
        <v>1881.6718787073673</v>
      </c>
      <c r="AA258" s="16">
        <f t="shared" si="276"/>
        <v>1956.9387538556621</v>
      </c>
      <c r="AB258" s="16">
        <f t="shared" si="276"/>
        <v>2035.2163040098885</v>
      </c>
      <c r="AC258" s="16">
        <f t="shared" si="212"/>
        <v>1381.6275469994298</v>
      </c>
      <c r="AD258" s="16">
        <f t="shared" si="213"/>
        <v>1513.980205487215</v>
      </c>
      <c r="AE258" s="36">
        <f t="shared" si="214"/>
        <v>1514</v>
      </c>
    </row>
    <row r="259" spans="2:31" x14ac:dyDescent="0.25">
      <c r="B259" t="s">
        <v>112</v>
      </c>
      <c r="C259" t="s">
        <v>5</v>
      </c>
      <c r="D259">
        <v>28003</v>
      </c>
      <c r="E259">
        <v>100</v>
      </c>
      <c r="F259" t="s">
        <v>224</v>
      </c>
      <c r="G259">
        <v>0.03</v>
      </c>
      <c r="H259">
        <v>0.02</v>
      </c>
      <c r="I259" s="16">
        <f t="shared" si="245"/>
        <v>100</v>
      </c>
      <c r="J259" s="16">
        <f t="shared" si="208"/>
        <v>101</v>
      </c>
      <c r="K259" s="16">
        <f t="shared" ref="K259:AB259" si="277">J259*(1+$G259-$H259)</f>
        <v>102.01</v>
      </c>
      <c r="L259" s="16">
        <f t="shared" si="277"/>
        <v>103.0301</v>
      </c>
      <c r="M259" s="16">
        <f t="shared" si="277"/>
        <v>104.060401</v>
      </c>
      <c r="N259" s="16">
        <f t="shared" si="277"/>
        <v>105.10100500999999</v>
      </c>
      <c r="O259" s="16">
        <f t="shared" si="277"/>
        <v>106.1520150601</v>
      </c>
      <c r="P259" s="16">
        <f t="shared" si="277"/>
        <v>107.213535210701</v>
      </c>
      <c r="Q259" s="16">
        <f t="shared" si="277"/>
        <v>108.28567056280801</v>
      </c>
      <c r="R259" s="16">
        <f t="shared" si="277"/>
        <v>109.36852726843608</v>
      </c>
      <c r="S259" s="16">
        <f t="shared" si="277"/>
        <v>110.46221254112045</v>
      </c>
      <c r="T259" s="16">
        <f t="shared" si="277"/>
        <v>111.56683466653166</v>
      </c>
      <c r="U259" s="16">
        <f t="shared" si="277"/>
        <v>112.68250301319698</v>
      </c>
      <c r="V259" s="16">
        <f t="shared" si="277"/>
        <v>113.80932804332895</v>
      </c>
      <c r="W259" s="16">
        <f t="shared" si="277"/>
        <v>114.94742132376224</v>
      </c>
      <c r="X259" s="16">
        <f t="shared" si="277"/>
        <v>116.09689553699987</v>
      </c>
      <c r="Y259" s="16">
        <f t="shared" si="277"/>
        <v>117.25786449236986</v>
      </c>
      <c r="Z259" s="16">
        <f t="shared" si="277"/>
        <v>118.43044313729357</v>
      </c>
      <c r="AA259" s="16">
        <f t="shared" si="277"/>
        <v>119.6147475686665</v>
      </c>
      <c r="AB259" s="16">
        <f t="shared" si="277"/>
        <v>120.81089504435317</v>
      </c>
      <c r="AC259" s="16">
        <f t="shared" si="212"/>
        <v>114.97782526428468</v>
      </c>
      <c r="AD259" s="16">
        <f t="shared" si="213"/>
        <v>115.88949470945623</v>
      </c>
      <c r="AE259" s="36">
        <f t="shared" si="214"/>
        <v>116</v>
      </c>
    </row>
    <row r="260" spans="2:31" x14ac:dyDescent="0.25">
      <c r="B260" t="s">
        <v>5</v>
      </c>
      <c r="C260" t="s">
        <v>112</v>
      </c>
      <c r="D260">
        <v>6556</v>
      </c>
      <c r="E260">
        <v>700</v>
      </c>
      <c r="F260" t="s">
        <v>220</v>
      </c>
      <c r="G260">
        <v>0.06</v>
      </c>
      <c r="H260">
        <v>0.02</v>
      </c>
      <c r="I260" s="16">
        <f t="shared" si="245"/>
        <v>700</v>
      </c>
      <c r="J260" s="16">
        <f t="shared" ref="J260:J323" si="278">I260*(1+$G260-$H260)</f>
        <v>728</v>
      </c>
      <c r="K260" s="16">
        <f t="shared" ref="K260:AB260" si="279">J260*(1+$G260-$H260)</f>
        <v>757.12</v>
      </c>
      <c r="L260" s="16">
        <f t="shared" si="279"/>
        <v>787.40480000000002</v>
      </c>
      <c r="M260" s="16">
        <f t="shared" si="279"/>
        <v>818.90099200000009</v>
      </c>
      <c r="N260" s="16">
        <f t="shared" si="279"/>
        <v>851.65703168000016</v>
      </c>
      <c r="O260" s="16">
        <f t="shared" si="279"/>
        <v>885.72331294720016</v>
      </c>
      <c r="P260" s="16">
        <f t="shared" si="279"/>
        <v>921.15224546508819</v>
      </c>
      <c r="Q260" s="16">
        <f t="shared" si="279"/>
        <v>957.99833528369174</v>
      </c>
      <c r="R260" s="16">
        <f t="shared" si="279"/>
        <v>996.31826869503948</v>
      </c>
      <c r="S260" s="16">
        <f t="shared" si="279"/>
        <v>1036.1709994428411</v>
      </c>
      <c r="T260" s="16">
        <f t="shared" si="279"/>
        <v>1077.6178394205547</v>
      </c>
      <c r="U260" s="16">
        <f t="shared" si="279"/>
        <v>1120.7225529973769</v>
      </c>
      <c r="V260" s="16">
        <f t="shared" si="279"/>
        <v>1165.5514551172719</v>
      </c>
      <c r="W260" s="16">
        <f t="shared" si="279"/>
        <v>1212.1735133219629</v>
      </c>
      <c r="X260" s="16">
        <f t="shared" si="279"/>
        <v>1260.6604538548415</v>
      </c>
      <c r="Y260" s="16">
        <f t="shared" si="279"/>
        <v>1311.0868720090352</v>
      </c>
      <c r="Z260" s="16">
        <f t="shared" si="279"/>
        <v>1363.5303468893967</v>
      </c>
      <c r="AA260" s="16">
        <f t="shared" si="279"/>
        <v>1418.0715607649727</v>
      </c>
      <c r="AB260" s="16">
        <f t="shared" si="279"/>
        <v>1474.7944231955717</v>
      </c>
      <c r="AC260" s="16">
        <f t="shared" si="212"/>
        <v>1001.1793818836446</v>
      </c>
      <c r="AD260" s="16">
        <f t="shared" si="213"/>
        <v>1097.0871054255181</v>
      </c>
      <c r="AE260" s="36">
        <f t="shared" si="214"/>
        <v>1097</v>
      </c>
    </row>
    <row r="261" spans="2:31" x14ac:dyDescent="0.25">
      <c r="B261" t="s">
        <v>5</v>
      </c>
      <c r="C261" t="s">
        <v>183</v>
      </c>
      <c r="D261">
        <v>2089</v>
      </c>
      <c r="E261">
        <v>800</v>
      </c>
      <c r="F261" t="s">
        <v>220</v>
      </c>
      <c r="G261">
        <v>0.06</v>
      </c>
      <c r="H261">
        <v>0.02</v>
      </c>
      <c r="I261" s="16">
        <f t="shared" si="245"/>
        <v>800</v>
      </c>
      <c r="J261" s="16">
        <f t="shared" si="278"/>
        <v>832</v>
      </c>
      <c r="K261" s="16">
        <f t="shared" ref="K261:AB261" si="280">J261*(1+$G261-$H261)</f>
        <v>865.28</v>
      </c>
      <c r="L261" s="16">
        <f t="shared" si="280"/>
        <v>899.89120000000003</v>
      </c>
      <c r="M261" s="16">
        <f t="shared" si="280"/>
        <v>935.8868480000001</v>
      </c>
      <c r="N261" s="16">
        <f t="shared" si="280"/>
        <v>973.32232192000015</v>
      </c>
      <c r="O261" s="16">
        <f t="shared" si="280"/>
        <v>1012.2552147968001</v>
      </c>
      <c r="P261" s="16">
        <f t="shared" si="280"/>
        <v>1052.7454233886722</v>
      </c>
      <c r="Q261" s="16">
        <f t="shared" si="280"/>
        <v>1094.855240324219</v>
      </c>
      <c r="R261" s="16">
        <f t="shared" si="280"/>
        <v>1138.6494499371879</v>
      </c>
      <c r="S261" s="16">
        <f t="shared" si="280"/>
        <v>1184.1954279346755</v>
      </c>
      <c r="T261" s="16">
        <f t="shared" si="280"/>
        <v>1231.5632450520627</v>
      </c>
      <c r="U261" s="16">
        <f t="shared" si="280"/>
        <v>1280.8257748541453</v>
      </c>
      <c r="V261" s="16">
        <f t="shared" si="280"/>
        <v>1332.0588058483111</v>
      </c>
      <c r="W261" s="16">
        <f t="shared" si="280"/>
        <v>1385.3411580822435</v>
      </c>
      <c r="X261" s="16">
        <f t="shared" si="280"/>
        <v>1440.7548044055334</v>
      </c>
      <c r="Y261" s="16">
        <f t="shared" si="280"/>
        <v>1498.3849965817549</v>
      </c>
      <c r="Z261" s="16">
        <f t="shared" si="280"/>
        <v>1558.3203964450252</v>
      </c>
      <c r="AA261" s="16">
        <f t="shared" si="280"/>
        <v>1620.6532123028262</v>
      </c>
      <c r="AB261" s="16">
        <f t="shared" si="280"/>
        <v>1685.4793407949394</v>
      </c>
      <c r="AC261" s="16">
        <f t="shared" si="212"/>
        <v>1144.2050078670225</v>
      </c>
      <c r="AD261" s="16">
        <f t="shared" si="213"/>
        <v>1253.8138347720208</v>
      </c>
      <c r="AE261" s="36">
        <f t="shared" si="214"/>
        <v>1254</v>
      </c>
    </row>
    <row r="262" spans="2:31" x14ac:dyDescent="0.25">
      <c r="B262" t="s">
        <v>16</v>
      </c>
      <c r="C262" t="s">
        <v>183</v>
      </c>
      <c r="D262">
        <v>6870</v>
      </c>
      <c r="E262">
        <v>696</v>
      </c>
      <c r="F262" t="s">
        <v>225</v>
      </c>
      <c r="G262">
        <v>0.06</v>
      </c>
      <c r="H262">
        <v>0.02</v>
      </c>
      <c r="I262" s="16">
        <f t="shared" si="245"/>
        <v>696</v>
      </c>
      <c r="J262" s="16">
        <f t="shared" si="278"/>
        <v>723.84</v>
      </c>
      <c r="K262" s="16">
        <f t="shared" ref="K262:AB262" si="281">J262*(1+$G262-$H262)</f>
        <v>752.79360000000008</v>
      </c>
      <c r="L262" s="16">
        <f t="shared" si="281"/>
        <v>782.90534400000013</v>
      </c>
      <c r="M262" s="16">
        <f t="shared" si="281"/>
        <v>814.22155776000011</v>
      </c>
      <c r="N262" s="16">
        <f t="shared" si="281"/>
        <v>846.79042007040016</v>
      </c>
      <c r="O262" s="16">
        <f t="shared" si="281"/>
        <v>880.66203687321615</v>
      </c>
      <c r="P262" s="16">
        <f t="shared" si="281"/>
        <v>915.88851834814488</v>
      </c>
      <c r="Q262" s="16">
        <f t="shared" si="281"/>
        <v>952.52405908207072</v>
      </c>
      <c r="R262" s="16">
        <f t="shared" si="281"/>
        <v>990.62502144535358</v>
      </c>
      <c r="S262" s="16">
        <f t="shared" si="281"/>
        <v>1030.2500223031677</v>
      </c>
      <c r="T262" s="16">
        <f t="shared" si="281"/>
        <v>1071.4600231952945</v>
      </c>
      <c r="U262" s="16">
        <f t="shared" si="281"/>
        <v>1114.3184241231063</v>
      </c>
      <c r="V262" s="16">
        <f t="shared" si="281"/>
        <v>1158.8911610880307</v>
      </c>
      <c r="W262" s="16">
        <f t="shared" si="281"/>
        <v>1205.2468075315519</v>
      </c>
      <c r="X262" s="16">
        <f t="shared" si="281"/>
        <v>1253.456679832814</v>
      </c>
      <c r="Y262" s="16">
        <f t="shared" si="281"/>
        <v>1303.5949470261266</v>
      </c>
      <c r="Z262" s="16">
        <f t="shared" si="281"/>
        <v>1355.7387449071718</v>
      </c>
      <c r="AA262" s="16">
        <f t="shared" si="281"/>
        <v>1409.9682947034587</v>
      </c>
      <c r="AB262" s="16">
        <f t="shared" si="281"/>
        <v>1466.367026491597</v>
      </c>
      <c r="AC262" s="16">
        <f t="shared" si="212"/>
        <v>995.45835684430983</v>
      </c>
      <c r="AD262" s="16">
        <f t="shared" si="213"/>
        <v>1090.8180362516582</v>
      </c>
      <c r="AE262" s="36">
        <f t="shared" si="214"/>
        <v>1091</v>
      </c>
    </row>
    <row r="263" spans="2:31" x14ac:dyDescent="0.25">
      <c r="B263" t="s">
        <v>16</v>
      </c>
      <c r="C263" t="s">
        <v>226</v>
      </c>
      <c r="D263">
        <v>1550</v>
      </c>
      <c r="E263">
        <v>996</v>
      </c>
      <c r="F263" t="s">
        <v>227</v>
      </c>
      <c r="G263">
        <v>0.06</v>
      </c>
      <c r="H263">
        <v>0.02</v>
      </c>
      <c r="I263" s="16">
        <f t="shared" si="245"/>
        <v>996</v>
      </c>
      <c r="J263" s="16">
        <f t="shared" si="278"/>
        <v>1035.8400000000001</v>
      </c>
      <c r="K263" s="16">
        <f t="shared" ref="K263:AB263" si="282">J263*(1+$G263-$H263)</f>
        <v>1077.2736000000002</v>
      </c>
      <c r="L263" s="16">
        <f t="shared" si="282"/>
        <v>1120.3645440000003</v>
      </c>
      <c r="M263" s="16">
        <f t="shared" si="282"/>
        <v>1165.1791257600003</v>
      </c>
      <c r="N263" s="16">
        <f t="shared" si="282"/>
        <v>1211.7862907904002</v>
      </c>
      <c r="O263" s="16">
        <f t="shared" si="282"/>
        <v>1260.2577424220162</v>
      </c>
      <c r="P263" s="16">
        <f t="shared" si="282"/>
        <v>1310.6680521188969</v>
      </c>
      <c r="Q263" s="16">
        <f t="shared" si="282"/>
        <v>1363.0947742036528</v>
      </c>
      <c r="R263" s="16">
        <f t="shared" si="282"/>
        <v>1417.618565171799</v>
      </c>
      <c r="S263" s="16">
        <f t="shared" si="282"/>
        <v>1474.3233077786711</v>
      </c>
      <c r="T263" s="16">
        <f t="shared" si="282"/>
        <v>1533.296240089818</v>
      </c>
      <c r="U263" s="16">
        <f t="shared" si="282"/>
        <v>1594.6280896934106</v>
      </c>
      <c r="V263" s="16">
        <f t="shared" si="282"/>
        <v>1658.4132132811471</v>
      </c>
      <c r="W263" s="16">
        <f t="shared" si="282"/>
        <v>1724.749741812393</v>
      </c>
      <c r="X263" s="16">
        <f t="shared" si="282"/>
        <v>1793.7397314848888</v>
      </c>
      <c r="Y263" s="16">
        <f t="shared" si="282"/>
        <v>1865.4893207442844</v>
      </c>
      <c r="Z263" s="16">
        <f t="shared" si="282"/>
        <v>1940.1088935740559</v>
      </c>
      <c r="AA263" s="16">
        <f t="shared" si="282"/>
        <v>2017.7132493170182</v>
      </c>
      <c r="AB263" s="16">
        <f t="shared" si="282"/>
        <v>2098.4217792896989</v>
      </c>
      <c r="AC263" s="16">
        <f t="shared" si="212"/>
        <v>1424.5352347944431</v>
      </c>
      <c r="AD263" s="16">
        <f t="shared" si="213"/>
        <v>1560.9982242911658</v>
      </c>
      <c r="AE263" s="36">
        <f t="shared" si="214"/>
        <v>1561</v>
      </c>
    </row>
    <row r="264" spans="2:31" x14ac:dyDescent="0.25">
      <c r="B264" t="s">
        <v>10</v>
      </c>
      <c r="C264" t="s">
        <v>226</v>
      </c>
      <c r="D264">
        <v>1188</v>
      </c>
      <c r="E264">
        <v>966</v>
      </c>
      <c r="F264" t="s">
        <v>228</v>
      </c>
      <c r="G264">
        <v>0.06</v>
      </c>
      <c r="H264">
        <v>0.02</v>
      </c>
      <c r="I264" s="16">
        <f t="shared" si="245"/>
        <v>966</v>
      </c>
      <c r="J264" s="16">
        <f t="shared" si="278"/>
        <v>1004.64</v>
      </c>
      <c r="K264" s="16">
        <f t="shared" ref="K264:AB264" si="283">J264*(1+$G264-$H264)</f>
        <v>1044.8256000000001</v>
      </c>
      <c r="L264" s="16">
        <f t="shared" si="283"/>
        <v>1086.6186240000002</v>
      </c>
      <c r="M264" s="16">
        <f t="shared" si="283"/>
        <v>1130.0833689600001</v>
      </c>
      <c r="N264" s="16">
        <f t="shared" si="283"/>
        <v>1175.2867037184001</v>
      </c>
      <c r="O264" s="16">
        <f t="shared" si="283"/>
        <v>1222.298171867136</v>
      </c>
      <c r="P264" s="16">
        <f t="shared" si="283"/>
        <v>1271.1900987418214</v>
      </c>
      <c r="Q264" s="16">
        <f t="shared" si="283"/>
        <v>1322.0377026914944</v>
      </c>
      <c r="R264" s="16">
        <f t="shared" si="283"/>
        <v>1374.9192107991541</v>
      </c>
      <c r="S264" s="16">
        <f t="shared" si="283"/>
        <v>1429.9159792311204</v>
      </c>
      <c r="T264" s="16">
        <f t="shared" si="283"/>
        <v>1487.1126184003654</v>
      </c>
      <c r="U264" s="16">
        <f t="shared" si="283"/>
        <v>1546.5971231363801</v>
      </c>
      <c r="V264" s="16">
        <f t="shared" si="283"/>
        <v>1608.4610080618354</v>
      </c>
      <c r="W264" s="16">
        <f t="shared" si="283"/>
        <v>1672.7994483843088</v>
      </c>
      <c r="X264" s="16">
        <f t="shared" si="283"/>
        <v>1739.7114263196811</v>
      </c>
      <c r="Y264" s="16">
        <f t="shared" si="283"/>
        <v>1809.2998833724685</v>
      </c>
      <c r="Z264" s="16">
        <f t="shared" si="283"/>
        <v>1881.6718787073673</v>
      </c>
      <c r="AA264" s="16">
        <f t="shared" si="283"/>
        <v>1956.9387538556621</v>
      </c>
      <c r="AB264" s="16">
        <f t="shared" si="283"/>
        <v>2035.2163040098885</v>
      </c>
      <c r="AC264" s="16">
        <f t="shared" si="212"/>
        <v>1381.6275469994298</v>
      </c>
      <c r="AD264" s="16">
        <f t="shared" si="213"/>
        <v>1513.980205487215</v>
      </c>
      <c r="AE264" s="36">
        <f t="shared" si="214"/>
        <v>1514</v>
      </c>
    </row>
    <row r="265" spans="2:31" x14ac:dyDescent="0.25">
      <c r="B265" t="s">
        <v>10</v>
      </c>
      <c r="C265" t="s">
        <v>132</v>
      </c>
      <c r="D265">
        <v>950</v>
      </c>
      <c r="E265">
        <v>723</v>
      </c>
      <c r="F265" t="s">
        <v>228</v>
      </c>
      <c r="G265">
        <v>0.06</v>
      </c>
      <c r="H265">
        <v>0.02</v>
      </c>
      <c r="I265" s="16">
        <f t="shared" si="245"/>
        <v>723</v>
      </c>
      <c r="J265" s="16">
        <f t="shared" si="278"/>
        <v>751.92000000000007</v>
      </c>
      <c r="K265" s="16">
        <f t="shared" ref="K265:AB265" si="284">J265*(1+$G265-$H265)</f>
        <v>781.99680000000012</v>
      </c>
      <c r="L265" s="16">
        <f t="shared" si="284"/>
        <v>813.27667200000019</v>
      </c>
      <c r="M265" s="16">
        <f t="shared" si="284"/>
        <v>845.80773888000022</v>
      </c>
      <c r="N265" s="16">
        <f t="shared" si="284"/>
        <v>879.64004843520024</v>
      </c>
      <c r="O265" s="16">
        <f t="shared" si="284"/>
        <v>914.82565037260827</v>
      </c>
      <c r="P265" s="16">
        <f t="shared" si="284"/>
        <v>951.41867638751262</v>
      </c>
      <c r="Q265" s="16">
        <f t="shared" si="284"/>
        <v>989.47542344301314</v>
      </c>
      <c r="R265" s="16">
        <f t="shared" si="284"/>
        <v>1029.0544403807337</v>
      </c>
      <c r="S265" s="16">
        <f t="shared" si="284"/>
        <v>1070.2166179959631</v>
      </c>
      <c r="T265" s="16">
        <f t="shared" si="284"/>
        <v>1113.0252827158017</v>
      </c>
      <c r="U265" s="16">
        <f t="shared" si="284"/>
        <v>1157.5462940244338</v>
      </c>
      <c r="V265" s="16">
        <f t="shared" si="284"/>
        <v>1203.8481457854111</v>
      </c>
      <c r="W265" s="16">
        <f t="shared" si="284"/>
        <v>1252.0020716168276</v>
      </c>
      <c r="X265" s="16">
        <f t="shared" si="284"/>
        <v>1302.0821544815008</v>
      </c>
      <c r="Y265" s="16">
        <f t="shared" si="284"/>
        <v>1354.1654406607609</v>
      </c>
      <c r="Z265" s="16">
        <f t="shared" si="284"/>
        <v>1408.3320582871913</v>
      </c>
      <c r="AA265" s="16">
        <f t="shared" si="284"/>
        <v>1464.665340618679</v>
      </c>
      <c r="AB265" s="16">
        <f t="shared" si="284"/>
        <v>1523.2519542434263</v>
      </c>
      <c r="AC265" s="16">
        <f t="shared" si="212"/>
        <v>1034.0752758598217</v>
      </c>
      <c r="AD265" s="16">
        <f t="shared" si="213"/>
        <v>1133.1342531752139</v>
      </c>
      <c r="AE265" s="36">
        <f t="shared" si="214"/>
        <v>1133</v>
      </c>
    </row>
    <row r="266" spans="2:31" x14ac:dyDescent="0.25">
      <c r="B266" t="s">
        <v>10</v>
      </c>
      <c r="C266" t="s">
        <v>3</v>
      </c>
      <c r="D266">
        <v>2431</v>
      </c>
      <c r="E266">
        <v>723</v>
      </c>
      <c r="F266" t="s">
        <v>228</v>
      </c>
      <c r="G266">
        <v>0.06</v>
      </c>
      <c r="H266">
        <v>0.02</v>
      </c>
      <c r="I266" s="16">
        <f t="shared" si="245"/>
        <v>723</v>
      </c>
      <c r="J266" s="16">
        <f t="shared" si="278"/>
        <v>751.92000000000007</v>
      </c>
      <c r="K266" s="16">
        <f t="shared" ref="K266:AB266" si="285">J266*(1+$G266-$H266)</f>
        <v>781.99680000000012</v>
      </c>
      <c r="L266" s="16">
        <f t="shared" si="285"/>
        <v>813.27667200000019</v>
      </c>
      <c r="M266" s="16">
        <f t="shared" si="285"/>
        <v>845.80773888000022</v>
      </c>
      <c r="N266" s="16">
        <f t="shared" si="285"/>
        <v>879.64004843520024</v>
      </c>
      <c r="O266" s="16">
        <f t="shared" si="285"/>
        <v>914.82565037260827</v>
      </c>
      <c r="P266" s="16">
        <f t="shared" si="285"/>
        <v>951.41867638751262</v>
      </c>
      <c r="Q266" s="16">
        <f t="shared" si="285"/>
        <v>989.47542344301314</v>
      </c>
      <c r="R266" s="16">
        <f t="shared" si="285"/>
        <v>1029.0544403807337</v>
      </c>
      <c r="S266" s="16">
        <f t="shared" si="285"/>
        <v>1070.2166179959631</v>
      </c>
      <c r="T266" s="16">
        <f t="shared" si="285"/>
        <v>1113.0252827158017</v>
      </c>
      <c r="U266" s="16">
        <f t="shared" si="285"/>
        <v>1157.5462940244338</v>
      </c>
      <c r="V266" s="16">
        <f t="shared" si="285"/>
        <v>1203.8481457854111</v>
      </c>
      <c r="W266" s="16">
        <f t="shared" si="285"/>
        <v>1252.0020716168276</v>
      </c>
      <c r="X266" s="16">
        <f t="shared" si="285"/>
        <v>1302.0821544815008</v>
      </c>
      <c r="Y266" s="16">
        <f t="shared" si="285"/>
        <v>1354.1654406607609</v>
      </c>
      <c r="Z266" s="16">
        <f t="shared" si="285"/>
        <v>1408.3320582871913</v>
      </c>
      <c r="AA266" s="16">
        <f t="shared" si="285"/>
        <v>1464.665340618679</v>
      </c>
      <c r="AB266" s="16">
        <f t="shared" si="285"/>
        <v>1523.2519542434263</v>
      </c>
      <c r="AC266" s="16">
        <f t="shared" si="212"/>
        <v>1034.0752758598217</v>
      </c>
      <c r="AD266" s="16">
        <f t="shared" si="213"/>
        <v>1133.1342531752139</v>
      </c>
      <c r="AE266" s="36">
        <f t="shared" si="214"/>
        <v>1133</v>
      </c>
    </row>
    <row r="267" spans="2:31" x14ac:dyDescent="0.25">
      <c r="B267" t="s">
        <v>221</v>
      </c>
      <c r="C267" t="s">
        <v>114</v>
      </c>
      <c r="D267">
        <v>682</v>
      </c>
      <c r="E267">
        <v>220</v>
      </c>
      <c r="F267" t="s">
        <v>224</v>
      </c>
      <c r="G267">
        <v>0.03</v>
      </c>
      <c r="H267">
        <v>0.02</v>
      </c>
      <c r="I267" s="16">
        <f t="shared" si="245"/>
        <v>220</v>
      </c>
      <c r="J267" s="16">
        <f t="shared" si="278"/>
        <v>222.2</v>
      </c>
      <c r="K267" s="16">
        <f t="shared" ref="K267:AB267" si="286">J267*(1+$G267-$H267)</f>
        <v>224.422</v>
      </c>
      <c r="L267" s="16">
        <f t="shared" si="286"/>
        <v>226.66622000000001</v>
      </c>
      <c r="M267" s="16">
        <f t="shared" si="286"/>
        <v>228.93288220000002</v>
      </c>
      <c r="N267" s="16">
        <f t="shared" si="286"/>
        <v>231.22221102200004</v>
      </c>
      <c r="O267" s="16">
        <f t="shared" si="286"/>
        <v>233.53443313222004</v>
      </c>
      <c r="P267" s="16">
        <f t="shared" si="286"/>
        <v>235.86977746354225</v>
      </c>
      <c r="Q267" s="16">
        <f t="shared" si="286"/>
        <v>238.22847523817768</v>
      </c>
      <c r="R267" s="16">
        <f t="shared" si="286"/>
        <v>240.61075999055947</v>
      </c>
      <c r="S267" s="16">
        <f t="shared" si="286"/>
        <v>243.01686759046507</v>
      </c>
      <c r="T267" s="16">
        <f t="shared" si="286"/>
        <v>245.44703626636971</v>
      </c>
      <c r="U267" s="16">
        <f t="shared" si="286"/>
        <v>247.90150662903341</v>
      </c>
      <c r="V267" s="16">
        <f t="shared" si="286"/>
        <v>250.38052169532375</v>
      </c>
      <c r="W267" s="16">
        <f t="shared" si="286"/>
        <v>252.884326912277</v>
      </c>
      <c r="X267" s="16">
        <f t="shared" si="286"/>
        <v>255.41317018139978</v>
      </c>
      <c r="Y267" s="16">
        <f t="shared" si="286"/>
        <v>257.96730188321379</v>
      </c>
      <c r="Z267" s="16">
        <f t="shared" si="286"/>
        <v>260.54697490204592</v>
      </c>
      <c r="AA267" s="16">
        <f t="shared" si="286"/>
        <v>263.15244465106639</v>
      </c>
      <c r="AB267" s="16">
        <f t="shared" si="286"/>
        <v>265.78396909757703</v>
      </c>
      <c r="AC267" s="16">
        <f t="shared" si="212"/>
        <v>252.95121558142631</v>
      </c>
      <c r="AD267" s="16">
        <f t="shared" si="213"/>
        <v>254.95688836080376</v>
      </c>
      <c r="AE267" s="36">
        <f t="shared" si="214"/>
        <v>255</v>
      </c>
    </row>
    <row r="268" spans="2:31" x14ac:dyDescent="0.25">
      <c r="B268" t="s">
        <v>9</v>
      </c>
      <c r="C268" t="s">
        <v>116</v>
      </c>
      <c r="D268">
        <v>1700</v>
      </c>
      <c r="E268">
        <v>557</v>
      </c>
      <c r="F268" t="s">
        <v>227</v>
      </c>
      <c r="G268" s="14">
        <v>0.06</v>
      </c>
      <c r="H268">
        <v>0.02</v>
      </c>
      <c r="I268" s="16">
        <f t="shared" si="245"/>
        <v>557</v>
      </c>
      <c r="J268" s="16">
        <f t="shared" si="278"/>
        <v>579.28</v>
      </c>
      <c r="K268" s="16">
        <f t="shared" ref="K268:AB268" si="287">J268*(1+$G268-$H268)</f>
        <v>602.45119999999997</v>
      </c>
      <c r="L268" s="16">
        <f t="shared" si="287"/>
        <v>626.54924800000003</v>
      </c>
      <c r="M268" s="16">
        <f t="shared" si="287"/>
        <v>651.61121792000006</v>
      </c>
      <c r="N268" s="16">
        <f t="shared" si="287"/>
        <v>677.67566663680009</v>
      </c>
      <c r="O268" s="16">
        <f t="shared" si="287"/>
        <v>704.78269330227215</v>
      </c>
      <c r="P268" s="16">
        <f t="shared" si="287"/>
        <v>732.97400103436303</v>
      </c>
      <c r="Q268" s="16">
        <f t="shared" si="287"/>
        <v>762.29296107573759</v>
      </c>
      <c r="R268" s="16">
        <f t="shared" si="287"/>
        <v>792.78467951876712</v>
      </c>
      <c r="S268" s="16">
        <f t="shared" si="287"/>
        <v>824.49606669951788</v>
      </c>
      <c r="T268" s="16">
        <f t="shared" si="287"/>
        <v>857.47590936749862</v>
      </c>
      <c r="U268" s="16">
        <f t="shared" si="287"/>
        <v>891.77494574219861</v>
      </c>
      <c r="V268" s="16">
        <f t="shared" si="287"/>
        <v>927.44594357188657</v>
      </c>
      <c r="W268" s="16">
        <f t="shared" si="287"/>
        <v>964.5437813147621</v>
      </c>
      <c r="X268" s="16">
        <f t="shared" si="287"/>
        <v>1003.1255325673526</v>
      </c>
      <c r="Y268" s="16">
        <f t="shared" si="287"/>
        <v>1043.2505538700468</v>
      </c>
      <c r="Z268" s="16">
        <f t="shared" si="287"/>
        <v>1084.9805760248487</v>
      </c>
      <c r="AA268" s="16">
        <f t="shared" si="287"/>
        <v>1128.3797990658427</v>
      </c>
      <c r="AB268" s="16">
        <f t="shared" si="287"/>
        <v>1173.5149910284765</v>
      </c>
      <c r="AC268" s="16">
        <f t="shared" si="212"/>
        <v>796.65273672741444</v>
      </c>
      <c r="AD268" s="16">
        <f t="shared" si="213"/>
        <v>872.96788246001938</v>
      </c>
      <c r="AE268" s="36">
        <f t="shared" si="214"/>
        <v>873</v>
      </c>
    </row>
    <row r="269" spans="2:31" x14ac:dyDescent="0.25">
      <c r="B269" t="s">
        <v>9</v>
      </c>
      <c r="C269" t="s">
        <v>144</v>
      </c>
      <c r="D269">
        <v>2500</v>
      </c>
      <c r="E269">
        <v>679</v>
      </c>
      <c r="F269" t="s">
        <v>227</v>
      </c>
      <c r="G269" s="14">
        <v>0.06</v>
      </c>
      <c r="H269">
        <v>0.02</v>
      </c>
      <c r="I269" s="16">
        <f t="shared" si="245"/>
        <v>679</v>
      </c>
      <c r="J269" s="16">
        <f t="shared" si="278"/>
        <v>706.16</v>
      </c>
      <c r="K269" s="16">
        <f t="shared" ref="K269:AB269" si="288">J269*(1+$G269-$H269)</f>
        <v>734.40639999999996</v>
      </c>
      <c r="L269" s="16">
        <f t="shared" si="288"/>
        <v>763.78265599999997</v>
      </c>
      <c r="M269" s="16">
        <f t="shared" si="288"/>
        <v>794.33396224000001</v>
      </c>
      <c r="N269" s="16">
        <f t="shared" si="288"/>
        <v>826.10732072960002</v>
      </c>
      <c r="O269" s="16">
        <f t="shared" si="288"/>
        <v>859.15161355878399</v>
      </c>
      <c r="P269" s="16">
        <f t="shared" si="288"/>
        <v>893.5176781011354</v>
      </c>
      <c r="Q269" s="16">
        <f t="shared" si="288"/>
        <v>929.25838522518086</v>
      </c>
      <c r="R269" s="16">
        <f t="shared" si="288"/>
        <v>966.42872063418815</v>
      </c>
      <c r="S269" s="16">
        <f t="shared" si="288"/>
        <v>1005.0858694595557</v>
      </c>
      <c r="T269" s="16">
        <f t="shared" si="288"/>
        <v>1045.289304237938</v>
      </c>
      <c r="U269" s="16">
        <f t="shared" si="288"/>
        <v>1087.1008764074556</v>
      </c>
      <c r="V269" s="16">
        <f t="shared" si="288"/>
        <v>1130.584911463754</v>
      </c>
      <c r="W269" s="16">
        <f t="shared" si="288"/>
        <v>1175.8083079223043</v>
      </c>
      <c r="X269" s="16">
        <f t="shared" si="288"/>
        <v>1222.8406402391965</v>
      </c>
      <c r="Y269" s="16">
        <f t="shared" si="288"/>
        <v>1271.7542658487644</v>
      </c>
      <c r="Z269" s="16">
        <f t="shared" si="288"/>
        <v>1322.6244364827151</v>
      </c>
      <c r="AA269" s="16">
        <f t="shared" si="288"/>
        <v>1375.5294139420237</v>
      </c>
      <c r="AB269" s="16">
        <f t="shared" si="288"/>
        <v>1430.5505904997046</v>
      </c>
      <c r="AC269" s="16">
        <f t="shared" si="212"/>
        <v>971.14400042713532</v>
      </c>
      <c r="AD269" s="16">
        <f t="shared" si="213"/>
        <v>1064.1744922627524</v>
      </c>
      <c r="AE269" s="36">
        <f t="shared" si="214"/>
        <v>1064</v>
      </c>
    </row>
    <row r="270" spans="2:31" x14ac:dyDescent="0.25">
      <c r="B270" t="s">
        <v>9</v>
      </c>
      <c r="C270" t="s">
        <v>3</v>
      </c>
      <c r="D270">
        <v>423</v>
      </c>
      <c r="E270">
        <v>100</v>
      </c>
      <c r="F270" t="s">
        <v>224</v>
      </c>
      <c r="G270">
        <v>0.03</v>
      </c>
      <c r="H270">
        <v>0.02</v>
      </c>
      <c r="I270" s="16">
        <f t="shared" si="245"/>
        <v>100</v>
      </c>
      <c r="J270" s="16">
        <f t="shared" si="278"/>
        <v>101</v>
      </c>
      <c r="K270" s="16">
        <f t="shared" ref="K270:AB270" si="289">J270*(1+$G270-$H270)</f>
        <v>102.01</v>
      </c>
      <c r="L270" s="16">
        <f t="shared" si="289"/>
        <v>103.0301</v>
      </c>
      <c r="M270" s="16">
        <f t="shared" si="289"/>
        <v>104.060401</v>
      </c>
      <c r="N270" s="16">
        <f t="shared" si="289"/>
        <v>105.10100500999999</v>
      </c>
      <c r="O270" s="16">
        <f t="shared" si="289"/>
        <v>106.1520150601</v>
      </c>
      <c r="P270" s="16">
        <f t="shared" si="289"/>
        <v>107.213535210701</v>
      </c>
      <c r="Q270" s="16">
        <f t="shared" si="289"/>
        <v>108.28567056280801</v>
      </c>
      <c r="R270" s="16">
        <f t="shared" si="289"/>
        <v>109.36852726843608</v>
      </c>
      <c r="S270" s="16">
        <f t="shared" si="289"/>
        <v>110.46221254112045</v>
      </c>
      <c r="T270" s="16">
        <f t="shared" si="289"/>
        <v>111.56683466653166</v>
      </c>
      <c r="U270" s="16">
        <f t="shared" si="289"/>
        <v>112.68250301319698</v>
      </c>
      <c r="V270" s="16">
        <f t="shared" si="289"/>
        <v>113.80932804332895</v>
      </c>
      <c r="W270" s="16">
        <f t="shared" si="289"/>
        <v>114.94742132376224</v>
      </c>
      <c r="X270" s="16">
        <f t="shared" si="289"/>
        <v>116.09689553699987</v>
      </c>
      <c r="Y270" s="16">
        <f t="shared" si="289"/>
        <v>117.25786449236986</v>
      </c>
      <c r="Z270" s="16">
        <f t="shared" si="289"/>
        <v>118.43044313729357</v>
      </c>
      <c r="AA270" s="16">
        <f t="shared" si="289"/>
        <v>119.6147475686665</v>
      </c>
      <c r="AB270" s="16">
        <f t="shared" si="289"/>
        <v>120.81089504435317</v>
      </c>
      <c r="AC270" s="16">
        <f t="shared" si="212"/>
        <v>114.97782526428468</v>
      </c>
      <c r="AD270" s="16">
        <f t="shared" si="213"/>
        <v>115.88949470945623</v>
      </c>
      <c r="AE270" s="36">
        <f t="shared" si="214"/>
        <v>116</v>
      </c>
    </row>
    <row r="271" spans="2:31" x14ac:dyDescent="0.25">
      <c r="B271" t="s">
        <v>10</v>
      </c>
      <c r="C271" t="s">
        <v>145</v>
      </c>
      <c r="D271">
        <v>106</v>
      </c>
      <c r="E271">
        <v>723</v>
      </c>
      <c r="F271" t="s">
        <v>227</v>
      </c>
      <c r="G271" s="14">
        <v>0.06</v>
      </c>
      <c r="H271">
        <v>0.02</v>
      </c>
      <c r="I271" s="16">
        <f t="shared" si="245"/>
        <v>723</v>
      </c>
      <c r="J271" s="16">
        <f t="shared" si="278"/>
        <v>751.92000000000007</v>
      </c>
      <c r="K271" s="16">
        <f t="shared" ref="K271:AB271" si="290">J271*(1+$G271-$H271)</f>
        <v>781.99680000000012</v>
      </c>
      <c r="L271" s="16">
        <f t="shared" si="290"/>
        <v>813.27667200000019</v>
      </c>
      <c r="M271" s="16">
        <f t="shared" si="290"/>
        <v>845.80773888000022</v>
      </c>
      <c r="N271" s="16">
        <f t="shared" si="290"/>
        <v>879.64004843520024</v>
      </c>
      <c r="O271" s="16">
        <f t="shared" si="290"/>
        <v>914.82565037260827</v>
      </c>
      <c r="P271" s="16">
        <f t="shared" si="290"/>
        <v>951.41867638751262</v>
      </c>
      <c r="Q271" s="16">
        <f t="shared" si="290"/>
        <v>989.47542344301314</v>
      </c>
      <c r="R271" s="16">
        <f t="shared" si="290"/>
        <v>1029.0544403807337</v>
      </c>
      <c r="S271" s="16">
        <f t="shared" si="290"/>
        <v>1070.2166179959631</v>
      </c>
      <c r="T271" s="16">
        <f t="shared" si="290"/>
        <v>1113.0252827158017</v>
      </c>
      <c r="U271" s="16">
        <f t="shared" si="290"/>
        <v>1157.5462940244338</v>
      </c>
      <c r="V271" s="16">
        <f t="shared" si="290"/>
        <v>1203.8481457854111</v>
      </c>
      <c r="W271" s="16">
        <f t="shared" si="290"/>
        <v>1252.0020716168276</v>
      </c>
      <c r="X271" s="16">
        <f t="shared" si="290"/>
        <v>1302.0821544815008</v>
      </c>
      <c r="Y271" s="16">
        <f t="shared" si="290"/>
        <v>1354.1654406607609</v>
      </c>
      <c r="Z271" s="16">
        <f t="shared" si="290"/>
        <v>1408.3320582871913</v>
      </c>
      <c r="AA271" s="16">
        <f t="shared" si="290"/>
        <v>1464.665340618679</v>
      </c>
      <c r="AB271" s="16">
        <f t="shared" si="290"/>
        <v>1523.2519542434263</v>
      </c>
      <c r="AC271" s="16">
        <f t="shared" ref="AC271:AC334" si="291">SUM(I271:W271)*(1/($W$2-$I$2))</f>
        <v>1034.0752758598217</v>
      </c>
      <c r="AD271" s="16">
        <f t="shared" ref="AD271:AD334" si="292">SUM(I271:AB271)*(1/($AB$2-$I$2))</f>
        <v>1133.1342531752139</v>
      </c>
      <c r="AE271" s="36">
        <f t="shared" ref="AE271:AE334" si="293">ROUND(AD271,0)</f>
        <v>1133</v>
      </c>
    </row>
    <row r="272" spans="2:31" x14ac:dyDescent="0.25">
      <c r="B272" t="s">
        <v>13</v>
      </c>
      <c r="C272" t="s">
        <v>229</v>
      </c>
      <c r="D272">
        <v>4522</v>
      </c>
      <c r="E272">
        <v>1100</v>
      </c>
      <c r="F272" t="s">
        <v>230</v>
      </c>
      <c r="G272">
        <v>0.06</v>
      </c>
      <c r="H272">
        <v>0.02</v>
      </c>
      <c r="I272" s="16">
        <f t="shared" si="245"/>
        <v>1100</v>
      </c>
      <c r="J272" s="16">
        <f t="shared" si="278"/>
        <v>1144</v>
      </c>
      <c r="K272" s="16">
        <f t="shared" ref="K272:AB272" si="294">J272*(1+$G272-$H272)</f>
        <v>1189.76</v>
      </c>
      <c r="L272" s="16">
        <f t="shared" si="294"/>
        <v>1237.3504</v>
      </c>
      <c r="M272" s="16">
        <f t="shared" si="294"/>
        <v>1286.8444160000001</v>
      </c>
      <c r="N272" s="16">
        <f t="shared" si="294"/>
        <v>1338.3181926400002</v>
      </c>
      <c r="O272" s="16">
        <f t="shared" si="294"/>
        <v>1391.8509203456003</v>
      </c>
      <c r="P272" s="16">
        <f t="shared" si="294"/>
        <v>1447.5249571594245</v>
      </c>
      <c r="Q272" s="16">
        <f t="shared" si="294"/>
        <v>1505.4259554458015</v>
      </c>
      <c r="R272" s="16">
        <f t="shared" si="294"/>
        <v>1565.6429936636337</v>
      </c>
      <c r="S272" s="16">
        <f t="shared" si="294"/>
        <v>1628.2687134101791</v>
      </c>
      <c r="T272" s="16">
        <f t="shared" si="294"/>
        <v>1693.3994619465864</v>
      </c>
      <c r="U272" s="16">
        <f t="shared" si="294"/>
        <v>1761.1354404244498</v>
      </c>
      <c r="V272" s="16">
        <f t="shared" si="294"/>
        <v>1831.580858041428</v>
      </c>
      <c r="W272" s="16">
        <f t="shared" si="294"/>
        <v>1904.8440923630851</v>
      </c>
      <c r="X272" s="16">
        <f t="shared" si="294"/>
        <v>1981.0378560576087</v>
      </c>
      <c r="Y272" s="16">
        <f t="shared" si="294"/>
        <v>2060.2793702999129</v>
      </c>
      <c r="Z272" s="16">
        <f t="shared" si="294"/>
        <v>2142.6905451119096</v>
      </c>
      <c r="AA272" s="16">
        <f t="shared" si="294"/>
        <v>2228.3981669163859</v>
      </c>
      <c r="AB272" s="16">
        <f t="shared" si="294"/>
        <v>2317.5340935930412</v>
      </c>
      <c r="AC272" s="16">
        <f t="shared" si="291"/>
        <v>1573.2818858171561</v>
      </c>
      <c r="AD272" s="16">
        <f t="shared" si="292"/>
        <v>1723.9940228115283</v>
      </c>
      <c r="AE272" s="36">
        <f t="shared" si="293"/>
        <v>1724</v>
      </c>
    </row>
    <row r="273" spans="2:31" x14ac:dyDescent="0.25">
      <c r="B273" t="s">
        <v>1</v>
      </c>
      <c r="C273" t="s">
        <v>231</v>
      </c>
      <c r="D273">
        <v>200</v>
      </c>
      <c r="E273">
        <v>1000</v>
      </c>
      <c r="F273" t="s">
        <v>232</v>
      </c>
      <c r="G273">
        <v>0.06</v>
      </c>
      <c r="H273">
        <v>0.02</v>
      </c>
      <c r="I273" s="16">
        <f t="shared" si="245"/>
        <v>1000</v>
      </c>
      <c r="J273" s="16">
        <f t="shared" si="278"/>
        <v>1040</v>
      </c>
      <c r="K273" s="16">
        <f t="shared" ref="K273:AB273" si="295">J273*(1+$G273-$H273)</f>
        <v>1081.6000000000001</v>
      </c>
      <c r="L273" s="16">
        <f t="shared" si="295"/>
        <v>1124.8640000000003</v>
      </c>
      <c r="M273" s="16">
        <f t="shared" si="295"/>
        <v>1169.8585600000004</v>
      </c>
      <c r="N273" s="16">
        <f t="shared" si="295"/>
        <v>1216.6529024000004</v>
      </c>
      <c r="O273" s="16">
        <f t="shared" si="295"/>
        <v>1265.3190184960004</v>
      </c>
      <c r="P273" s="16">
        <f t="shared" si="295"/>
        <v>1315.9317792358404</v>
      </c>
      <c r="Q273" s="16">
        <f t="shared" si="295"/>
        <v>1368.5690504052741</v>
      </c>
      <c r="R273" s="16">
        <f t="shared" si="295"/>
        <v>1423.311812421485</v>
      </c>
      <c r="S273" s="16">
        <f t="shared" si="295"/>
        <v>1480.2442849183444</v>
      </c>
      <c r="T273" s="16">
        <f t="shared" si="295"/>
        <v>1539.4540563150783</v>
      </c>
      <c r="U273" s="16">
        <f t="shared" si="295"/>
        <v>1601.0322185676814</v>
      </c>
      <c r="V273" s="16">
        <f t="shared" si="295"/>
        <v>1665.0735073103888</v>
      </c>
      <c r="W273" s="16">
        <f t="shared" si="295"/>
        <v>1731.6764476028043</v>
      </c>
      <c r="X273" s="16">
        <f t="shared" si="295"/>
        <v>1800.9435055069166</v>
      </c>
      <c r="Y273" s="16">
        <f t="shared" si="295"/>
        <v>1872.9812457271933</v>
      </c>
      <c r="Z273" s="16">
        <f t="shared" si="295"/>
        <v>1947.9004955562812</v>
      </c>
      <c r="AA273" s="16">
        <f t="shared" si="295"/>
        <v>2025.8165153785326</v>
      </c>
      <c r="AB273" s="16">
        <f t="shared" si="295"/>
        <v>2106.8491759936742</v>
      </c>
      <c r="AC273" s="16">
        <f t="shared" si="291"/>
        <v>1430.2562598337784</v>
      </c>
      <c r="AD273" s="16">
        <f t="shared" si="292"/>
        <v>1567.2672934650261</v>
      </c>
      <c r="AE273" s="36">
        <f t="shared" si="293"/>
        <v>1567</v>
      </c>
    </row>
    <row r="274" spans="2:31" x14ac:dyDescent="0.25">
      <c r="B274" t="s">
        <v>10</v>
      </c>
      <c r="C274" t="s">
        <v>183</v>
      </c>
      <c r="D274">
        <v>55600</v>
      </c>
      <c r="E274">
        <v>500</v>
      </c>
      <c r="F274" t="s">
        <v>228</v>
      </c>
      <c r="G274">
        <v>0.06</v>
      </c>
      <c r="H274">
        <v>0.02</v>
      </c>
      <c r="I274" s="16">
        <f t="shared" si="245"/>
        <v>500</v>
      </c>
      <c r="J274" s="16">
        <f t="shared" si="278"/>
        <v>520</v>
      </c>
      <c r="K274" s="16">
        <f t="shared" ref="K274:AB274" si="296">J274*(1+$G274-$H274)</f>
        <v>540.80000000000007</v>
      </c>
      <c r="L274" s="16">
        <f t="shared" si="296"/>
        <v>562.43200000000013</v>
      </c>
      <c r="M274" s="16">
        <f t="shared" si="296"/>
        <v>584.92928000000018</v>
      </c>
      <c r="N274" s="16">
        <f t="shared" si="296"/>
        <v>608.32645120000018</v>
      </c>
      <c r="O274" s="16">
        <f t="shared" si="296"/>
        <v>632.65950924800018</v>
      </c>
      <c r="P274" s="16">
        <f t="shared" si="296"/>
        <v>657.9658896179202</v>
      </c>
      <c r="Q274" s="16">
        <f t="shared" si="296"/>
        <v>684.28452520263704</v>
      </c>
      <c r="R274" s="16">
        <f t="shared" si="296"/>
        <v>711.6559062107425</v>
      </c>
      <c r="S274" s="16">
        <f t="shared" si="296"/>
        <v>740.12214245917221</v>
      </c>
      <c r="T274" s="16">
        <f t="shared" si="296"/>
        <v>769.72702815753917</v>
      </c>
      <c r="U274" s="16">
        <f t="shared" si="296"/>
        <v>800.51610928384071</v>
      </c>
      <c r="V274" s="16">
        <f t="shared" si="296"/>
        <v>832.53675365519439</v>
      </c>
      <c r="W274" s="16">
        <f t="shared" si="296"/>
        <v>865.83822380140214</v>
      </c>
      <c r="X274" s="16">
        <f t="shared" si="296"/>
        <v>900.4717527534583</v>
      </c>
      <c r="Y274" s="16">
        <f t="shared" si="296"/>
        <v>936.49062286359663</v>
      </c>
      <c r="Z274" s="16">
        <f t="shared" si="296"/>
        <v>973.95024777814058</v>
      </c>
      <c r="AA274" s="16">
        <f t="shared" si="296"/>
        <v>1012.9082576892663</v>
      </c>
      <c r="AB274" s="16">
        <f t="shared" si="296"/>
        <v>1053.4245879968371</v>
      </c>
      <c r="AC274" s="16">
        <f t="shared" si="291"/>
        <v>715.12812991688918</v>
      </c>
      <c r="AD274" s="16">
        <f t="shared" si="292"/>
        <v>783.63364673251306</v>
      </c>
      <c r="AE274" s="36">
        <f t="shared" si="293"/>
        <v>784</v>
      </c>
    </row>
    <row r="275" spans="2:31" x14ac:dyDescent="0.25">
      <c r="B275" t="s">
        <v>221</v>
      </c>
      <c r="C275" t="s">
        <v>89</v>
      </c>
      <c r="D275">
        <v>710</v>
      </c>
      <c r="E275">
        <v>220</v>
      </c>
      <c r="F275" s="14" t="s">
        <v>222</v>
      </c>
      <c r="G275">
        <v>0.06</v>
      </c>
      <c r="H275">
        <v>0.02</v>
      </c>
      <c r="I275" s="16">
        <f t="shared" si="245"/>
        <v>220</v>
      </c>
      <c r="J275" s="16">
        <f t="shared" si="278"/>
        <v>228.8</v>
      </c>
      <c r="K275" s="16">
        <f t="shared" ref="K275:AB275" si="297">J275*(1+$G275-$H275)</f>
        <v>237.95200000000003</v>
      </c>
      <c r="L275" s="16">
        <f t="shared" si="297"/>
        <v>247.47008000000002</v>
      </c>
      <c r="M275" s="16">
        <f t="shared" si="297"/>
        <v>257.36888320000003</v>
      </c>
      <c r="N275" s="16">
        <f t="shared" si="297"/>
        <v>267.66363852800004</v>
      </c>
      <c r="O275" s="16">
        <f t="shared" si="297"/>
        <v>278.37018406912006</v>
      </c>
      <c r="P275" s="16">
        <f t="shared" si="297"/>
        <v>289.50499143188489</v>
      </c>
      <c r="Q275" s="16">
        <f t="shared" si="297"/>
        <v>301.08519108916028</v>
      </c>
      <c r="R275" s="16">
        <f t="shared" si="297"/>
        <v>313.12859873272669</v>
      </c>
      <c r="S275" s="16">
        <f t="shared" si="297"/>
        <v>325.65374268203578</v>
      </c>
      <c r="T275" s="16">
        <f t="shared" si="297"/>
        <v>338.67989238931722</v>
      </c>
      <c r="U275" s="16">
        <f t="shared" si="297"/>
        <v>352.22708808488994</v>
      </c>
      <c r="V275" s="16">
        <f t="shared" si="297"/>
        <v>366.31617160828557</v>
      </c>
      <c r="W275" s="16">
        <f t="shared" si="297"/>
        <v>380.96881847261699</v>
      </c>
      <c r="X275" s="16">
        <f t="shared" si="297"/>
        <v>396.20757121152167</v>
      </c>
      <c r="Y275" s="16">
        <f t="shared" si="297"/>
        <v>412.05587405998256</v>
      </c>
      <c r="Z275" s="16">
        <f t="shared" si="297"/>
        <v>428.53810902238189</v>
      </c>
      <c r="AA275" s="16">
        <f t="shared" si="297"/>
        <v>445.67963338327718</v>
      </c>
      <c r="AB275" s="16">
        <f t="shared" si="297"/>
        <v>463.50681871860826</v>
      </c>
      <c r="AC275" s="16">
        <f t="shared" si="291"/>
        <v>314.65637716343127</v>
      </c>
      <c r="AD275" s="16">
        <f t="shared" si="292"/>
        <v>344.79880456230575</v>
      </c>
      <c r="AE275" s="36">
        <f t="shared" si="293"/>
        <v>345</v>
      </c>
    </row>
    <row r="276" spans="2:31" x14ac:dyDescent="0.25">
      <c r="B276" t="s">
        <v>221</v>
      </c>
      <c r="C276" t="s">
        <v>108</v>
      </c>
      <c r="D276">
        <v>780</v>
      </c>
      <c r="E276">
        <v>220</v>
      </c>
      <c r="F276" s="14" t="s">
        <v>222</v>
      </c>
      <c r="G276">
        <v>0.06</v>
      </c>
      <c r="H276">
        <v>0.02</v>
      </c>
      <c r="I276" s="16">
        <f t="shared" si="245"/>
        <v>220</v>
      </c>
      <c r="J276" s="16">
        <f t="shared" si="278"/>
        <v>228.8</v>
      </c>
      <c r="K276" s="16">
        <f t="shared" ref="K276:AB276" si="298">J276*(1+$G276-$H276)</f>
        <v>237.95200000000003</v>
      </c>
      <c r="L276" s="16">
        <f t="shared" si="298"/>
        <v>247.47008000000002</v>
      </c>
      <c r="M276" s="16">
        <f t="shared" si="298"/>
        <v>257.36888320000003</v>
      </c>
      <c r="N276" s="16">
        <f t="shared" si="298"/>
        <v>267.66363852800004</v>
      </c>
      <c r="O276" s="16">
        <f t="shared" si="298"/>
        <v>278.37018406912006</v>
      </c>
      <c r="P276" s="16">
        <f t="shared" si="298"/>
        <v>289.50499143188489</v>
      </c>
      <c r="Q276" s="16">
        <f t="shared" si="298"/>
        <v>301.08519108916028</v>
      </c>
      <c r="R276" s="16">
        <f t="shared" si="298"/>
        <v>313.12859873272669</v>
      </c>
      <c r="S276" s="16">
        <f t="shared" si="298"/>
        <v>325.65374268203578</v>
      </c>
      <c r="T276" s="16">
        <f t="shared" si="298"/>
        <v>338.67989238931722</v>
      </c>
      <c r="U276" s="16">
        <f t="shared" si="298"/>
        <v>352.22708808488994</v>
      </c>
      <c r="V276" s="16">
        <f t="shared" si="298"/>
        <v>366.31617160828557</v>
      </c>
      <c r="W276" s="16">
        <f t="shared" si="298"/>
        <v>380.96881847261699</v>
      </c>
      <c r="X276" s="16">
        <f t="shared" si="298"/>
        <v>396.20757121152167</v>
      </c>
      <c r="Y276" s="16">
        <f t="shared" si="298"/>
        <v>412.05587405998256</v>
      </c>
      <c r="Z276" s="16">
        <f t="shared" si="298"/>
        <v>428.53810902238189</v>
      </c>
      <c r="AA276" s="16">
        <f t="shared" si="298"/>
        <v>445.67963338327718</v>
      </c>
      <c r="AB276" s="16">
        <f t="shared" si="298"/>
        <v>463.50681871860826</v>
      </c>
      <c r="AC276" s="16">
        <f t="shared" si="291"/>
        <v>314.65637716343127</v>
      </c>
      <c r="AD276" s="16">
        <f t="shared" si="292"/>
        <v>344.79880456230575</v>
      </c>
      <c r="AE276" s="36">
        <f t="shared" si="293"/>
        <v>345</v>
      </c>
    </row>
    <row r="277" spans="2:31" x14ac:dyDescent="0.25">
      <c r="B277" t="s">
        <v>221</v>
      </c>
      <c r="C277" t="s">
        <v>103</v>
      </c>
      <c r="D277">
        <v>885</v>
      </c>
      <c r="E277">
        <v>220</v>
      </c>
      <c r="F277" s="14" t="s">
        <v>222</v>
      </c>
      <c r="G277">
        <v>0.06</v>
      </c>
      <c r="H277">
        <v>0.02</v>
      </c>
      <c r="I277" s="16">
        <f t="shared" si="245"/>
        <v>220</v>
      </c>
      <c r="J277" s="16">
        <f t="shared" si="278"/>
        <v>228.8</v>
      </c>
      <c r="K277" s="16">
        <f t="shared" ref="K277:AB277" si="299">J277*(1+$G277-$H277)</f>
        <v>237.95200000000003</v>
      </c>
      <c r="L277" s="16">
        <f t="shared" si="299"/>
        <v>247.47008000000002</v>
      </c>
      <c r="M277" s="16">
        <f t="shared" si="299"/>
        <v>257.36888320000003</v>
      </c>
      <c r="N277" s="16">
        <f t="shared" si="299"/>
        <v>267.66363852800004</v>
      </c>
      <c r="O277" s="16">
        <f t="shared" si="299"/>
        <v>278.37018406912006</v>
      </c>
      <c r="P277" s="16">
        <f t="shared" si="299"/>
        <v>289.50499143188489</v>
      </c>
      <c r="Q277" s="16">
        <f t="shared" si="299"/>
        <v>301.08519108916028</v>
      </c>
      <c r="R277" s="16">
        <f t="shared" si="299"/>
        <v>313.12859873272669</v>
      </c>
      <c r="S277" s="16">
        <f t="shared" si="299"/>
        <v>325.65374268203578</v>
      </c>
      <c r="T277" s="16">
        <f t="shared" si="299"/>
        <v>338.67989238931722</v>
      </c>
      <c r="U277" s="16">
        <f t="shared" si="299"/>
        <v>352.22708808488994</v>
      </c>
      <c r="V277" s="16">
        <f t="shared" si="299"/>
        <v>366.31617160828557</v>
      </c>
      <c r="W277" s="16">
        <f t="shared" si="299"/>
        <v>380.96881847261699</v>
      </c>
      <c r="X277" s="16">
        <f t="shared" si="299"/>
        <v>396.20757121152167</v>
      </c>
      <c r="Y277" s="16">
        <f t="shared" si="299"/>
        <v>412.05587405998256</v>
      </c>
      <c r="Z277" s="16">
        <f t="shared" si="299"/>
        <v>428.53810902238189</v>
      </c>
      <c r="AA277" s="16">
        <f t="shared" si="299"/>
        <v>445.67963338327718</v>
      </c>
      <c r="AB277" s="16">
        <f t="shared" si="299"/>
        <v>463.50681871860826</v>
      </c>
      <c r="AC277" s="16">
        <f t="shared" si="291"/>
        <v>314.65637716343127</v>
      </c>
      <c r="AD277" s="16">
        <f t="shared" si="292"/>
        <v>344.79880456230575</v>
      </c>
      <c r="AE277" s="36">
        <f t="shared" si="293"/>
        <v>345</v>
      </c>
    </row>
    <row r="278" spans="2:31" x14ac:dyDescent="0.25">
      <c r="B278" t="s">
        <v>219</v>
      </c>
      <c r="C278" t="s">
        <v>163</v>
      </c>
      <c r="D278">
        <v>20480</v>
      </c>
      <c r="E278">
        <v>350</v>
      </c>
      <c r="F278" t="s">
        <v>233</v>
      </c>
      <c r="G278">
        <v>0.06</v>
      </c>
      <c r="H278">
        <v>0.02</v>
      </c>
      <c r="I278" s="16">
        <f t="shared" si="245"/>
        <v>350</v>
      </c>
      <c r="J278" s="16">
        <f t="shared" si="278"/>
        <v>364</v>
      </c>
      <c r="K278" s="16">
        <f t="shared" ref="K278:AB278" si="300">J278*(1+$G278-$H278)</f>
        <v>378.56</v>
      </c>
      <c r="L278" s="16">
        <f t="shared" si="300"/>
        <v>393.70240000000001</v>
      </c>
      <c r="M278" s="16">
        <f t="shared" si="300"/>
        <v>409.45049600000004</v>
      </c>
      <c r="N278" s="16">
        <f t="shared" si="300"/>
        <v>425.82851584000008</v>
      </c>
      <c r="O278" s="16">
        <f t="shared" si="300"/>
        <v>442.86165647360008</v>
      </c>
      <c r="P278" s="16">
        <f t="shared" si="300"/>
        <v>460.57612273254409</v>
      </c>
      <c r="Q278" s="16">
        <f t="shared" si="300"/>
        <v>478.99916764184587</v>
      </c>
      <c r="R278" s="16">
        <f t="shared" si="300"/>
        <v>498.15913434751974</v>
      </c>
      <c r="S278" s="16">
        <f t="shared" si="300"/>
        <v>518.08549972142055</v>
      </c>
      <c r="T278" s="16">
        <f t="shared" si="300"/>
        <v>538.80891971027734</v>
      </c>
      <c r="U278" s="16">
        <f t="shared" si="300"/>
        <v>560.36127649868843</v>
      </c>
      <c r="V278" s="16">
        <f t="shared" si="300"/>
        <v>582.77572755863594</v>
      </c>
      <c r="W278" s="16">
        <f t="shared" si="300"/>
        <v>606.08675666098145</v>
      </c>
      <c r="X278" s="16">
        <f t="shared" si="300"/>
        <v>630.33022692742077</v>
      </c>
      <c r="Y278" s="16">
        <f t="shared" si="300"/>
        <v>655.54343600451762</v>
      </c>
      <c r="Z278" s="16">
        <f t="shared" si="300"/>
        <v>681.76517344469835</v>
      </c>
      <c r="AA278" s="16">
        <f t="shared" si="300"/>
        <v>709.03578038248634</v>
      </c>
      <c r="AB278" s="16">
        <f t="shared" si="300"/>
        <v>737.39721159778583</v>
      </c>
      <c r="AC278" s="16">
        <f t="shared" si="291"/>
        <v>500.58969094182231</v>
      </c>
      <c r="AD278" s="16">
        <f t="shared" si="292"/>
        <v>548.54355271275904</v>
      </c>
      <c r="AE278" s="36">
        <f t="shared" si="293"/>
        <v>549</v>
      </c>
    </row>
    <row r="279" spans="2:31" x14ac:dyDescent="0.25">
      <c r="B279" t="s">
        <v>219</v>
      </c>
      <c r="C279" t="s">
        <v>164</v>
      </c>
      <c r="D279">
        <v>301</v>
      </c>
      <c r="E279">
        <v>1050</v>
      </c>
      <c r="F279" t="s">
        <v>234</v>
      </c>
      <c r="G279">
        <v>0.06</v>
      </c>
      <c r="H279">
        <v>0.02</v>
      </c>
      <c r="I279" s="16">
        <f t="shared" si="245"/>
        <v>1050</v>
      </c>
      <c r="J279" s="16">
        <f t="shared" si="278"/>
        <v>1092</v>
      </c>
      <c r="K279" s="16">
        <f t="shared" ref="K279:AB279" si="301">J279*(1+$G279-$H279)</f>
        <v>1135.68</v>
      </c>
      <c r="L279" s="16">
        <f t="shared" si="301"/>
        <v>1181.1072000000001</v>
      </c>
      <c r="M279" s="16">
        <f t="shared" si="301"/>
        <v>1228.3514880000002</v>
      </c>
      <c r="N279" s="16">
        <f t="shared" si="301"/>
        <v>1277.4855475200004</v>
      </c>
      <c r="O279" s="16">
        <f t="shared" si="301"/>
        <v>1328.5849694208005</v>
      </c>
      <c r="P279" s="16">
        <f t="shared" si="301"/>
        <v>1381.7283681976326</v>
      </c>
      <c r="Q279" s="16">
        <f t="shared" si="301"/>
        <v>1436.9975029255379</v>
      </c>
      <c r="R279" s="16">
        <f t="shared" si="301"/>
        <v>1494.4774030425594</v>
      </c>
      <c r="S279" s="16">
        <f t="shared" si="301"/>
        <v>1554.2564991642619</v>
      </c>
      <c r="T279" s="16">
        <f t="shared" si="301"/>
        <v>1616.4267591308324</v>
      </c>
      <c r="U279" s="16">
        <f t="shared" si="301"/>
        <v>1681.0838294960656</v>
      </c>
      <c r="V279" s="16">
        <f t="shared" si="301"/>
        <v>1748.3271826759083</v>
      </c>
      <c r="W279" s="16">
        <f t="shared" si="301"/>
        <v>1818.2602699829447</v>
      </c>
      <c r="X279" s="16">
        <f t="shared" si="301"/>
        <v>1890.9906807822626</v>
      </c>
      <c r="Y279" s="16">
        <f t="shared" si="301"/>
        <v>1966.6303080135533</v>
      </c>
      <c r="Z279" s="16">
        <f t="shared" si="301"/>
        <v>2045.2955203340955</v>
      </c>
      <c r="AA279" s="16">
        <f t="shared" si="301"/>
        <v>2127.1073411474595</v>
      </c>
      <c r="AB279" s="16">
        <f t="shared" si="301"/>
        <v>2212.1916347933579</v>
      </c>
      <c r="AC279" s="16">
        <f t="shared" si="291"/>
        <v>1501.7690728254674</v>
      </c>
      <c r="AD279" s="16">
        <f t="shared" si="292"/>
        <v>1645.6306581382778</v>
      </c>
      <c r="AE279" s="36">
        <f t="shared" si="293"/>
        <v>1646</v>
      </c>
    </row>
    <row r="280" spans="2:31" x14ac:dyDescent="0.25">
      <c r="B280" t="s">
        <v>219</v>
      </c>
      <c r="C280" t="s">
        <v>165</v>
      </c>
      <c r="D280">
        <v>683</v>
      </c>
      <c r="E280">
        <v>1050</v>
      </c>
      <c r="F280" t="s">
        <v>234</v>
      </c>
      <c r="G280">
        <v>0.06</v>
      </c>
      <c r="H280">
        <v>0.02</v>
      </c>
      <c r="I280" s="16">
        <f t="shared" si="245"/>
        <v>1050</v>
      </c>
      <c r="J280" s="16">
        <f t="shared" si="278"/>
        <v>1092</v>
      </c>
      <c r="K280" s="16">
        <f t="shared" ref="K280:AB280" si="302">J280*(1+$G280-$H280)</f>
        <v>1135.68</v>
      </c>
      <c r="L280" s="16">
        <f t="shared" si="302"/>
        <v>1181.1072000000001</v>
      </c>
      <c r="M280" s="16">
        <f t="shared" si="302"/>
        <v>1228.3514880000002</v>
      </c>
      <c r="N280" s="16">
        <f t="shared" si="302"/>
        <v>1277.4855475200004</v>
      </c>
      <c r="O280" s="16">
        <f t="shared" si="302"/>
        <v>1328.5849694208005</v>
      </c>
      <c r="P280" s="16">
        <f t="shared" si="302"/>
        <v>1381.7283681976326</v>
      </c>
      <c r="Q280" s="16">
        <f t="shared" si="302"/>
        <v>1436.9975029255379</v>
      </c>
      <c r="R280" s="16">
        <f t="shared" si="302"/>
        <v>1494.4774030425594</v>
      </c>
      <c r="S280" s="16">
        <f t="shared" si="302"/>
        <v>1554.2564991642619</v>
      </c>
      <c r="T280" s="16">
        <f t="shared" si="302"/>
        <v>1616.4267591308324</v>
      </c>
      <c r="U280" s="16">
        <f t="shared" si="302"/>
        <v>1681.0838294960656</v>
      </c>
      <c r="V280" s="16">
        <f t="shared" si="302"/>
        <v>1748.3271826759083</v>
      </c>
      <c r="W280" s="16">
        <f t="shared" si="302"/>
        <v>1818.2602699829447</v>
      </c>
      <c r="X280" s="16">
        <f t="shared" si="302"/>
        <v>1890.9906807822626</v>
      </c>
      <c r="Y280" s="16">
        <f t="shared" si="302"/>
        <v>1966.6303080135533</v>
      </c>
      <c r="Z280" s="16">
        <f t="shared" si="302"/>
        <v>2045.2955203340955</v>
      </c>
      <c r="AA280" s="16">
        <f t="shared" si="302"/>
        <v>2127.1073411474595</v>
      </c>
      <c r="AB280" s="16">
        <f t="shared" si="302"/>
        <v>2212.1916347933579</v>
      </c>
      <c r="AC280" s="16">
        <f t="shared" si="291"/>
        <v>1501.7690728254674</v>
      </c>
      <c r="AD280" s="16">
        <f t="shared" si="292"/>
        <v>1645.6306581382778</v>
      </c>
      <c r="AE280" s="36">
        <f t="shared" si="293"/>
        <v>1646</v>
      </c>
    </row>
    <row r="281" spans="2:31" x14ac:dyDescent="0.25">
      <c r="B281" t="s">
        <v>219</v>
      </c>
      <c r="C281" t="s">
        <v>193</v>
      </c>
      <c r="D281">
        <v>8615</v>
      </c>
      <c r="E281">
        <v>1050</v>
      </c>
      <c r="F281" t="s">
        <v>234</v>
      </c>
      <c r="G281">
        <v>0.06</v>
      </c>
      <c r="H281">
        <v>0.02</v>
      </c>
      <c r="I281" s="16">
        <f t="shared" si="245"/>
        <v>1050</v>
      </c>
      <c r="J281" s="16">
        <f t="shared" si="278"/>
        <v>1092</v>
      </c>
      <c r="K281" s="16">
        <f t="shared" ref="K281:AB281" si="303">J281*(1+$G281-$H281)</f>
        <v>1135.68</v>
      </c>
      <c r="L281" s="16">
        <f t="shared" si="303"/>
        <v>1181.1072000000001</v>
      </c>
      <c r="M281" s="16">
        <f t="shared" si="303"/>
        <v>1228.3514880000002</v>
      </c>
      <c r="N281" s="16">
        <f t="shared" si="303"/>
        <v>1277.4855475200004</v>
      </c>
      <c r="O281" s="16">
        <f t="shared" si="303"/>
        <v>1328.5849694208005</v>
      </c>
      <c r="P281" s="16">
        <f t="shared" si="303"/>
        <v>1381.7283681976326</v>
      </c>
      <c r="Q281" s="16">
        <f t="shared" si="303"/>
        <v>1436.9975029255379</v>
      </c>
      <c r="R281" s="16">
        <f t="shared" si="303"/>
        <v>1494.4774030425594</v>
      </c>
      <c r="S281" s="16">
        <f t="shared" si="303"/>
        <v>1554.2564991642619</v>
      </c>
      <c r="T281" s="16">
        <f t="shared" si="303"/>
        <v>1616.4267591308324</v>
      </c>
      <c r="U281" s="16">
        <f t="shared" si="303"/>
        <v>1681.0838294960656</v>
      </c>
      <c r="V281" s="16">
        <f t="shared" si="303"/>
        <v>1748.3271826759083</v>
      </c>
      <c r="W281" s="16">
        <f t="shared" si="303"/>
        <v>1818.2602699829447</v>
      </c>
      <c r="X281" s="16">
        <f t="shared" si="303"/>
        <v>1890.9906807822626</v>
      </c>
      <c r="Y281" s="16">
        <f t="shared" si="303"/>
        <v>1966.6303080135533</v>
      </c>
      <c r="Z281" s="16">
        <f t="shared" si="303"/>
        <v>2045.2955203340955</v>
      </c>
      <c r="AA281" s="16">
        <f t="shared" si="303"/>
        <v>2127.1073411474595</v>
      </c>
      <c r="AB281" s="16">
        <f t="shared" si="303"/>
        <v>2212.1916347933579</v>
      </c>
      <c r="AC281" s="16">
        <f t="shared" si="291"/>
        <v>1501.7690728254674</v>
      </c>
      <c r="AD281" s="16">
        <f t="shared" si="292"/>
        <v>1645.6306581382778</v>
      </c>
      <c r="AE281" s="36">
        <f t="shared" si="293"/>
        <v>1646</v>
      </c>
    </row>
    <row r="282" spans="2:31" x14ac:dyDescent="0.25">
      <c r="B282" t="s">
        <v>219</v>
      </c>
      <c r="C282" t="s">
        <v>76</v>
      </c>
      <c r="D282">
        <v>6433</v>
      </c>
      <c r="E282">
        <v>1050</v>
      </c>
      <c r="F282" t="s">
        <v>234</v>
      </c>
      <c r="G282">
        <v>0.06</v>
      </c>
      <c r="H282">
        <v>0.02</v>
      </c>
      <c r="I282" s="16">
        <f t="shared" si="245"/>
        <v>1050</v>
      </c>
      <c r="J282" s="16">
        <f t="shared" si="278"/>
        <v>1092</v>
      </c>
      <c r="K282" s="16">
        <f t="shared" ref="K282:AB282" si="304">J282*(1+$G282-$H282)</f>
        <v>1135.68</v>
      </c>
      <c r="L282" s="16">
        <f t="shared" si="304"/>
        <v>1181.1072000000001</v>
      </c>
      <c r="M282" s="16">
        <f t="shared" si="304"/>
        <v>1228.3514880000002</v>
      </c>
      <c r="N282" s="16">
        <f t="shared" si="304"/>
        <v>1277.4855475200004</v>
      </c>
      <c r="O282" s="16">
        <f t="shared" si="304"/>
        <v>1328.5849694208005</v>
      </c>
      <c r="P282" s="16">
        <f t="shared" si="304"/>
        <v>1381.7283681976326</v>
      </c>
      <c r="Q282" s="16">
        <f t="shared" si="304"/>
        <v>1436.9975029255379</v>
      </c>
      <c r="R282" s="16">
        <f t="shared" si="304"/>
        <v>1494.4774030425594</v>
      </c>
      <c r="S282" s="16">
        <f t="shared" si="304"/>
        <v>1554.2564991642619</v>
      </c>
      <c r="T282" s="16">
        <f t="shared" si="304"/>
        <v>1616.4267591308324</v>
      </c>
      <c r="U282" s="16">
        <f t="shared" si="304"/>
        <v>1681.0838294960656</v>
      </c>
      <c r="V282" s="16">
        <f t="shared" si="304"/>
        <v>1748.3271826759083</v>
      </c>
      <c r="W282" s="16">
        <f t="shared" si="304"/>
        <v>1818.2602699829447</v>
      </c>
      <c r="X282" s="16">
        <f t="shared" si="304"/>
        <v>1890.9906807822626</v>
      </c>
      <c r="Y282" s="16">
        <f t="shared" si="304"/>
        <v>1966.6303080135533</v>
      </c>
      <c r="Z282" s="16">
        <f t="shared" si="304"/>
        <v>2045.2955203340955</v>
      </c>
      <c r="AA282" s="16">
        <f t="shared" si="304"/>
        <v>2127.1073411474595</v>
      </c>
      <c r="AB282" s="16">
        <f t="shared" si="304"/>
        <v>2212.1916347933579</v>
      </c>
      <c r="AC282" s="16">
        <f t="shared" si="291"/>
        <v>1501.7690728254674</v>
      </c>
      <c r="AD282" s="16">
        <f t="shared" si="292"/>
        <v>1645.6306581382778</v>
      </c>
      <c r="AE282" s="36">
        <f t="shared" si="293"/>
        <v>1646</v>
      </c>
    </row>
    <row r="283" spans="2:31" x14ac:dyDescent="0.25">
      <c r="B283" t="s">
        <v>219</v>
      </c>
      <c r="C283" t="s">
        <v>96</v>
      </c>
      <c r="D283">
        <v>7352</v>
      </c>
      <c r="E283">
        <v>1050</v>
      </c>
      <c r="F283" t="s">
        <v>234</v>
      </c>
      <c r="G283">
        <v>0.06</v>
      </c>
      <c r="H283">
        <v>0.02</v>
      </c>
      <c r="I283" s="16">
        <f t="shared" si="245"/>
        <v>1050</v>
      </c>
      <c r="J283" s="16">
        <f t="shared" si="278"/>
        <v>1092</v>
      </c>
      <c r="K283" s="16">
        <f t="shared" ref="K283:AB283" si="305">J283*(1+$G283-$H283)</f>
        <v>1135.68</v>
      </c>
      <c r="L283" s="16">
        <f t="shared" si="305"/>
        <v>1181.1072000000001</v>
      </c>
      <c r="M283" s="16">
        <f t="shared" si="305"/>
        <v>1228.3514880000002</v>
      </c>
      <c r="N283" s="16">
        <f t="shared" si="305"/>
        <v>1277.4855475200004</v>
      </c>
      <c r="O283" s="16">
        <f t="shared" si="305"/>
        <v>1328.5849694208005</v>
      </c>
      <c r="P283" s="16">
        <f t="shared" si="305"/>
        <v>1381.7283681976326</v>
      </c>
      <c r="Q283" s="16">
        <f t="shared" si="305"/>
        <v>1436.9975029255379</v>
      </c>
      <c r="R283" s="16">
        <f t="shared" si="305"/>
        <v>1494.4774030425594</v>
      </c>
      <c r="S283" s="16">
        <f t="shared" si="305"/>
        <v>1554.2564991642619</v>
      </c>
      <c r="T283" s="16">
        <f t="shared" si="305"/>
        <v>1616.4267591308324</v>
      </c>
      <c r="U283" s="16">
        <f t="shared" si="305"/>
        <v>1681.0838294960656</v>
      </c>
      <c r="V283" s="16">
        <f t="shared" si="305"/>
        <v>1748.3271826759083</v>
      </c>
      <c r="W283" s="16">
        <f t="shared" si="305"/>
        <v>1818.2602699829447</v>
      </c>
      <c r="X283" s="16">
        <f t="shared" si="305"/>
        <v>1890.9906807822626</v>
      </c>
      <c r="Y283" s="16">
        <f t="shared" si="305"/>
        <v>1966.6303080135533</v>
      </c>
      <c r="Z283" s="16">
        <f t="shared" si="305"/>
        <v>2045.2955203340955</v>
      </c>
      <c r="AA283" s="16">
        <f t="shared" si="305"/>
        <v>2127.1073411474595</v>
      </c>
      <c r="AB283" s="16">
        <f t="shared" si="305"/>
        <v>2212.1916347933579</v>
      </c>
      <c r="AC283" s="16">
        <f t="shared" si="291"/>
        <v>1501.7690728254674</v>
      </c>
      <c r="AD283" s="16">
        <f t="shared" si="292"/>
        <v>1645.6306581382778</v>
      </c>
      <c r="AE283" s="36">
        <f t="shared" si="293"/>
        <v>1646</v>
      </c>
    </row>
    <row r="284" spans="2:31" x14ac:dyDescent="0.25">
      <c r="B284" t="s">
        <v>219</v>
      </c>
      <c r="C284" t="s">
        <v>235</v>
      </c>
      <c r="D284">
        <v>15535</v>
      </c>
      <c r="E284">
        <v>1050</v>
      </c>
      <c r="F284" t="s">
        <v>234</v>
      </c>
      <c r="G284">
        <v>0.06</v>
      </c>
      <c r="H284">
        <v>0.02</v>
      </c>
      <c r="I284" s="16">
        <f t="shared" si="245"/>
        <v>1050</v>
      </c>
      <c r="J284" s="16">
        <f t="shared" si="278"/>
        <v>1092</v>
      </c>
      <c r="K284" s="16">
        <f t="shared" ref="K284:AB284" si="306">J284*(1+$G284-$H284)</f>
        <v>1135.68</v>
      </c>
      <c r="L284" s="16">
        <f t="shared" si="306"/>
        <v>1181.1072000000001</v>
      </c>
      <c r="M284" s="16">
        <f t="shared" si="306"/>
        <v>1228.3514880000002</v>
      </c>
      <c r="N284" s="16">
        <f t="shared" si="306"/>
        <v>1277.4855475200004</v>
      </c>
      <c r="O284" s="16">
        <f t="shared" si="306"/>
        <v>1328.5849694208005</v>
      </c>
      <c r="P284" s="16">
        <f t="shared" si="306"/>
        <v>1381.7283681976326</v>
      </c>
      <c r="Q284" s="16">
        <f t="shared" si="306"/>
        <v>1436.9975029255379</v>
      </c>
      <c r="R284" s="16">
        <f t="shared" si="306"/>
        <v>1494.4774030425594</v>
      </c>
      <c r="S284" s="16">
        <f t="shared" si="306"/>
        <v>1554.2564991642619</v>
      </c>
      <c r="T284" s="16">
        <f t="shared" si="306"/>
        <v>1616.4267591308324</v>
      </c>
      <c r="U284" s="16">
        <f t="shared" si="306"/>
        <v>1681.0838294960656</v>
      </c>
      <c r="V284" s="16">
        <f t="shared" si="306"/>
        <v>1748.3271826759083</v>
      </c>
      <c r="W284" s="16">
        <f t="shared" si="306"/>
        <v>1818.2602699829447</v>
      </c>
      <c r="X284" s="16">
        <f t="shared" si="306"/>
        <v>1890.9906807822626</v>
      </c>
      <c r="Y284" s="16">
        <f t="shared" si="306"/>
        <v>1966.6303080135533</v>
      </c>
      <c r="Z284" s="16">
        <f t="shared" si="306"/>
        <v>2045.2955203340955</v>
      </c>
      <c r="AA284" s="16">
        <f t="shared" si="306"/>
        <v>2127.1073411474595</v>
      </c>
      <c r="AB284" s="16">
        <f t="shared" si="306"/>
        <v>2212.1916347933579</v>
      </c>
      <c r="AC284" s="16">
        <f t="shared" si="291"/>
        <v>1501.7690728254674</v>
      </c>
      <c r="AD284" s="16">
        <f t="shared" si="292"/>
        <v>1645.6306581382778</v>
      </c>
      <c r="AE284" s="36">
        <f t="shared" si="293"/>
        <v>1646</v>
      </c>
    </row>
    <row r="285" spans="2:31" x14ac:dyDescent="0.25">
      <c r="B285" t="s">
        <v>219</v>
      </c>
      <c r="C285" t="s">
        <v>86</v>
      </c>
      <c r="D285">
        <v>608</v>
      </c>
      <c r="E285">
        <v>1050</v>
      </c>
      <c r="F285" t="s">
        <v>234</v>
      </c>
      <c r="G285">
        <v>0.06</v>
      </c>
      <c r="H285">
        <v>0.02</v>
      </c>
      <c r="I285" s="16">
        <f t="shared" si="245"/>
        <v>1050</v>
      </c>
      <c r="J285" s="16">
        <f t="shared" si="278"/>
        <v>1092</v>
      </c>
      <c r="K285" s="16">
        <f t="shared" ref="K285:AB285" si="307">J285*(1+$G285-$H285)</f>
        <v>1135.68</v>
      </c>
      <c r="L285" s="16">
        <f t="shared" si="307"/>
        <v>1181.1072000000001</v>
      </c>
      <c r="M285" s="16">
        <f t="shared" si="307"/>
        <v>1228.3514880000002</v>
      </c>
      <c r="N285" s="16">
        <f t="shared" si="307"/>
        <v>1277.4855475200004</v>
      </c>
      <c r="O285" s="16">
        <f t="shared" si="307"/>
        <v>1328.5849694208005</v>
      </c>
      <c r="P285" s="16">
        <f t="shared" si="307"/>
        <v>1381.7283681976326</v>
      </c>
      <c r="Q285" s="16">
        <f t="shared" si="307"/>
        <v>1436.9975029255379</v>
      </c>
      <c r="R285" s="16">
        <f t="shared" si="307"/>
        <v>1494.4774030425594</v>
      </c>
      <c r="S285" s="16">
        <f t="shared" si="307"/>
        <v>1554.2564991642619</v>
      </c>
      <c r="T285" s="16">
        <f t="shared" si="307"/>
        <v>1616.4267591308324</v>
      </c>
      <c r="U285" s="16">
        <f t="shared" si="307"/>
        <v>1681.0838294960656</v>
      </c>
      <c r="V285" s="16">
        <f t="shared" si="307"/>
        <v>1748.3271826759083</v>
      </c>
      <c r="W285" s="16">
        <f t="shared" si="307"/>
        <v>1818.2602699829447</v>
      </c>
      <c r="X285" s="16">
        <f t="shared" si="307"/>
        <v>1890.9906807822626</v>
      </c>
      <c r="Y285" s="16">
        <f t="shared" si="307"/>
        <v>1966.6303080135533</v>
      </c>
      <c r="Z285" s="16">
        <f t="shared" si="307"/>
        <v>2045.2955203340955</v>
      </c>
      <c r="AA285" s="16">
        <f t="shared" si="307"/>
        <v>2127.1073411474595</v>
      </c>
      <c r="AB285" s="16">
        <f t="shared" si="307"/>
        <v>2212.1916347933579</v>
      </c>
      <c r="AC285" s="16">
        <f t="shared" si="291"/>
        <v>1501.7690728254674</v>
      </c>
      <c r="AD285" s="16">
        <f t="shared" si="292"/>
        <v>1645.6306581382778</v>
      </c>
      <c r="AE285" s="36">
        <f t="shared" si="293"/>
        <v>1646</v>
      </c>
    </row>
    <row r="286" spans="2:31" x14ac:dyDescent="0.25">
      <c r="B286" t="s">
        <v>86</v>
      </c>
      <c r="C286" t="s">
        <v>2</v>
      </c>
      <c r="D286">
        <v>643359</v>
      </c>
      <c r="E286">
        <v>100</v>
      </c>
      <c r="F286" t="s">
        <v>224</v>
      </c>
      <c r="G286">
        <v>0.06</v>
      </c>
      <c r="H286">
        <v>0.02</v>
      </c>
      <c r="I286" s="16">
        <f t="shared" si="245"/>
        <v>100</v>
      </c>
      <c r="J286" s="16">
        <f t="shared" si="278"/>
        <v>104</v>
      </c>
      <c r="K286" s="16">
        <f t="shared" ref="K286:AB286" si="308">J286*(1+$G286-$H286)</f>
        <v>108.16</v>
      </c>
      <c r="L286" s="16">
        <f t="shared" si="308"/>
        <v>112.4864</v>
      </c>
      <c r="M286" s="16">
        <f t="shared" si="308"/>
        <v>116.98585600000001</v>
      </c>
      <c r="N286" s="16">
        <f t="shared" si="308"/>
        <v>121.66529024000002</v>
      </c>
      <c r="O286" s="16">
        <f t="shared" si="308"/>
        <v>126.53190184960002</v>
      </c>
      <c r="P286" s="16">
        <f t="shared" si="308"/>
        <v>131.59317792358402</v>
      </c>
      <c r="Q286" s="16">
        <f t="shared" si="308"/>
        <v>136.85690504052738</v>
      </c>
      <c r="R286" s="16">
        <f t="shared" si="308"/>
        <v>142.33118124214849</v>
      </c>
      <c r="S286" s="16">
        <f t="shared" si="308"/>
        <v>148.02442849183444</v>
      </c>
      <c r="T286" s="16">
        <f t="shared" si="308"/>
        <v>153.94540563150784</v>
      </c>
      <c r="U286" s="16">
        <f t="shared" si="308"/>
        <v>160.10322185676816</v>
      </c>
      <c r="V286" s="16">
        <f t="shared" si="308"/>
        <v>166.50735073103888</v>
      </c>
      <c r="W286" s="16">
        <f t="shared" si="308"/>
        <v>173.16764476028044</v>
      </c>
      <c r="X286" s="16">
        <f t="shared" si="308"/>
        <v>180.09435055069167</v>
      </c>
      <c r="Y286" s="16">
        <f t="shared" si="308"/>
        <v>187.29812457271936</v>
      </c>
      <c r="Z286" s="16">
        <f t="shared" si="308"/>
        <v>194.79004955562814</v>
      </c>
      <c r="AA286" s="16">
        <f t="shared" si="308"/>
        <v>202.58165153785328</v>
      </c>
      <c r="AB286" s="16">
        <f t="shared" si="308"/>
        <v>210.68491759936742</v>
      </c>
      <c r="AC286" s="16">
        <f t="shared" si="291"/>
        <v>143.02562598337781</v>
      </c>
      <c r="AD286" s="16">
        <f t="shared" si="292"/>
        <v>156.72672934650259</v>
      </c>
      <c r="AE286" s="36">
        <f t="shared" si="293"/>
        <v>157</v>
      </c>
    </row>
    <row r="287" spans="2:31" x14ac:dyDescent="0.25">
      <c r="B287" t="s">
        <v>0</v>
      </c>
      <c r="C287" t="s">
        <v>236</v>
      </c>
      <c r="D287">
        <v>5000001</v>
      </c>
      <c r="E287">
        <v>1100</v>
      </c>
      <c r="F287" t="s">
        <v>237</v>
      </c>
      <c r="G287">
        <v>0.06</v>
      </c>
      <c r="H287">
        <v>0.02</v>
      </c>
      <c r="I287" s="16">
        <f t="shared" si="245"/>
        <v>1100</v>
      </c>
      <c r="J287" s="16">
        <f t="shared" si="278"/>
        <v>1144</v>
      </c>
      <c r="K287" s="16">
        <f t="shared" ref="K287:AB287" si="309">J287*(1+$G287-$H287)</f>
        <v>1189.76</v>
      </c>
      <c r="L287" s="16">
        <f t="shared" si="309"/>
        <v>1237.3504</v>
      </c>
      <c r="M287" s="16">
        <f t="shared" si="309"/>
        <v>1286.8444160000001</v>
      </c>
      <c r="N287" s="16">
        <f t="shared" si="309"/>
        <v>1338.3181926400002</v>
      </c>
      <c r="O287" s="16">
        <f t="shared" si="309"/>
        <v>1391.8509203456003</v>
      </c>
      <c r="P287" s="16">
        <f t="shared" si="309"/>
        <v>1447.5249571594245</v>
      </c>
      <c r="Q287" s="16">
        <f t="shared" si="309"/>
        <v>1505.4259554458015</v>
      </c>
      <c r="R287" s="16">
        <f t="shared" si="309"/>
        <v>1565.6429936636337</v>
      </c>
      <c r="S287" s="16">
        <f t="shared" si="309"/>
        <v>1628.2687134101791</v>
      </c>
      <c r="T287" s="16">
        <f t="shared" si="309"/>
        <v>1693.3994619465864</v>
      </c>
      <c r="U287" s="16">
        <f t="shared" si="309"/>
        <v>1761.1354404244498</v>
      </c>
      <c r="V287" s="16">
        <f t="shared" si="309"/>
        <v>1831.580858041428</v>
      </c>
      <c r="W287" s="16">
        <f t="shared" si="309"/>
        <v>1904.8440923630851</v>
      </c>
      <c r="X287" s="16">
        <f t="shared" si="309"/>
        <v>1981.0378560576087</v>
      </c>
      <c r="Y287" s="16">
        <f t="shared" si="309"/>
        <v>2060.2793702999129</v>
      </c>
      <c r="Z287" s="16">
        <f t="shared" si="309"/>
        <v>2142.6905451119096</v>
      </c>
      <c r="AA287" s="16">
        <f t="shared" si="309"/>
        <v>2228.3981669163859</v>
      </c>
      <c r="AB287" s="16">
        <f t="shared" si="309"/>
        <v>2317.5340935930412</v>
      </c>
      <c r="AC287" s="16">
        <f t="shared" si="291"/>
        <v>1573.2818858171561</v>
      </c>
      <c r="AD287" s="16">
        <f t="shared" si="292"/>
        <v>1723.9940228115283</v>
      </c>
      <c r="AE287" s="36">
        <f t="shared" si="293"/>
        <v>1724</v>
      </c>
    </row>
    <row r="288" spans="2:31" x14ac:dyDescent="0.25">
      <c r="B288" t="s">
        <v>84</v>
      </c>
      <c r="C288" t="s">
        <v>3</v>
      </c>
      <c r="D288">
        <v>692</v>
      </c>
      <c r="E288">
        <v>100</v>
      </c>
      <c r="F288" t="s">
        <v>224</v>
      </c>
      <c r="G288">
        <v>0.06</v>
      </c>
      <c r="H288">
        <v>0.02</v>
      </c>
      <c r="I288" s="16">
        <f t="shared" si="245"/>
        <v>100</v>
      </c>
      <c r="J288" s="16">
        <f t="shared" si="278"/>
        <v>104</v>
      </c>
      <c r="K288" s="16">
        <f t="shared" ref="K288:AB288" si="310">J288*(1+$G288-$H288)</f>
        <v>108.16</v>
      </c>
      <c r="L288" s="16">
        <f t="shared" si="310"/>
        <v>112.4864</v>
      </c>
      <c r="M288" s="16">
        <f t="shared" si="310"/>
        <v>116.98585600000001</v>
      </c>
      <c r="N288" s="16">
        <f t="shared" si="310"/>
        <v>121.66529024000002</v>
      </c>
      <c r="O288" s="16">
        <f t="shared" si="310"/>
        <v>126.53190184960002</v>
      </c>
      <c r="P288" s="16">
        <f t="shared" si="310"/>
        <v>131.59317792358402</v>
      </c>
      <c r="Q288" s="16">
        <f t="shared" si="310"/>
        <v>136.85690504052738</v>
      </c>
      <c r="R288" s="16">
        <f t="shared" si="310"/>
        <v>142.33118124214849</v>
      </c>
      <c r="S288" s="16">
        <f t="shared" si="310"/>
        <v>148.02442849183444</v>
      </c>
      <c r="T288" s="16">
        <f t="shared" si="310"/>
        <v>153.94540563150784</v>
      </c>
      <c r="U288" s="16">
        <f t="shared" si="310"/>
        <v>160.10322185676816</v>
      </c>
      <c r="V288" s="16">
        <f t="shared" si="310"/>
        <v>166.50735073103888</v>
      </c>
      <c r="W288" s="16">
        <f t="shared" si="310"/>
        <v>173.16764476028044</v>
      </c>
      <c r="X288" s="16">
        <f t="shared" si="310"/>
        <v>180.09435055069167</v>
      </c>
      <c r="Y288" s="16">
        <f t="shared" si="310"/>
        <v>187.29812457271936</v>
      </c>
      <c r="Z288" s="16">
        <f t="shared" si="310"/>
        <v>194.79004955562814</v>
      </c>
      <c r="AA288" s="16">
        <f t="shared" si="310"/>
        <v>202.58165153785328</v>
      </c>
      <c r="AB288" s="16">
        <f t="shared" si="310"/>
        <v>210.68491759936742</v>
      </c>
      <c r="AC288" s="16">
        <f t="shared" si="291"/>
        <v>143.02562598337781</v>
      </c>
      <c r="AD288" s="16">
        <f t="shared" si="292"/>
        <v>156.72672934650259</v>
      </c>
      <c r="AE288" s="36">
        <f t="shared" si="293"/>
        <v>157</v>
      </c>
    </row>
    <row r="289" spans="2:31" x14ac:dyDescent="0.25">
      <c r="B289" t="s">
        <v>131</v>
      </c>
      <c r="C289" t="s">
        <v>6</v>
      </c>
      <c r="D289">
        <v>13247</v>
      </c>
      <c r="E289">
        <v>100</v>
      </c>
      <c r="F289" t="s">
        <v>224</v>
      </c>
      <c r="G289">
        <v>0.06</v>
      </c>
      <c r="H289">
        <v>0.02</v>
      </c>
      <c r="I289" s="16">
        <f t="shared" si="245"/>
        <v>100</v>
      </c>
      <c r="J289" s="16">
        <f t="shared" si="278"/>
        <v>104</v>
      </c>
      <c r="K289" s="16">
        <f t="shared" ref="K289:AB289" si="311">J289*(1+$G289-$H289)</f>
        <v>108.16</v>
      </c>
      <c r="L289" s="16">
        <f t="shared" si="311"/>
        <v>112.4864</v>
      </c>
      <c r="M289" s="16">
        <f t="shared" si="311"/>
        <v>116.98585600000001</v>
      </c>
      <c r="N289" s="16">
        <f t="shared" si="311"/>
        <v>121.66529024000002</v>
      </c>
      <c r="O289" s="16">
        <f t="shared" si="311"/>
        <v>126.53190184960002</v>
      </c>
      <c r="P289" s="16">
        <f t="shared" si="311"/>
        <v>131.59317792358402</v>
      </c>
      <c r="Q289" s="16">
        <f t="shared" si="311"/>
        <v>136.85690504052738</v>
      </c>
      <c r="R289" s="16">
        <f t="shared" si="311"/>
        <v>142.33118124214849</v>
      </c>
      <c r="S289" s="16">
        <f t="shared" si="311"/>
        <v>148.02442849183444</v>
      </c>
      <c r="T289" s="16">
        <f t="shared" si="311"/>
        <v>153.94540563150784</v>
      </c>
      <c r="U289" s="16">
        <f t="shared" si="311"/>
        <v>160.10322185676816</v>
      </c>
      <c r="V289" s="16">
        <f t="shared" si="311"/>
        <v>166.50735073103888</v>
      </c>
      <c r="W289" s="16">
        <f t="shared" si="311"/>
        <v>173.16764476028044</v>
      </c>
      <c r="X289" s="16">
        <f t="shared" si="311"/>
        <v>180.09435055069167</v>
      </c>
      <c r="Y289" s="16">
        <f t="shared" si="311"/>
        <v>187.29812457271936</v>
      </c>
      <c r="Z289" s="16">
        <f t="shared" si="311"/>
        <v>194.79004955562814</v>
      </c>
      <c r="AA289" s="16">
        <f t="shared" si="311"/>
        <v>202.58165153785328</v>
      </c>
      <c r="AB289" s="16">
        <f t="shared" si="311"/>
        <v>210.68491759936742</v>
      </c>
      <c r="AC289" s="16">
        <f t="shared" si="291"/>
        <v>143.02562598337781</v>
      </c>
      <c r="AD289" s="16">
        <f t="shared" si="292"/>
        <v>156.72672934650259</v>
      </c>
      <c r="AE289" s="36">
        <f t="shared" si="293"/>
        <v>157</v>
      </c>
    </row>
    <row r="290" spans="2:31" x14ac:dyDescent="0.25">
      <c r="B290" t="s">
        <v>131</v>
      </c>
      <c r="C290" t="s">
        <v>16</v>
      </c>
      <c r="D290">
        <v>13247</v>
      </c>
      <c r="E290">
        <v>100</v>
      </c>
      <c r="F290" t="s">
        <v>224</v>
      </c>
      <c r="G290">
        <v>0.06</v>
      </c>
      <c r="H290">
        <v>0.02</v>
      </c>
      <c r="I290" s="16">
        <f t="shared" si="245"/>
        <v>100</v>
      </c>
      <c r="J290" s="16">
        <f t="shared" si="278"/>
        <v>104</v>
      </c>
      <c r="K290" s="16">
        <f t="shared" ref="K290:AB290" si="312">J290*(1+$G290-$H290)</f>
        <v>108.16</v>
      </c>
      <c r="L290" s="16">
        <f t="shared" si="312"/>
        <v>112.4864</v>
      </c>
      <c r="M290" s="16">
        <f t="shared" si="312"/>
        <v>116.98585600000001</v>
      </c>
      <c r="N290" s="16">
        <f t="shared" si="312"/>
        <v>121.66529024000002</v>
      </c>
      <c r="O290" s="16">
        <f t="shared" si="312"/>
        <v>126.53190184960002</v>
      </c>
      <c r="P290" s="16">
        <f t="shared" si="312"/>
        <v>131.59317792358402</v>
      </c>
      <c r="Q290" s="16">
        <f t="shared" si="312"/>
        <v>136.85690504052738</v>
      </c>
      <c r="R290" s="16">
        <f t="shared" si="312"/>
        <v>142.33118124214849</v>
      </c>
      <c r="S290" s="16">
        <f t="shared" si="312"/>
        <v>148.02442849183444</v>
      </c>
      <c r="T290" s="16">
        <f t="shared" si="312"/>
        <v>153.94540563150784</v>
      </c>
      <c r="U290" s="16">
        <f t="shared" si="312"/>
        <v>160.10322185676816</v>
      </c>
      <c r="V290" s="16">
        <f t="shared" si="312"/>
        <v>166.50735073103888</v>
      </c>
      <c r="W290" s="16">
        <f t="shared" si="312"/>
        <v>173.16764476028044</v>
      </c>
      <c r="X290" s="16">
        <f t="shared" si="312"/>
        <v>180.09435055069167</v>
      </c>
      <c r="Y290" s="16">
        <f t="shared" si="312"/>
        <v>187.29812457271936</v>
      </c>
      <c r="Z290" s="16">
        <f t="shared" si="312"/>
        <v>194.79004955562814</v>
      </c>
      <c r="AA290" s="16">
        <f t="shared" si="312"/>
        <v>202.58165153785328</v>
      </c>
      <c r="AB290" s="16">
        <f t="shared" si="312"/>
        <v>210.68491759936742</v>
      </c>
      <c r="AC290" s="16">
        <f t="shared" si="291"/>
        <v>143.02562598337781</v>
      </c>
      <c r="AD290" s="16">
        <f t="shared" si="292"/>
        <v>156.72672934650259</v>
      </c>
      <c r="AE290" s="36">
        <f t="shared" si="293"/>
        <v>157</v>
      </c>
    </row>
    <row r="291" spans="2:31" x14ac:dyDescent="0.25">
      <c r="B291" t="s">
        <v>129</v>
      </c>
      <c r="C291" t="s">
        <v>10</v>
      </c>
      <c r="D291">
        <v>17017</v>
      </c>
      <c r="E291">
        <v>100</v>
      </c>
      <c r="F291" t="s">
        <v>224</v>
      </c>
      <c r="G291">
        <v>0.06</v>
      </c>
      <c r="H291">
        <v>0.02</v>
      </c>
      <c r="I291" s="16">
        <f t="shared" si="245"/>
        <v>100</v>
      </c>
      <c r="J291" s="16">
        <f t="shared" si="278"/>
        <v>104</v>
      </c>
      <c r="K291" s="16">
        <f t="shared" ref="K291:AB291" si="313">J291*(1+$G291-$H291)</f>
        <v>108.16</v>
      </c>
      <c r="L291" s="16">
        <f t="shared" si="313"/>
        <v>112.4864</v>
      </c>
      <c r="M291" s="16">
        <f t="shared" si="313"/>
        <v>116.98585600000001</v>
      </c>
      <c r="N291" s="16">
        <f t="shared" si="313"/>
        <v>121.66529024000002</v>
      </c>
      <c r="O291" s="16">
        <f t="shared" si="313"/>
        <v>126.53190184960002</v>
      </c>
      <c r="P291" s="16">
        <f t="shared" si="313"/>
        <v>131.59317792358402</v>
      </c>
      <c r="Q291" s="16">
        <f t="shared" si="313"/>
        <v>136.85690504052738</v>
      </c>
      <c r="R291" s="16">
        <f t="shared" si="313"/>
        <v>142.33118124214849</v>
      </c>
      <c r="S291" s="16">
        <f t="shared" si="313"/>
        <v>148.02442849183444</v>
      </c>
      <c r="T291" s="16">
        <f t="shared" si="313"/>
        <v>153.94540563150784</v>
      </c>
      <c r="U291" s="16">
        <f t="shared" si="313"/>
        <v>160.10322185676816</v>
      </c>
      <c r="V291" s="16">
        <f t="shared" si="313"/>
        <v>166.50735073103888</v>
      </c>
      <c r="W291" s="16">
        <f t="shared" si="313"/>
        <v>173.16764476028044</v>
      </c>
      <c r="X291" s="16">
        <f t="shared" si="313"/>
        <v>180.09435055069167</v>
      </c>
      <c r="Y291" s="16">
        <f t="shared" si="313"/>
        <v>187.29812457271936</v>
      </c>
      <c r="Z291" s="16">
        <f t="shared" si="313"/>
        <v>194.79004955562814</v>
      </c>
      <c r="AA291" s="16">
        <f t="shared" si="313"/>
        <v>202.58165153785328</v>
      </c>
      <c r="AB291" s="16">
        <f t="shared" si="313"/>
        <v>210.68491759936742</v>
      </c>
      <c r="AC291" s="16">
        <f t="shared" si="291"/>
        <v>143.02562598337781</v>
      </c>
      <c r="AD291" s="16">
        <f t="shared" si="292"/>
        <v>156.72672934650259</v>
      </c>
      <c r="AE291" s="36">
        <f t="shared" si="293"/>
        <v>157</v>
      </c>
    </row>
    <row r="292" spans="2:31" x14ac:dyDescent="0.25">
      <c r="B292" t="s">
        <v>129</v>
      </c>
      <c r="C292" t="s">
        <v>16</v>
      </c>
      <c r="D292">
        <v>17017</v>
      </c>
      <c r="E292">
        <v>100</v>
      </c>
      <c r="F292" t="s">
        <v>224</v>
      </c>
      <c r="G292">
        <v>0.06</v>
      </c>
      <c r="H292">
        <v>0.02</v>
      </c>
      <c r="I292" s="16">
        <f t="shared" ref="I292:I355" si="314">E292</f>
        <v>100</v>
      </c>
      <c r="J292" s="16">
        <f t="shared" si="278"/>
        <v>104</v>
      </c>
      <c r="K292" s="16">
        <f t="shared" ref="K292:AB292" si="315">J292*(1+$G292-$H292)</f>
        <v>108.16</v>
      </c>
      <c r="L292" s="16">
        <f t="shared" si="315"/>
        <v>112.4864</v>
      </c>
      <c r="M292" s="16">
        <f t="shared" si="315"/>
        <v>116.98585600000001</v>
      </c>
      <c r="N292" s="16">
        <f t="shared" si="315"/>
        <v>121.66529024000002</v>
      </c>
      <c r="O292" s="16">
        <f t="shared" si="315"/>
        <v>126.53190184960002</v>
      </c>
      <c r="P292" s="16">
        <f t="shared" si="315"/>
        <v>131.59317792358402</v>
      </c>
      <c r="Q292" s="16">
        <f t="shared" si="315"/>
        <v>136.85690504052738</v>
      </c>
      <c r="R292" s="16">
        <f t="shared" si="315"/>
        <v>142.33118124214849</v>
      </c>
      <c r="S292" s="16">
        <f t="shared" si="315"/>
        <v>148.02442849183444</v>
      </c>
      <c r="T292" s="16">
        <f t="shared" si="315"/>
        <v>153.94540563150784</v>
      </c>
      <c r="U292" s="16">
        <f t="shared" si="315"/>
        <v>160.10322185676816</v>
      </c>
      <c r="V292" s="16">
        <f t="shared" si="315"/>
        <v>166.50735073103888</v>
      </c>
      <c r="W292" s="16">
        <f t="shared" si="315"/>
        <v>173.16764476028044</v>
      </c>
      <c r="X292" s="16">
        <f t="shared" si="315"/>
        <v>180.09435055069167</v>
      </c>
      <c r="Y292" s="16">
        <f t="shared" si="315"/>
        <v>187.29812457271936</v>
      </c>
      <c r="Z292" s="16">
        <f t="shared" si="315"/>
        <v>194.79004955562814</v>
      </c>
      <c r="AA292" s="16">
        <f t="shared" si="315"/>
        <v>202.58165153785328</v>
      </c>
      <c r="AB292" s="16">
        <f t="shared" si="315"/>
        <v>210.68491759936742</v>
      </c>
      <c r="AC292" s="16">
        <f t="shared" si="291"/>
        <v>143.02562598337781</v>
      </c>
      <c r="AD292" s="16">
        <f t="shared" si="292"/>
        <v>156.72672934650259</v>
      </c>
      <c r="AE292" s="36">
        <f t="shared" si="293"/>
        <v>157</v>
      </c>
    </row>
    <row r="293" spans="2:31" x14ac:dyDescent="0.25">
      <c r="B293" t="s">
        <v>123</v>
      </c>
      <c r="C293" t="s">
        <v>10</v>
      </c>
      <c r="D293">
        <v>24124</v>
      </c>
      <c r="E293">
        <v>100</v>
      </c>
      <c r="F293" t="s">
        <v>224</v>
      </c>
      <c r="G293">
        <v>0.06</v>
      </c>
      <c r="H293">
        <v>0.02</v>
      </c>
      <c r="I293" s="16">
        <f t="shared" si="314"/>
        <v>100</v>
      </c>
      <c r="J293" s="16">
        <f t="shared" si="278"/>
        <v>104</v>
      </c>
      <c r="K293" s="16">
        <f t="shared" ref="K293:AB293" si="316">J293*(1+$G293-$H293)</f>
        <v>108.16</v>
      </c>
      <c r="L293" s="16">
        <f t="shared" si="316"/>
        <v>112.4864</v>
      </c>
      <c r="M293" s="16">
        <f t="shared" si="316"/>
        <v>116.98585600000001</v>
      </c>
      <c r="N293" s="16">
        <f t="shared" si="316"/>
        <v>121.66529024000002</v>
      </c>
      <c r="O293" s="16">
        <f t="shared" si="316"/>
        <v>126.53190184960002</v>
      </c>
      <c r="P293" s="16">
        <f t="shared" si="316"/>
        <v>131.59317792358402</v>
      </c>
      <c r="Q293" s="16">
        <f t="shared" si="316"/>
        <v>136.85690504052738</v>
      </c>
      <c r="R293" s="16">
        <f t="shared" si="316"/>
        <v>142.33118124214849</v>
      </c>
      <c r="S293" s="16">
        <f t="shared" si="316"/>
        <v>148.02442849183444</v>
      </c>
      <c r="T293" s="16">
        <f t="shared" si="316"/>
        <v>153.94540563150784</v>
      </c>
      <c r="U293" s="16">
        <f t="shared" si="316"/>
        <v>160.10322185676816</v>
      </c>
      <c r="V293" s="16">
        <f t="shared" si="316"/>
        <v>166.50735073103888</v>
      </c>
      <c r="W293" s="16">
        <f t="shared" si="316"/>
        <v>173.16764476028044</v>
      </c>
      <c r="X293" s="16">
        <f t="shared" si="316"/>
        <v>180.09435055069167</v>
      </c>
      <c r="Y293" s="16">
        <f t="shared" si="316"/>
        <v>187.29812457271936</v>
      </c>
      <c r="Z293" s="16">
        <f t="shared" si="316"/>
        <v>194.79004955562814</v>
      </c>
      <c r="AA293" s="16">
        <f t="shared" si="316"/>
        <v>202.58165153785328</v>
      </c>
      <c r="AB293" s="16">
        <f t="shared" si="316"/>
        <v>210.68491759936742</v>
      </c>
      <c r="AC293" s="16">
        <f t="shared" si="291"/>
        <v>143.02562598337781</v>
      </c>
      <c r="AD293" s="16">
        <f t="shared" si="292"/>
        <v>156.72672934650259</v>
      </c>
      <c r="AE293" s="36">
        <f t="shared" si="293"/>
        <v>157</v>
      </c>
    </row>
    <row r="294" spans="2:31" x14ac:dyDescent="0.25">
      <c r="B294" t="s">
        <v>120</v>
      </c>
      <c r="C294" t="s">
        <v>2</v>
      </c>
      <c r="D294">
        <v>13351</v>
      </c>
      <c r="E294">
        <v>100</v>
      </c>
      <c r="F294" t="s">
        <v>224</v>
      </c>
      <c r="G294">
        <v>0.06</v>
      </c>
      <c r="H294">
        <v>0.02</v>
      </c>
      <c r="I294" s="16">
        <f t="shared" si="314"/>
        <v>100</v>
      </c>
      <c r="J294" s="16">
        <f t="shared" si="278"/>
        <v>104</v>
      </c>
      <c r="K294" s="16">
        <f t="shared" ref="K294:AB294" si="317">J294*(1+$G294-$H294)</f>
        <v>108.16</v>
      </c>
      <c r="L294" s="16">
        <f t="shared" si="317"/>
        <v>112.4864</v>
      </c>
      <c r="M294" s="16">
        <f t="shared" si="317"/>
        <v>116.98585600000001</v>
      </c>
      <c r="N294" s="16">
        <f t="shared" si="317"/>
        <v>121.66529024000002</v>
      </c>
      <c r="O294" s="16">
        <f t="shared" si="317"/>
        <v>126.53190184960002</v>
      </c>
      <c r="P294" s="16">
        <f t="shared" si="317"/>
        <v>131.59317792358402</v>
      </c>
      <c r="Q294" s="16">
        <f t="shared" si="317"/>
        <v>136.85690504052738</v>
      </c>
      <c r="R294" s="16">
        <f t="shared" si="317"/>
        <v>142.33118124214849</v>
      </c>
      <c r="S294" s="16">
        <f t="shared" si="317"/>
        <v>148.02442849183444</v>
      </c>
      <c r="T294" s="16">
        <f t="shared" si="317"/>
        <v>153.94540563150784</v>
      </c>
      <c r="U294" s="16">
        <f t="shared" si="317"/>
        <v>160.10322185676816</v>
      </c>
      <c r="V294" s="16">
        <f t="shared" si="317"/>
        <v>166.50735073103888</v>
      </c>
      <c r="W294" s="16">
        <f t="shared" si="317"/>
        <v>173.16764476028044</v>
      </c>
      <c r="X294" s="16">
        <f t="shared" si="317"/>
        <v>180.09435055069167</v>
      </c>
      <c r="Y294" s="16">
        <f t="shared" si="317"/>
        <v>187.29812457271936</v>
      </c>
      <c r="Z294" s="16">
        <f t="shared" si="317"/>
        <v>194.79004955562814</v>
      </c>
      <c r="AA294" s="16">
        <f t="shared" si="317"/>
        <v>202.58165153785328</v>
      </c>
      <c r="AB294" s="16">
        <f t="shared" si="317"/>
        <v>210.68491759936742</v>
      </c>
      <c r="AC294" s="16">
        <f t="shared" si="291"/>
        <v>143.02562598337781</v>
      </c>
      <c r="AD294" s="16">
        <f t="shared" si="292"/>
        <v>156.72672934650259</v>
      </c>
      <c r="AE294" s="36">
        <f t="shared" si="293"/>
        <v>157</v>
      </c>
    </row>
    <row r="295" spans="2:31" x14ac:dyDescent="0.25">
      <c r="B295" t="s">
        <v>155</v>
      </c>
      <c r="C295" t="s">
        <v>2</v>
      </c>
      <c r="D295">
        <v>22852</v>
      </c>
      <c r="E295">
        <v>100</v>
      </c>
      <c r="F295" t="s">
        <v>224</v>
      </c>
      <c r="G295">
        <v>0.06</v>
      </c>
      <c r="H295">
        <v>0.02</v>
      </c>
      <c r="I295" s="16">
        <f t="shared" si="314"/>
        <v>100</v>
      </c>
      <c r="J295" s="16">
        <f t="shared" si="278"/>
        <v>104</v>
      </c>
      <c r="K295" s="16">
        <f t="shared" ref="K295:AB295" si="318">J295*(1+$G295-$H295)</f>
        <v>108.16</v>
      </c>
      <c r="L295" s="16">
        <f t="shared" si="318"/>
        <v>112.4864</v>
      </c>
      <c r="M295" s="16">
        <f t="shared" si="318"/>
        <v>116.98585600000001</v>
      </c>
      <c r="N295" s="16">
        <f t="shared" si="318"/>
        <v>121.66529024000002</v>
      </c>
      <c r="O295" s="16">
        <f t="shared" si="318"/>
        <v>126.53190184960002</v>
      </c>
      <c r="P295" s="16">
        <f t="shared" si="318"/>
        <v>131.59317792358402</v>
      </c>
      <c r="Q295" s="16">
        <f t="shared" si="318"/>
        <v>136.85690504052738</v>
      </c>
      <c r="R295" s="16">
        <f t="shared" si="318"/>
        <v>142.33118124214849</v>
      </c>
      <c r="S295" s="16">
        <f t="shared" si="318"/>
        <v>148.02442849183444</v>
      </c>
      <c r="T295" s="16">
        <f t="shared" si="318"/>
        <v>153.94540563150784</v>
      </c>
      <c r="U295" s="16">
        <f t="shared" si="318"/>
        <v>160.10322185676816</v>
      </c>
      <c r="V295" s="16">
        <f t="shared" si="318"/>
        <v>166.50735073103888</v>
      </c>
      <c r="W295" s="16">
        <f t="shared" si="318"/>
        <v>173.16764476028044</v>
      </c>
      <c r="X295" s="16">
        <f t="shared" si="318"/>
        <v>180.09435055069167</v>
      </c>
      <c r="Y295" s="16">
        <f t="shared" si="318"/>
        <v>187.29812457271936</v>
      </c>
      <c r="Z295" s="16">
        <f t="shared" si="318"/>
        <v>194.79004955562814</v>
      </c>
      <c r="AA295" s="16">
        <f t="shared" si="318"/>
        <v>202.58165153785328</v>
      </c>
      <c r="AB295" s="16">
        <f t="shared" si="318"/>
        <v>210.68491759936742</v>
      </c>
      <c r="AC295" s="16">
        <f t="shared" si="291"/>
        <v>143.02562598337781</v>
      </c>
      <c r="AD295" s="16">
        <f t="shared" si="292"/>
        <v>156.72672934650259</v>
      </c>
      <c r="AE295" s="36">
        <f t="shared" si="293"/>
        <v>157</v>
      </c>
    </row>
    <row r="296" spans="2:31" x14ac:dyDescent="0.25">
      <c r="B296" t="s">
        <v>90</v>
      </c>
      <c r="C296" t="s">
        <v>5</v>
      </c>
      <c r="D296">
        <v>16708</v>
      </c>
      <c r="E296">
        <v>100</v>
      </c>
      <c r="F296" t="s">
        <v>224</v>
      </c>
      <c r="G296">
        <v>0.06</v>
      </c>
      <c r="H296">
        <v>0.02</v>
      </c>
      <c r="I296" s="16">
        <f t="shared" si="314"/>
        <v>100</v>
      </c>
      <c r="J296" s="16">
        <f t="shared" si="278"/>
        <v>104</v>
      </c>
      <c r="K296" s="16">
        <f t="shared" ref="K296:AB296" si="319">J296*(1+$G296-$H296)</f>
        <v>108.16</v>
      </c>
      <c r="L296" s="16">
        <f t="shared" si="319"/>
        <v>112.4864</v>
      </c>
      <c r="M296" s="16">
        <f t="shared" si="319"/>
        <v>116.98585600000001</v>
      </c>
      <c r="N296" s="16">
        <f t="shared" si="319"/>
        <v>121.66529024000002</v>
      </c>
      <c r="O296" s="16">
        <f t="shared" si="319"/>
        <v>126.53190184960002</v>
      </c>
      <c r="P296" s="16">
        <f t="shared" si="319"/>
        <v>131.59317792358402</v>
      </c>
      <c r="Q296" s="16">
        <f t="shared" si="319"/>
        <v>136.85690504052738</v>
      </c>
      <c r="R296" s="16">
        <f t="shared" si="319"/>
        <v>142.33118124214849</v>
      </c>
      <c r="S296" s="16">
        <f t="shared" si="319"/>
        <v>148.02442849183444</v>
      </c>
      <c r="T296" s="16">
        <f t="shared" si="319"/>
        <v>153.94540563150784</v>
      </c>
      <c r="U296" s="16">
        <f t="shared" si="319"/>
        <v>160.10322185676816</v>
      </c>
      <c r="V296" s="16">
        <f t="shared" si="319"/>
        <v>166.50735073103888</v>
      </c>
      <c r="W296" s="16">
        <f t="shared" si="319"/>
        <v>173.16764476028044</v>
      </c>
      <c r="X296" s="16">
        <f t="shared" si="319"/>
        <v>180.09435055069167</v>
      </c>
      <c r="Y296" s="16">
        <f t="shared" si="319"/>
        <v>187.29812457271936</v>
      </c>
      <c r="Z296" s="16">
        <f t="shared" si="319"/>
        <v>194.79004955562814</v>
      </c>
      <c r="AA296" s="16">
        <f t="shared" si="319"/>
        <v>202.58165153785328</v>
      </c>
      <c r="AB296" s="16">
        <f t="shared" si="319"/>
        <v>210.68491759936742</v>
      </c>
      <c r="AC296" s="16">
        <f t="shared" si="291"/>
        <v>143.02562598337781</v>
      </c>
      <c r="AD296" s="16">
        <f t="shared" si="292"/>
        <v>156.72672934650259</v>
      </c>
      <c r="AE296" s="36">
        <f t="shared" si="293"/>
        <v>157</v>
      </c>
    </row>
    <row r="297" spans="2:31" x14ac:dyDescent="0.25">
      <c r="B297" t="s">
        <v>173</v>
      </c>
      <c r="C297" t="s">
        <v>10</v>
      </c>
      <c r="D297">
        <v>0</v>
      </c>
      <c r="E297">
        <v>100</v>
      </c>
      <c r="F297" t="s">
        <v>224</v>
      </c>
      <c r="G297">
        <v>0.06</v>
      </c>
      <c r="H297">
        <v>0.02</v>
      </c>
      <c r="I297" s="16">
        <f t="shared" si="314"/>
        <v>100</v>
      </c>
      <c r="J297" s="16">
        <f t="shared" si="278"/>
        <v>104</v>
      </c>
      <c r="K297" s="16">
        <f t="shared" ref="K297:AB297" si="320">J297*(1+$G297-$H297)</f>
        <v>108.16</v>
      </c>
      <c r="L297" s="16">
        <f t="shared" si="320"/>
        <v>112.4864</v>
      </c>
      <c r="M297" s="16">
        <f t="shared" si="320"/>
        <v>116.98585600000001</v>
      </c>
      <c r="N297" s="16">
        <f t="shared" si="320"/>
        <v>121.66529024000002</v>
      </c>
      <c r="O297" s="16">
        <f t="shared" si="320"/>
        <v>126.53190184960002</v>
      </c>
      <c r="P297" s="16">
        <f t="shared" si="320"/>
        <v>131.59317792358402</v>
      </c>
      <c r="Q297" s="16">
        <f t="shared" si="320"/>
        <v>136.85690504052738</v>
      </c>
      <c r="R297" s="16">
        <f t="shared" si="320"/>
        <v>142.33118124214849</v>
      </c>
      <c r="S297" s="16">
        <f t="shared" si="320"/>
        <v>148.02442849183444</v>
      </c>
      <c r="T297" s="16">
        <f t="shared" si="320"/>
        <v>153.94540563150784</v>
      </c>
      <c r="U297" s="16">
        <f t="shared" si="320"/>
        <v>160.10322185676816</v>
      </c>
      <c r="V297" s="16">
        <f t="shared" si="320"/>
        <v>166.50735073103888</v>
      </c>
      <c r="W297" s="16">
        <f t="shared" si="320"/>
        <v>173.16764476028044</v>
      </c>
      <c r="X297" s="16">
        <f t="shared" si="320"/>
        <v>180.09435055069167</v>
      </c>
      <c r="Y297" s="16">
        <f t="shared" si="320"/>
        <v>187.29812457271936</v>
      </c>
      <c r="Z297" s="16">
        <f t="shared" si="320"/>
        <v>194.79004955562814</v>
      </c>
      <c r="AA297" s="16">
        <f t="shared" si="320"/>
        <v>202.58165153785328</v>
      </c>
      <c r="AB297" s="16">
        <f t="shared" si="320"/>
        <v>210.68491759936742</v>
      </c>
      <c r="AC297" s="16">
        <f t="shared" si="291"/>
        <v>143.02562598337781</v>
      </c>
      <c r="AD297" s="16">
        <f t="shared" si="292"/>
        <v>156.72672934650259</v>
      </c>
      <c r="AE297" s="36">
        <f t="shared" si="293"/>
        <v>157</v>
      </c>
    </row>
    <row r="298" spans="2:31" x14ac:dyDescent="0.25">
      <c r="B298" t="s">
        <v>113</v>
      </c>
      <c r="C298" t="s">
        <v>3</v>
      </c>
      <c r="D298">
        <v>9487</v>
      </c>
      <c r="E298">
        <v>100</v>
      </c>
      <c r="F298" t="s">
        <v>224</v>
      </c>
      <c r="G298">
        <v>0.06</v>
      </c>
      <c r="H298">
        <v>0.02</v>
      </c>
      <c r="I298" s="16">
        <f t="shared" si="314"/>
        <v>100</v>
      </c>
      <c r="J298" s="16">
        <f t="shared" si="278"/>
        <v>104</v>
      </c>
      <c r="K298" s="16">
        <f t="shared" ref="K298:AB298" si="321">J298*(1+$G298-$H298)</f>
        <v>108.16</v>
      </c>
      <c r="L298" s="16">
        <f t="shared" si="321"/>
        <v>112.4864</v>
      </c>
      <c r="M298" s="16">
        <f t="shared" si="321"/>
        <v>116.98585600000001</v>
      </c>
      <c r="N298" s="16">
        <f t="shared" si="321"/>
        <v>121.66529024000002</v>
      </c>
      <c r="O298" s="16">
        <f t="shared" si="321"/>
        <v>126.53190184960002</v>
      </c>
      <c r="P298" s="16">
        <f t="shared" si="321"/>
        <v>131.59317792358402</v>
      </c>
      <c r="Q298" s="16">
        <f t="shared" si="321"/>
        <v>136.85690504052738</v>
      </c>
      <c r="R298" s="16">
        <f t="shared" si="321"/>
        <v>142.33118124214849</v>
      </c>
      <c r="S298" s="16">
        <f t="shared" si="321"/>
        <v>148.02442849183444</v>
      </c>
      <c r="T298" s="16">
        <f t="shared" si="321"/>
        <v>153.94540563150784</v>
      </c>
      <c r="U298" s="16">
        <f t="shared" si="321"/>
        <v>160.10322185676816</v>
      </c>
      <c r="V298" s="16">
        <f t="shared" si="321"/>
        <v>166.50735073103888</v>
      </c>
      <c r="W298" s="16">
        <f t="shared" si="321"/>
        <v>173.16764476028044</v>
      </c>
      <c r="X298" s="16">
        <f t="shared" si="321"/>
        <v>180.09435055069167</v>
      </c>
      <c r="Y298" s="16">
        <f t="shared" si="321"/>
        <v>187.29812457271936</v>
      </c>
      <c r="Z298" s="16">
        <f t="shared" si="321"/>
        <v>194.79004955562814</v>
      </c>
      <c r="AA298" s="16">
        <f t="shared" si="321"/>
        <v>202.58165153785328</v>
      </c>
      <c r="AB298" s="16">
        <f t="shared" si="321"/>
        <v>210.68491759936742</v>
      </c>
      <c r="AC298" s="16">
        <f t="shared" si="291"/>
        <v>143.02562598337781</v>
      </c>
      <c r="AD298" s="16">
        <f t="shared" si="292"/>
        <v>156.72672934650259</v>
      </c>
      <c r="AE298" s="36">
        <f t="shared" si="293"/>
        <v>157</v>
      </c>
    </row>
    <row r="299" spans="2:31" x14ac:dyDescent="0.25">
      <c r="B299" t="s">
        <v>134</v>
      </c>
      <c r="C299" t="s">
        <v>10</v>
      </c>
      <c r="D299">
        <v>6729</v>
      </c>
      <c r="E299">
        <v>100</v>
      </c>
      <c r="F299" t="s">
        <v>224</v>
      </c>
      <c r="G299">
        <v>0.06</v>
      </c>
      <c r="H299">
        <v>0.02</v>
      </c>
      <c r="I299" s="16">
        <f t="shared" si="314"/>
        <v>100</v>
      </c>
      <c r="J299" s="16">
        <f t="shared" si="278"/>
        <v>104</v>
      </c>
      <c r="K299" s="16">
        <f t="shared" ref="K299:AB299" si="322">J299*(1+$G299-$H299)</f>
        <v>108.16</v>
      </c>
      <c r="L299" s="16">
        <f t="shared" si="322"/>
        <v>112.4864</v>
      </c>
      <c r="M299" s="16">
        <f t="shared" si="322"/>
        <v>116.98585600000001</v>
      </c>
      <c r="N299" s="16">
        <f t="shared" si="322"/>
        <v>121.66529024000002</v>
      </c>
      <c r="O299" s="16">
        <f t="shared" si="322"/>
        <v>126.53190184960002</v>
      </c>
      <c r="P299" s="16">
        <f t="shared" si="322"/>
        <v>131.59317792358402</v>
      </c>
      <c r="Q299" s="16">
        <f t="shared" si="322"/>
        <v>136.85690504052738</v>
      </c>
      <c r="R299" s="16">
        <f t="shared" si="322"/>
        <v>142.33118124214849</v>
      </c>
      <c r="S299" s="16">
        <f t="shared" si="322"/>
        <v>148.02442849183444</v>
      </c>
      <c r="T299" s="16">
        <f t="shared" si="322"/>
        <v>153.94540563150784</v>
      </c>
      <c r="U299" s="16">
        <f t="shared" si="322"/>
        <v>160.10322185676816</v>
      </c>
      <c r="V299" s="16">
        <f t="shared" si="322"/>
        <v>166.50735073103888</v>
      </c>
      <c r="W299" s="16">
        <f t="shared" si="322"/>
        <v>173.16764476028044</v>
      </c>
      <c r="X299" s="16">
        <f t="shared" si="322"/>
        <v>180.09435055069167</v>
      </c>
      <c r="Y299" s="16">
        <f t="shared" si="322"/>
        <v>187.29812457271936</v>
      </c>
      <c r="Z299" s="16">
        <f t="shared" si="322"/>
        <v>194.79004955562814</v>
      </c>
      <c r="AA299" s="16">
        <f t="shared" si="322"/>
        <v>202.58165153785328</v>
      </c>
      <c r="AB299" s="16">
        <f t="shared" si="322"/>
        <v>210.68491759936742</v>
      </c>
      <c r="AC299" s="16">
        <f t="shared" si="291"/>
        <v>143.02562598337781</v>
      </c>
      <c r="AD299" s="16">
        <f t="shared" si="292"/>
        <v>156.72672934650259</v>
      </c>
      <c r="AE299" s="36">
        <f t="shared" si="293"/>
        <v>157</v>
      </c>
    </row>
    <row r="300" spans="2:31" x14ac:dyDescent="0.25">
      <c r="B300" t="s">
        <v>89</v>
      </c>
      <c r="C300" t="s">
        <v>6</v>
      </c>
      <c r="D300">
        <v>17421</v>
      </c>
      <c r="E300">
        <v>100</v>
      </c>
      <c r="F300" t="s">
        <v>224</v>
      </c>
      <c r="G300">
        <v>0.06</v>
      </c>
      <c r="H300">
        <v>0.02</v>
      </c>
      <c r="I300" s="16">
        <f t="shared" si="314"/>
        <v>100</v>
      </c>
      <c r="J300" s="16">
        <f t="shared" si="278"/>
        <v>104</v>
      </c>
      <c r="K300" s="16">
        <f t="shared" ref="K300:AB300" si="323">J300*(1+$G300-$H300)</f>
        <v>108.16</v>
      </c>
      <c r="L300" s="16">
        <f t="shared" si="323"/>
        <v>112.4864</v>
      </c>
      <c r="M300" s="16">
        <f t="shared" si="323"/>
        <v>116.98585600000001</v>
      </c>
      <c r="N300" s="16">
        <f t="shared" si="323"/>
        <v>121.66529024000002</v>
      </c>
      <c r="O300" s="16">
        <f t="shared" si="323"/>
        <v>126.53190184960002</v>
      </c>
      <c r="P300" s="16">
        <f t="shared" si="323"/>
        <v>131.59317792358402</v>
      </c>
      <c r="Q300" s="16">
        <f t="shared" si="323"/>
        <v>136.85690504052738</v>
      </c>
      <c r="R300" s="16">
        <f t="shared" si="323"/>
        <v>142.33118124214849</v>
      </c>
      <c r="S300" s="16">
        <f t="shared" si="323"/>
        <v>148.02442849183444</v>
      </c>
      <c r="T300" s="16">
        <f t="shared" si="323"/>
        <v>153.94540563150784</v>
      </c>
      <c r="U300" s="16">
        <f t="shared" si="323"/>
        <v>160.10322185676816</v>
      </c>
      <c r="V300" s="16">
        <f t="shared" si="323"/>
        <v>166.50735073103888</v>
      </c>
      <c r="W300" s="16">
        <f t="shared" si="323"/>
        <v>173.16764476028044</v>
      </c>
      <c r="X300" s="16">
        <f t="shared" si="323"/>
        <v>180.09435055069167</v>
      </c>
      <c r="Y300" s="16">
        <f t="shared" si="323"/>
        <v>187.29812457271936</v>
      </c>
      <c r="Z300" s="16">
        <f t="shared" si="323"/>
        <v>194.79004955562814</v>
      </c>
      <c r="AA300" s="16">
        <f t="shared" si="323"/>
        <v>202.58165153785328</v>
      </c>
      <c r="AB300" s="16">
        <f t="shared" si="323"/>
        <v>210.68491759936742</v>
      </c>
      <c r="AC300" s="16">
        <f t="shared" si="291"/>
        <v>143.02562598337781</v>
      </c>
      <c r="AD300" s="16">
        <f t="shared" si="292"/>
        <v>156.72672934650259</v>
      </c>
      <c r="AE300" s="36">
        <f t="shared" si="293"/>
        <v>157</v>
      </c>
    </row>
    <row r="301" spans="2:31" x14ac:dyDescent="0.25">
      <c r="B301" t="s">
        <v>89</v>
      </c>
      <c r="C301" t="s">
        <v>3</v>
      </c>
      <c r="D301">
        <v>17421</v>
      </c>
      <c r="E301">
        <v>100</v>
      </c>
      <c r="F301" t="s">
        <v>224</v>
      </c>
      <c r="G301">
        <v>0.06</v>
      </c>
      <c r="H301">
        <v>0.02</v>
      </c>
      <c r="I301" s="16">
        <f t="shared" si="314"/>
        <v>100</v>
      </c>
      <c r="J301" s="16">
        <f t="shared" si="278"/>
        <v>104</v>
      </c>
      <c r="K301" s="16">
        <f t="shared" ref="K301:AB301" si="324">J301*(1+$G301-$H301)</f>
        <v>108.16</v>
      </c>
      <c r="L301" s="16">
        <f t="shared" si="324"/>
        <v>112.4864</v>
      </c>
      <c r="M301" s="16">
        <f t="shared" si="324"/>
        <v>116.98585600000001</v>
      </c>
      <c r="N301" s="16">
        <f t="shared" si="324"/>
        <v>121.66529024000002</v>
      </c>
      <c r="O301" s="16">
        <f t="shared" si="324"/>
        <v>126.53190184960002</v>
      </c>
      <c r="P301" s="16">
        <f t="shared" si="324"/>
        <v>131.59317792358402</v>
      </c>
      <c r="Q301" s="16">
        <f t="shared" si="324"/>
        <v>136.85690504052738</v>
      </c>
      <c r="R301" s="16">
        <f t="shared" si="324"/>
        <v>142.33118124214849</v>
      </c>
      <c r="S301" s="16">
        <f t="shared" si="324"/>
        <v>148.02442849183444</v>
      </c>
      <c r="T301" s="16">
        <f t="shared" si="324"/>
        <v>153.94540563150784</v>
      </c>
      <c r="U301" s="16">
        <f t="shared" si="324"/>
        <v>160.10322185676816</v>
      </c>
      <c r="V301" s="16">
        <f t="shared" si="324"/>
        <v>166.50735073103888</v>
      </c>
      <c r="W301" s="16">
        <f t="shared" si="324"/>
        <v>173.16764476028044</v>
      </c>
      <c r="X301" s="16">
        <f t="shared" si="324"/>
        <v>180.09435055069167</v>
      </c>
      <c r="Y301" s="16">
        <f t="shared" si="324"/>
        <v>187.29812457271936</v>
      </c>
      <c r="Z301" s="16">
        <f t="shared" si="324"/>
        <v>194.79004955562814</v>
      </c>
      <c r="AA301" s="16">
        <f t="shared" si="324"/>
        <v>202.58165153785328</v>
      </c>
      <c r="AB301" s="16">
        <f t="shared" si="324"/>
        <v>210.68491759936742</v>
      </c>
      <c r="AC301" s="16">
        <f t="shared" si="291"/>
        <v>143.02562598337781</v>
      </c>
      <c r="AD301" s="16">
        <f t="shared" si="292"/>
        <v>156.72672934650259</v>
      </c>
      <c r="AE301" s="36">
        <f t="shared" si="293"/>
        <v>157</v>
      </c>
    </row>
    <row r="302" spans="2:31" x14ac:dyDescent="0.25">
      <c r="B302" t="s">
        <v>126</v>
      </c>
      <c r="C302" t="s">
        <v>6</v>
      </c>
      <c r="D302">
        <v>2793</v>
      </c>
      <c r="E302">
        <v>100</v>
      </c>
      <c r="F302" t="s">
        <v>224</v>
      </c>
      <c r="G302">
        <v>0.06</v>
      </c>
      <c r="H302">
        <v>0.02</v>
      </c>
      <c r="I302" s="16">
        <f t="shared" si="314"/>
        <v>100</v>
      </c>
      <c r="J302" s="16">
        <f t="shared" si="278"/>
        <v>104</v>
      </c>
      <c r="K302" s="16">
        <f t="shared" ref="K302:AB302" si="325">J302*(1+$G302-$H302)</f>
        <v>108.16</v>
      </c>
      <c r="L302" s="16">
        <f t="shared" si="325"/>
        <v>112.4864</v>
      </c>
      <c r="M302" s="16">
        <f t="shared" si="325"/>
        <v>116.98585600000001</v>
      </c>
      <c r="N302" s="16">
        <f t="shared" si="325"/>
        <v>121.66529024000002</v>
      </c>
      <c r="O302" s="16">
        <f t="shared" si="325"/>
        <v>126.53190184960002</v>
      </c>
      <c r="P302" s="16">
        <f t="shared" si="325"/>
        <v>131.59317792358402</v>
      </c>
      <c r="Q302" s="16">
        <f t="shared" si="325"/>
        <v>136.85690504052738</v>
      </c>
      <c r="R302" s="16">
        <f t="shared" si="325"/>
        <v>142.33118124214849</v>
      </c>
      <c r="S302" s="16">
        <f t="shared" si="325"/>
        <v>148.02442849183444</v>
      </c>
      <c r="T302" s="16">
        <f t="shared" si="325"/>
        <v>153.94540563150784</v>
      </c>
      <c r="U302" s="16">
        <f t="shared" si="325"/>
        <v>160.10322185676816</v>
      </c>
      <c r="V302" s="16">
        <f t="shared" si="325"/>
        <v>166.50735073103888</v>
      </c>
      <c r="W302" s="16">
        <f t="shared" si="325"/>
        <v>173.16764476028044</v>
      </c>
      <c r="X302" s="16">
        <f t="shared" si="325"/>
        <v>180.09435055069167</v>
      </c>
      <c r="Y302" s="16">
        <f t="shared" si="325"/>
        <v>187.29812457271936</v>
      </c>
      <c r="Z302" s="16">
        <f t="shared" si="325"/>
        <v>194.79004955562814</v>
      </c>
      <c r="AA302" s="16">
        <f t="shared" si="325"/>
        <v>202.58165153785328</v>
      </c>
      <c r="AB302" s="16">
        <f t="shared" si="325"/>
        <v>210.68491759936742</v>
      </c>
      <c r="AC302" s="16">
        <f t="shared" si="291"/>
        <v>143.02562598337781</v>
      </c>
      <c r="AD302" s="16">
        <f t="shared" si="292"/>
        <v>156.72672934650259</v>
      </c>
      <c r="AE302" s="36">
        <f t="shared" si="293"/>
        <v>157</v>
      </c>
    </row>
    <row r="303" spans="2:31" x14ac:dyDescent="0.25">
      <c r="B303" t="s">
        <v>126</v>
      </c>
      <c r="C303" t="s">
        <v>16</v>
      </c>
      <c r="D303">
        <v>2793</v>
      </c>
      <c r="E303">
        <v>100</v>
      </c>
      <c r="F303" t="s">
        <v>224</v>
      </c>
      <c r="G303">
        <v>0.06</v>
      </c>
      <c r="H303">
        <v>0.02</v>
      </c>
      <c r="I303" s="16">
        <f t="shared" si="314"/>
        <v>100</v>
      </c>
      <c r="J303" s="16">
        <f t="shared" si="278"/>
        <v>104</v>
      </c>
      <c r="K303" s="16">
        <f t="shared" ref="K303:AB303" si="326">J303*(1+$G303-$H303)</f>
        <v>108.16</v>
      </c>
      <c r="L303" s="16">
        <f t="shared" si="326"/>
        <v>112.4864</v>
      </c>
      <c r="M303" s="16">
        <f t="shared" si="326"/>
        <v>116.98585600000001</v>
      </c>
      <c r="N303" s="16">
        <f t="shared" si="326"/>
        <v>121.66529024000002</v>
      </c>
      <c r="O303" s="16">
        <f t="shared" si="326"/>
        <v>126.53190184960002</v>
      </c>
      <c r="P303" s="16">
        <f t="shared" si="326"/>
        <v>131.59317792358402</v>
      </c>
      <c r="Q303" s="16">
        <f t="shared" si="326"/>
        <v>136.85690504052738</v>
      </c>
      <c r="R303" s="16">
        <f t="shared" si="326"/>
        <v>142.33118124214849</v>
      </c>
      <c r="S303" s="16">
        <f t="shared" si="326"/>
        <v>148.02442849183444</v>
      </c>
      <c r="T303" s="16">
        <f t="shared" si="326"/>
        <v>153.94540563150784</v>
      </c>
      <c r="U303" s="16">
        <f t="shared" si="326"/>
        <v>160.10322185676816</v>
      </c>
      <c r="V303" s="16">
        <f t="shared" si="326"/>
        <v>166.50735073103888</v>
      </c>
      <c r="W303" s="16">
        <f t="shared" si="326"/>
        <v>173.16764476028044</v>
      </c>
      <c r="X303" s="16">
        <f t="shared" si="326"/>
        <v>180.09435055069167</v>
      </c>
      <c r="Y303" s="16">
        <f t="shared" si="326"/>
        <v>187.29812457271936</v>
      </c>
      <c r="Z303" s="16">
        <f t="shared" si="326"/>
        <v>194.79004955562814</v>
      </c>
      <c r="AA303" s="16">
        <f t="shared" si="326"/>
        <v>202.58165153785328</v>
      </c>
      <c r="AB303" s="16">
        <f t="shared" si="326"/>
        <v>210.68491759936742</v>
      </c>
      <c r="AC303" s="16">
        <f t="shared" si="291"/>
        <v>143.02562598337781</v>
      </c>
      <c r="AD303" s="16">
        <f t="shared" si="292"/>
        <v>156.72672934650259</v>
      </c>
      <c r="AE303" s="36">
        <f t="shared" si="293"/>
        <v>157</v>
      </c>
    </row>
    <row r="304" spans="2:31" x14ac:dyDescent="0.25">
      <c r="B304" t="s">
        <v>193</v>
      </c>
      <c r="C304" t="s">
        <v>2</v>
      </c>
      <c r="D304">
        <v>17789</v>
      </c>
      <c r="E304">
        <v>100</v>
      </c>
      <c r="F304" t="s">
        <v>224</v>
      </c>
      <c r="G304">
        <v>0.06</v>
      </c>
      <c r="H304">
        <v>0.02</v>
      </c>
      <c r="I304" s="16">
        <f t="shared" si="314"/>
        <v>100</v>
      </c>
      <c r="J304" s="16">
        <f t="shared" si="278"/>
        <v>104</v>
      </c>
      <c r="K304" s="16">
        <f t="shared" ref="K304:AB304" si="327">J304*(1+$G304-$H304)</f>
        <v>108.16</v>
      </c>
      <c r="L304" s="16">
        <f t="shared" si="327"/>
        <v>112.4864</v>
      </c>
      <c r="M304" s="16">
        <f t="shared" si="327"/>
        <v>116.98585600000001</v>
      </c>
      <c r="N304" s="16">
        <f t="shared" si="327"/>
        <v>121.66529024000002</v>
      </c>
      <c r="O304" s="16">
        <f t="shared" si="327"/>
        <v>126.53190184960002</v>
      </c>
      <c r="P304" s="16">
        <f t="shared" si="327"/>
        <v>131.59317792358402</v>
      </c>
      <c r="Q304" s="16">
        <f t="shared" si="327"/>
        <v>136.85690504052738</v>
      </c>
      <c r="R304" s="16">
        <f t="shared" si="327"/>
        <v>142.33118124214849</v>
      </c>
      <c r="S304" s="16">
        <f t="shared" si="327"/>
        <v>148.02442849183444</v>
      </c>
      <c r="T304" s="16">
        <f t="shared" si="327"/>
        <v>153.94540563150784</v>
      </c>
      <c r="U304" s="16">
        <f t="shared" si="327"/>
        <v>160.10322185676816</v>
      </c>
      <c r="V304" s="16">
        <f t="shared" si="327"/>
        <v>166.50735073103888</v>
      </c>
      <c r="W304" s="16">
        <f t="shared" si="327"/>
        <v>173.16764476028044</v>
      </c>
      <c r="X304" s="16">
        <f t="shared" si="327"/>
        <v>180.09435055069167</v>
      </c>
      <c r="Y304" s="16">
        <f t="shared" si="327"/>
        <v>187.29812457271936</v>
      </c>
      <c r="Z304" s="16">
        <f t="shared" si="327"/>
        <v>194.79004955562814</v>
      </c>
      <c r="AA304" s="16">
        <f t="shared" si="327"/>
        <v>202.58165153785328</v>
      </c>
      <c r="AB304" s="16">
        <f t="shared" si="327"/>
        <v>210.68491759936742</v>
      </c>
      <c r="AC304" s="16">
        <f t="shared" si="291"/>
        <v>143.02562598337781</v>
      </c>
      <c r="AD304" s="16">
        <f t="shared" si="292"/>
        <v>156.72672934650259</v>
      </c>
      <c r="AE304" s="36">
        <f t="shared" si="293"/>
        <v>157</v>
      </c>
    </row>
    <row r="305" spans="2:31" x14ac:dyDescent="0.25">
      <c r="B305" t="s">
        <v>117</v>
      </c>
      <c r="C305" t="s">
        <v>2</v>
      </c>
      <c r="D305">
        <v>32340</v>
      </c>
      <c r="E305">
        <v>100</v>
      </c>
      <c r="F305" t="s">
        <v>224</v>
      </c>
      <c r="G305">
        <v>0.06</v>
      </c>
      <c r="H305">
        <v>0.02</v>
      </c>
      <c r="I305" s="16">
        <f t="shared" si="314"/>
        <v>100</v>
      </c>
      <c r="J305" s="16">
        <f t="shared" si="278"/>
        <v>104</v>
      </c>
      <c r="K305" s="16">
        <f t="shared" ref="K305:AB305" si="328">J305*(1+$G305-$H305)</f>
        <v>108.16</v>
      </c>
      <c r="L305" s="16">
        <f t="shared" si="328"/>
        <v>112.4864</v>
      </c>
      <c r="M305" s="16">
        <f t="shared" si="328"/>
        <v>116.98585600000001</v>
      </c>
      <c r="N305" s="16">
        <f t="shared" si="328"/>
        <v>121.66529024000002</v>
      </c>
      <c r="O305" s="16">
        <f t="shared" si="328"/>
        <v>126.53190184960002</v>
      </c>
      <c r="P305" s="16">
        <f t="shared" si="328"/>
        <v>131.59317792358402</v>
      </c>
      <c r="Q305" s="16">
        <f t="shared" si="328"/>
        <v>136.85690504052738</v>
      </c>
      <c r="R305" s="16">
        <f t="shared" si="328"/>
        <v>142.33118124214849</v>
      </c>
      <c r="S305" s="16">
        <f t="shared" si="328"/>
        <v>148.02442849183444</v>
      </c>
      <c r="T305" s="16">
        <f t="shared" si="328"/>
        <v>153.94540563150784</v>
      </c>
      <c r="U305" s="16">
        <f t="shared" si="328"/>
        <v>160.10322185676816</v>
      </c>
      <c r="V305" s="16">
        <f t="shared" si="328"/>
        <v>166.50735073103888</v>
      </c>
      <c r="W305" s="16">
        <f t="shared" si="328"/>
        <v>173.16764476028044</v>
      </c>
      <c r="X305" s="16">
        <f t="shared" si="328"/>
        <v>180.09435055069167</v>
      </c>
      <c r="Y305" s="16">
        <f t="shared" si="328"/>
        <v>187.29812457271936</v>
      </c>
      <c r="Z305" s="16">
        <f t="shared" si="328"/>
        <v>194.79004955562814</v>
      </c>
      <c r="AA305" s="16">
        <f t="shared" si="328"/>
        <v>202.58165153785328</v>
      </c>
      <c r="AB305" s="16">
        <f t="shared" si="328"/>
        <v>210.68491759936742</v>
      </c>
      <c r="AC305" s="16">
        <f t="shared" si="291"/>
        <v>143.02562598337781</v>
      </c>
      <c r="AD305" s="16">
        <f t="shared" si="292"/>
        <v>156.72672934650259</v>
      </c>
      <c r="AE305" s="36">
        <f t="shared" si="293"/>
        <v>157</v>
      </c>
    </row>
    <row r="306" spans="2:31" x14ac:dyDescent="0.25">
      <c r="B306" t="s">
        <v>128</v>
      </c>
      <c r="C306" t="s">
        <v>10</v>
      </c>
      <c r="D306">
        <v>13414</v>
      </c>
      <c r="E306">
        <v>100</v>
      </c>
      <c r="F306" t="s">
        <v>224</v>
      </c>
      <c r="G306">
        <v>0.06</v>
      </c>
      <c r="H306">
        <v>0.02</v>
      </c>
      <c r="I306" s="16">
        <f t="shared" si="314"/>
        <v>100</v>
      </c>
      <c r="J306" s="16">
        <f t="shared" si="278"/>
        <v>104</v>
      </c>
      <c r="K306" s="16">
        <f t="shared" ref="K306:AB306" si="329">J306*(1+$G306-$H306)</f>
        <v>108.16</v>
      </c>
      <c r="L306" s="16">
        <f t="shared" si="329"/>
        <v>112.4864</v>
      </c>
      <c r="M306" s="16">
        <f t="shared" si="329"/>
        <v>116.98585600000001</v>
      </c>
      <c r="N306" s="16">
        <f t="shared" si="329"/>
        <v>121.66529024000002</v>
      </c>
      <c r="O306" s="16">
        <f t="shared" si="329"/>
        <v>126.53190184960002</v>
      </c>
      <c r="P306" s="16">
        <f t="shared" si="329"/>
        <v>131.59317792358402</v>
      </c>
      <c r="Q306" s="16">
        <f t="shared" si="329"/>
        <v>136.85690504052738</v>
      </c>
      <c r="R306" s="16">
        <f t="shared" si="329"/>
        <v>142.33118124214849</v>
      </c>
      <c r="S306" s="16">
        <f t="shared" si="329"/>
        <v>148.02442849183444</v>
      </c>
      <c r="T306" s="16">
        <f t="shared" si="329"/>
        <v>153.94540563150784</v>
      </c>
      <c r="U306" s="16">
        <f t="shared" si="329"/>
        <v>160.10322185676816</v>
      </c>
      <c r="V306" s="16">
        <f t="shared" si="329"/>
        <v>166.50735073103888</v>
      </c>
      <c r="W306" s="16">
        <f t="shared" si="329"/>
        <v>173.16764476028044</v>
      </c>
      <c r="X306" s="16">
        <f t="shared" si="329"/>
        <v>180.09435055069167</v>
      </c>
      <c r="Y306" s="16">
        <f t="shared" si="329"/>
        <v>187.29812457271936</v>
      </c>
      <c r="Z306" s="16">
        <f t="shared" si="329"/>
        <v>194.79004955562814</v>
      </c>
      <c r="AA306" s="16">
        <f t="shared" si="329"/>
        <v>202.58165153785328</v>
      </c>
      <c r="AB306" s="16">
        <f t="shared" si="329"/>
        <v>210.68491759936742</v>
      </c>
      <c r="AC306" s="16">
        <f t="shared" si="291"/>
        <v>143.02562598337781</v>
      </c>
      <c r="AD306" s="16">
        <f t="shared" si="292"/>
        <v>156.72672934650259</v>
      </c>
      <c r="AE306" s="36">
        <f t="shared" si="293"/>
        <v>157</v>
      </c>
    </row>
    <row r="307" spans="2:31" x14ac:dyDescent="0.25">
      <c r="B307" t="s">
        <v>88</v>
      </c>
      <c r="C307" t="s">
        <v>3</v>
      </c>
      <c r="D307">
        <v>5435</v>
      </c>
      <c r="E307">
        <v>100</v>
      </c>
      <c r="F307" t="s">
        <v>224</v>
      </c>
      <c r="G307">
        <v>0.06</v>
      </c>
      <c r="H307">
        <v>0.02</v>
      </c>
      <c r="I307" s="16">
        <f t="shared" si="314"/>
        <v>100</v>
      </c>
      <c r="J307" s="16">
        <f t="shared" si="278"/>
        <v>104</v>
      </c>
      <c r="K307" s="16">
        <f t="shared" ref="K307:AB307" si="330">J307*(1+$G307-$H307)</f>
        <v>108.16</v>
      </c>
      <c r="L307" s="16">
        <f t="shared" si="330"/>
        <v>112.4864</v>
      </c>
      <c r="M307" s="16">
        <f t="shared" si="330"/>
        <v>116.98585600000001</v>
      </c>
      <c r="N307" s="16">
        <f t="shared" si="330"/>
        <v>121.66529024000002</v>
      </c>
      <c r="O307" s="16">
        <f t="shared" si="330"/>
        <v>126.53190184960002</v>
      </c>
      <c r="P307" s="16">
        <f t="shared" si="330"/>
        <v>131.59317792358402</v>
      </c>
      <c r="Q307" s="16">
        <f t="shared" si="330"/>
        <v>136.85690504052738</v>
      </c>
      <c r="R307" s="16">
        <f t="shared" si="330"/>
        <v>142.33118124214849</v>
      </c>
      <c r="S307" s="16">
        <f t="shared" si="330"/>
        <v>148.02442849183444</v>
      </c>
      <c r="T307" s="16">
        <f t="shared" si="330"/>
        <v>153.94540563150784</v>
      </c>
      <c r="U307" s="16">
        <f t="shared" si="330"/>
        <v>160.10322185676816</v>
      </c>
      <c r="V307" s="16">
        <f t="shared" si="330"/>
        <v>166.50735073103888</v>
      </c>
      <c r="W307" s="16">
        <f t="shared" si="330"/>
        <v>173.16764476028044</v>
      </c>
      <c r="X307" s="16">
        <f t="shared" si="330"/>
        <v>180.09435055069167</v>
      </c>
      <c r="Y307" s="16">
        <f t="shared" si="330"/>
        <v>187.29812457271936</v>
      </c>
      <c r="Z307" s="16">
        <f t="shared" si="330"/>
        <v>194.79004955562814</v>
      </c>
      <c r="AA307" s="16">
        <f t="shared" si="330"/>
        <v>202.58165153785328</v>
      </c>
      <c r="AB307" s="16">
        <f t="shared" si="330"/>
        <v>210.68491759936742</v>
      </c>
      <c r="AC307" s="16">
        <f t="shared" si="291"/>
        <v>143.02562598337781</v>
      </c>
      <c r="AD307" s="16">
        <f t="shared" si="292"/>
        <v>156.72672934650259</v>
      </c>
      <c r="AE307" s="36">
        <f t="shared" si="293"/>
        <v>157</v>
      </c>
    </row>
    <row r="308" spans="2:31" x14ac:dyDescent="0.25">
      <c r="B308" t="s">
        <v>132</v>
      </c>
      <c r="C308" t="s">
        <v>3</v>
      </c>
      <c r="D308">
        <v>2632</v>
      </c>
      <c r="E308">
        <v>100</v>
      </c>
      <c r="F308" t="s">
        <v>224</v>
      </c>
      <c r="G308">
        <v>0.06</v>
      </c>
      <c r="H308">
        <v>0.02</v>
      </c>
      <c r="I308" s="16">
        <f t="shared" si="314"/>
        <v>100</v>
      </c>
      <c r="J308" s="16">
        <f t="shared" si="278"/>
        <v>104</v>
      </c>
      <c r="K308" s="16">
        <f t="shared" ref="K308:AB308" si="331">J308*(1+$G308-$H308)</f>
        <v>108.16</v>
      </c>
      <c r="L308" s="16">
        <f t="shared" si="331"/>
        <v>112.4864</v>
      </c>
      <c r="M308" s="16">
        <f t="shared" si="331"/>
        <v>116.98585600000001</v>
      </c>
      <c r="N308" s="16">
        <f t="shared" si="331"/>
        <v>121.66529024000002</v>
      </c>
      <c r="O308" s="16">
        <f t="shared" si="331"/>
        <v>126.53190184960002</v>
      </c>
      <c r="P308" s="16">
        <f t="shared" si="331"/>
        <v>131.59317792358402</v>
      </c>
      <c r="Q308" s="16">
        <f t="shared" si="331"/>
        <v>136.85690504052738</v>
      </c>
      <c r="R308" s="16">
        <f t="shared" si="331"/>
        <v>142.33118124214849</v>
      </c>
      <c r="S308" s="16">
        <f t="shared" si="331"/>
        <v>148.02442849183444</v>
      </c>
      <c r="T308" s="16">
        <f t="shared" si="331"/>
        <v>153.94540563150784</v>
      </c>
      <c r="U308" s="16">
        <f t="shared" si="331"/>
        <v>160.10322185676816</v>
      </c>
      <c r="V308" s="16">
        <f t="shared" si="331"/>
        <v>166.50735073103888</v>
      </c>
      <c r="W308" s="16">
        <f t="shared" si="331"/>
        <v>173.16764476028044</v>
      </c>
      <c r="X308" s="16">
        <f t="shared" si="331"/>
        <v>180.09435055069167</v>
      </c>
      <c r="Y308" s="16">
        <f t="shared" si="331"/>
        <v>187.29812457271936</v>
      </c>
      <c r="Z308" s="16">
        <f t="shared" si="331"/>
        <v>194.79004955562814</v>
      </c>
      <c r="AA308" s="16">
        <f t="shared" si="331"/>
        <v>202.58165153785328</v>
      </c>
      <c r="AB308" s="16">
        <f t="shared" si="331"/>
        <v>210.68491759936742</v>
      </c>
      <c r="AC308" s="16">
        <f t="shared" si="291"/>
        <v>143.02562598337781</v>
      </c>
      <c r="AD308" s="16">
        <f t="shared" si="292"/>
        <v>156.72672934650259</v>
      </c>
      <c r="AE308" s="36">
        <f t="shared" si="293"/>
        <v>157</v>
      </c>
    </row>
    <row r="309" spans="2:31" x14ac:dyDescent="0.25">
      <c r="B309" t="s">
        <v>165</v>
      </c>
      <c r="C309" t="s">
        <v>3</v>
      </c>
      <c r="D309">
        <v>10069</v>
      </c>
      <c r="E309">
        <v>100</v>
      </c>
      <c r="F309" t="s">
        <v>224</v>
      </c>
      <c r="G309">
        <v>0.06</v>
      </c>
      <c r="H309">
        <v>0.02</v>
      </c>
      <c r="I309" s="16">
        <f t="shared" si="314"/>
        <v>100</v>
      </c>
      <c r="J309" s="16">
        <f t="shared" si="278"/>
        <v>104</v>
      </c>
      <c r="K309" s="16">
        <f t="shared" ref="K309:AB309" si="332">J309*(1+$G309-$H309)</f>
        <v>108.16</v>
      </c>
      <c r="L309" s="16">
        <f t="shared" si="332"/>
        <v>112.4864</v>
      </c>
      <c r="M309" s="16">
        <f t="shared" si="332"/>
        <v>116.98585600000001</v>
      </c>
      <c r="N309" s="16">
        <f t="shared" si="332"/>
        <v>121.66529024000002</v>
      </c>
      <c r="O309" s="16">
        <f t="shared" si="332"/>
        <v>126.53190184960002</v>
      </c>
      <c r="P309" s="16">
        <f t="shared" si="332"/>
        <v>131.59317792358402</v>
      </c>
      <c r="Q309" s="16">
        <f t="shared" si="332"/>
        <v>136.85690504052738</v>
      </c>
      <c r="R309" s="16">
        <f t="shared" si="332"/>
        <v>142.33118124214849</v>
      </c>
      <c r="S309" s="16">
        <f t="shared" si="332"/>
        <v>148.02442849183444</v>
      </c>
      <c r="T309" s="16">
        <f t="shared" si="332"/>
        <v>153.94540563150784</v>
      </c>
      <c r="U309" s="16">
        <f t="shared" si="332"/>
        <v>160.10322185676816</v>
      </c>
      <c r="V309" s="16">
        <f t="shared" si="332"/>
        <v>166.50735073103888</v>
      </c>
      <c r="W309" s="16">
        <f t="shared" si="332"/>
        <v>173.16764476028044</v>
      </c>
      <c r="X309" s="16">
        <f t="shared" si="332"/>
        <v>180.09435055069167</v>
      </c>
      <c r="Y309" s="16">
        <f t="shared" si="332"/>
        <v>187.29812457271936</v>
      </c>
      <c r="Z309" s="16">
        <f t="shared" si="332"/>
        <v>194.79004955562814</v>
      </c>
      <c r="AA309" s="16">
        <f t="shared" si="332"/>
        <v>202.58165153785328</v>
      </c>
      <c r="AB309" s="16">
        <f t="shared" si="332"/>
        <v>210.68491759936742</v>
      </c>
      <c r="AC309" s="16">
        <f t="shared" si="291"/>
        <v>143.02562598337781</v>
      </c>
      <c r="AD309" s="16">
        <f t="shared" si="292"/>
        <v>156.72672934650259</v>
      </c>
      <c r="AE309" s="36">
        <f t="shared" si="293"/>
        <v>157</v>
      </c>
    </row>
    <row r="310" spans="2:31" x14ac:dyDescent="0.25">
      <c r="B310" t="s">
        <v>133</v>
      </c>
      <c r="C310" t="s">
        <v>3</v>
      </c>
      <c r="D310">
        <v>0</v>
      </c>
      <c r="E310">
        <v>100</v>
      </c>
      <c r="F310" t="s">
        <v>224</v>
      </c>
      <c r="G310">
        <v>0.06</v>
      </c>
      <c r="H310">
        <v>0.02</v>
      </c>
      <c r="I310" s="16">
        <f t="shared" si="314"/>
        <v>100</v>
      </c>
      <c r="J310" s="16">
        <f t="shared" si="278"/>
        <v>104</v>
      </c>
      <c r="K310" s="16">
        <f t="shared" ref="K310:AB310" si="333">J310*(1+$G310-$H310)</f>
        <v>108.16</v>
      </c>
      <c r="L310" s="16">
        <f t="shared" si="333"/>
        <v>112.4864</v>
      </c>
      <c r="M310" s="16">
        <f t="shared" si="333"/>
        <v>116.98585600000001</v>
      </c>
      <c r="N310" s="16">
        <f t="shared" si="333"/>
        <v>121.66529024000002</v>
      </c>
      <c r="O310" s="16">
        <f t="shared" si="333"/>
        <v>126.53190184960002</v>
      </c>
      <c r="P310" s="16">
        <f t="shared" si="333"/>
        <v>131.59317792358402</v>
      </c>
      <c r="Q310" s="16">
        <f t="shared" si="333"/>
        <v>136.85690504052738</v>
      </c>
      <c r="R310" s="16">
        <f t="shared" si="333"/>
        <v>142.33118124214849</v>
      </c>
      <c r="S310" s="16">
        <f t="shared" si="333"/>
        <v>148.02442849183444</v>
      </c>
      <c r="T310" s="16">
        <f t="shared" si="333"/>
        <v>153.94540563150784</v>
      </c>
      <c r="U310" s="16">
        <f t="shared" si="333"/>
        <v>160.10322185676816</v>
      </c>
      <c r="V310" s="16">
        <f t="shared" si="333"/>
        <v>166.50735073103888</v>
      </c>
      <c r="W310" s="16">
        <f t="shared" si="333"/>
        <v>173.16764476028044</v>
      </c>
      <c r="X310" s="16">
        <f t="shared" si="333"/>
        <v>180.09435055069167</v>
      </c>
      <c r="Y310" s="16">
        <f t="shared" si="333"/>
        <v>187.29812457271936</v>
      </c>
      <c r="Z310" s="16">
        <f t="shared" si="333"/>
        <v>194.79004955562814</v>
      </c>
      <c r="AA310" s="16">
        <f t="shared" si="333"/>
        <v>202.58165153785328</v>
      </c>
      <c r="AB310" s="16">
        <f t="shared" si="333"/>
        <v>210.68491759936742</v>
      </c>
      <c r="AC310" s="16">
        <f t="shared" si="291"/>
        <v>143.02562598337781</v>
      </c>
      <c r="AD310" s="16">
        <f t="shared" si="292"/>
        <v>156.72672934650259</v>
      </c>
      <c r="AE310" s="36">
        <f t="shared" si="293"/>
        <v>157</v>
      </c>
    </row>
    <row r="311" spans="2:31" x14ac:dyDescent="0.25">
      <c r="B311" t="s">
        <v>171</v>
      </c>
      <c r="C311" t="s">
        <v>9</v>
      </c>
      <c r="D311">
        <v>8761</v>
      </c>
      <c r="E311">
        <v>100</v>
      </c>
      <c r="F311" t="s">
        <v>224</v>
      </c>
      <c r="G311">
        <v>0.06</v>
      </c>
      <c r="H311">
        <v>0.02</v>
      </c>
      <c r="I311" s="16">
        <f t="shared" si="314"/>
        <v>100</v>
      </c>
      <c r="J311" s="16">
        <f t="shared" si="278"/>
        <v>104</v>
      </c>
      <c r="K311" s="16">
        <f t="shared" ref="K311:AB311" si="334">J311*(1+$G311-$H311)</f>
        <v>108.16</v>
      </c>
      <c r="L311" s="16">
        <f t="shared" si="334"/>
        <v>112.4864</v>
      </c>
      <c r="M311" s="16">
        <f t="shared" si="334"/>
        <v>116.98585600000001</v>
      </c>
      <c r="N311" s="16">
        <f t="shared" si="334"/>
        <v>121.66529024000002</v>
      </c>
      <c r="O311" s="16">
        <f t="shared" si="334"/>
        <v>126.53190184960002</v>
      </c>
      <c r="P311" s="16">
        <f t="shared" si="334"/>
        <v>131.59317792358402</v>
      </c>
      <c r="Q311" s="16">
        <f t="shared" si="334"/>
        <v>136.85690504052738</v>
      </c>
      <c r="R311" s="16">
        <f t="shared" si="334"/>
        <v>142.33118124214849</v>
      </c>
      <c r="S311" s="16">
        <f t="shared" si="334"/>
        <v>148.02442849183444</v>
      </c>
      <c r="T311" s="16">
        <f t="shared" si="334"/>
        <v>153.94540563150784</v>
      </c>
      <c r="U311" s="16">
        <f t="shared" si="334"/>
        <v>160.10322185676816</v>
      </c>
      <c r="V311" s="16">
        <f t="shared" si="334"/>
        <v>166.50735073103888</v>
      </c>
      <c r="W311" s="16">
        <f t="shared" si="334"/>
        <v>173.16764476028044</v>
      </c>
      <c r="X311" s="16">
        <f t="shared" si="334"/>
        <v>180.09435055069167</v>
      </c>
      <c r="Y311" s="16">
        <f t="shared" si="334"/>
        <v>187.29812457271936</v>
      </c>
      <c r="Z311" s="16">
        <f t="shared" si="334"/>
        <v>194.79004955562814</v>
      </c>
      <c r="AA311" s="16">
        <f t="shared" si="334"/>
        <v>202.58165153785328</v>
      </c>
      <c r="AB311" s="16">
        <f t="shared" si="334"/>
        <v>210.68491759936742</v>
      </c>
      <c r="AC311" s="16">
        <f t="shared" si="291"/>
        <v>143.02562598337781</v>
      </c>
      <c r="AD311" s="16">
        <f t="shared" si="292"/>
        <v>156.72672934650259</v>
      </c>
      <c r="AE311" s="36">
        <f t="shared" si="293"/>
        <v>157</v>
      </c>
    </row>
    <row r="312" spans="2:31" x14ac:dyDescent="0.25">
      <c r="B312" t="s">
        <v>87</v>
      </c>
      <c r="C312" t="s">
        <v>3</v>
      </c>
      <c r="D312">
        <v>9387</v>
      </c>
      <c r="E312">
        <v>100</v>
      </c>
      <c r="F312" t="s">
        <v>224</v>
      </c>
      <c r="G312">
        <v>0.06</v>
      </c>
      <c r="H312">
        <v>0.02</v>
      </c>
      <c r="I312" s="16">
        <f t="shared" si="314"/>
        <v>100</v>
      </c>
      <c r="J312" s="16">
        <f t="shared" si="278"/>
        <v>104</v>
      </c>
      <c r="K312" s="16">
        <f t="shared" ref="K312:AB312" si="335">J312*(1+$G312-$H312)</f>
        <v>108.16</v>
      </c>
      <c r="L312" s="16">
        <f t="shared" si="335"/>
        <v>112.4864</v>
      </c>
      <c r="M312" s="16">
        <f t="shared" si="335"/>
        <v>116.98585600000001</v>
      </c>
      <c r="N312" s="16">
        <f t="shared" si="335"/>
        <v>121.66529024000002</v>
      </c>
      <c r="O312" s="16">
        <f t="shared" si="335"/>
        <v>126.53190184960002</v>
      </c>
      <c r="P312" s="16">
        <f t="shared" si="335"/>
        <v>131.59317792358402</v>
      </c>
      <c r="Q312" s="16">
        <f t="shared" si="335"/>
        <v>136.85690504052738</v>
      </c>
      <c r="R312" s="16">
        <f t="shared" si="335"/>
        <v>142.33118124214849</v>
      </c>
      <c r="S312" s="16">
        <f t="shared" si="335"/>
        <v>148.02442849183444</v>
      </c>
      <c r="T312" s="16">
        <f t="shared" si="335"/>
        <v>153.94540563150784</v>
      </c>
      <c r="U312" s="16">
        <f t="shared" si="335"/>
        <v>160.10322185676816</v>
      </c>
      <c r="V312" s="16">
        <f t="shared" si="335"/>
        <v>166.50735073103888</v>
      </c>
      <c r="W312" s="16">
        <f t="shared" si="335"/>
        <v>173.16764476028044</v>
      </c>
      <c r="X312" s="16">
        <f t="shared" si="335"/>
        <v>180.09435055069167</v>
      </c>
      <c r="Y312" s="16">
        <f t="shared" si="335"/>
        <v>187.29812457271936</v>
      </c>
      <c r="Z312" s="16">
        <f t="shared" si="335"/>
        <v>194.79004955562814</v>
      </c>
      <c r="AA312" s="16">
        <f t="shared" si="335"/>
        <v>202.58165153785328</v>
      </c>
      <c r="AB312" s="16">
        <f t="shared" si="335"/>
        <v>210.68491759936742</v>
      </c>
      <c r="AC312" s="16">
        <f t="shared" si="291"/>
        <v>143.02562598337781</v>
      </c>
      <c r="AD312" s="16">
        <f t="shared" si="292"/>
        <v>156.72672934650259</v>
      </c>
      <c r="AE312" s="36">
        <f t="shared" si="293"/>
        <v>157</v>
      </c>
    </row>
    <row r="313" spans="2:31" x14ac:dyDescent="0.25">
      <c r="B313" t="s">
        <v>87</v>
      </c>
      <c r="C313" t="s">
        <v>5</v>
      </c>
      <c r="D313">
        <v>9387</v>
      </c>
      <c r="E313">
        <v>100</v>
      </c>
      <c r="F313" t="s">
        <v>224</v>
      </c>
      <c r="G313">
        <v>0.06</v>
      </c>
      <c r="H313">
        <v>0.02</v>
      </c>
      <c r="I313" s="16">
        <f t="shared" si="314"/>
        <v>100</v>
      </c>
      <c r="J313" s="16">
        <f t="shared" si="278"/>
        <v>104</v>
      </c>
      <c r="K313" s="16">
        <f t="shared" ref="K313:AB313" si="336">J313*(1+$G313-$H313)</f>
        <v>108.16</v>
      </c>
      <c r="L313" s="16">
        <f t="shared" si="336"/>
        <v>112.4864</v>
      </c>
      <c r="M313" s="16">
        <f t="shared" si="336"/>
        <v>116.98585600000001</v>
      </c>
      <c r="N313" s="16">
        <f t="shared" si="336"/>
        <v>121.66529024000002</v>
      </c>
      <c r="O313" s="16">
        <f t="shared" si="336"/>
        <v>126.53190184960002</v>
      </c>
      <c r="P313" s="16">
        <f t="shared" si="336"/>
        <v>131.59317792358402</v>
      </c>
      <c r="Q313" s="16">
        <f t="shared" si="336"/>
        <v>136.85690504052738</v>
      </c>
      <c r="R313" s="16">
        <f t="shared" si="336"/>
        <v>142.33118124214849</v>
      </c>
      <c r="S313" s="16">
        <f t="shared" si="336"/>
        <v>148.02442849183444</v>
      </c>
      <c r="T313" s="16">
        <f t="shared" si="336"/>
        <v>153.94540563150784</v>
      </c>
      <c r="U313" s="16">
        <f t="shared" si="336"/>
        <v>160.10322185676816</v>
      </c>
      <c r="V313" s="16">
        <f t="shared" si="336"/>
        <v>166.50735073103888</v>
      </c>
      <c r="W313" s="16">
        <f t="shared" si="336"/>
        <v>173.16764476028044</v>
      </c>
      <c r="X313" s="16">
        <f t="shared" si="336"/>
        <v>180.09435055069167</v>
      </c>
      <c r="Y313" s="16">
        <f t="shared" si="336"/>
        <v>187.29812457271936</v>
      </c>
      <c r="Z313" s="16">
        <f t="shared" si="336"/>
        <v>194.79004955562814</v>
      </c>
      <c r="AA313" s="16">
        <f t="shared" si="336"/>
        <v>202.58165153785328</v>
      </c>
      <c r="AB313" s="16">
        <f t="shared" si="336"/>
        <v>210.68491759936742</v>
      </c>
      <c r="AC313" s="16">
        <f t="shared" si="291"/>
        <v>143.02562598337781</v>
      </c>
      <c r="AD313" s="16">
        <f t="shared" si="292"/>
        <v>156.72672934650259</v>
      </c>
      <c r="AE313" s="36">
        <f t="shared" si="293"/>
        <v>157</v>
      </c>
    </row>
    <row r="314" spans="2:31" x14ac:dyDescent="0.25">
      <c r="B314" t="s">
        <v>166</v>
      </c>
      <c r="C314" t="s">
        <v>3</v>
      </c>
      <c r="D314">
        <v>2655</v>
      </c>
      <c r="E314">
        <v>100</v>
      </c>
      <c r="F314" t="s">
        <v>224</v>
      </c>
      <c r="G314">
        <v>0.06</v>
      </c>
      <c r="H314">
        <v>0.02</v>
      </c>
      <c r="I314" s="16">
        <f t="shared" si="314"/>
        <v>100</v>
      </c>
      <c r="J314" s="16">
        <f t="shared" si="278"/>
        <v>104</v>
      </c>
      <c r="K314" s="16">
        <f t="shared" ref="K314:AB314" si="337">J314*(1+$G314-$H314)</f>
        <v>108.16</v>
      </c>
      <c r="L314" s="16">
        <f t="shared" si="337"/>
        <v>112.4864</v>
      </c>
      <c r="M314" s="16">
        <f t="shared" si="337"/>
        <v>116.98585600000001</v>
      </c>
      <c r="N314" s="16">
        <f t="shared" si="337"/>
        <v>121.66529024000002</v>
      </c>
      <c r="O314" s="16">
        <f t="shared" si="337"/>
        <v>126.53190184960002</v>
      </c>
      <c r="P314" s="16">
        <f t="shared" si="337"/>
        <v>131.59317792358402</v>
      </c>
      <c r="Q314" s="16">
        <f t="shared" si="337"/>
        <v>136.85690504052738</v>
      </c>
      <c r="R314" s="16">
        <f t="shared" si="337"/>
        <v>142.33118124214849</v>
      </c>
      <c r="S314" s="16">
        <f t="shared" si="337"/>
        <v>148.02442849183444</v>
      </c>
      <c r="T314" s="16">
        <f t="shared" si="337"/>
        <v>153.94540563150784</v>
      </c>
      <c r="U314" s="16">
        <f t="shared" si="337"/>
        <v>160.10322185676816</v>
      </c>
      <c r="V314" s="16">
        <f t="shared" si="337"/>
        <v>166.50735073103888</v>
      </c>
      <c r="W314" s="16">
        <f t="shared" si="337"/>
        <v>173.16764476028044</v>
      </c>
      <c r="X314" s="16">
        <f t="shared" si="337"/>
        <v>180.09435055069167</v>
      </c>
      <c r="Y314" s="16">
        <f t="shared" si="337"/>
        <v>187.29812457271936</v>
      </c>
      <c r="Z314" s="16">
        <f t="shared" si="337"/>
        <v>194.79004955562814</v>
      </c>
      <c r="AA314" s="16">
        <f t="shared" si="337"/>
        <v>202.58165153785328</v>
      </c>
      <c r="AB314" s="16">
        <f t="shared" si="337"/>
        <v>210.68491759936742</v>
      </c>
      <c r="AC314" s="16">
        <f t="shared" si="291"/>
        <v>143.02562598337781</v>
      </c>
      <c r="AD314" s="16">
        <f t="shared" si="292"/>
        <v>156.72672934650259</v>
      </c>
      <c r="AE314" s="36">
        <f t="shared" si="293"/>
        <v>157</v>
      </c>
    </row>
    <row r="315" spans="2:31" x14ac:dyDescent="0.25">
      <c r="B315" t="s">
        <v>112</v>
      </c>
      <c r="C315" t="s">
        <v>3</v>
      </c>
      <c r="D315">
        <v>67680</v>
      </c>
      <c r="E315">
        <v>100</v>
      </c>
      <c r="F315" t="s">
        <v>224</v>
      </c>
      <c r="G315">
        <v>0.06</v>
      </c>
      <c r="H315">
        <v>0.02</v>
      </c>
      <c r="I315" s="16">
        <f t="shared" si="314"/>
        <v>100</v>
      </c>
      <c r="J315" s="16">
        <f t="shared" si="278"/>
        <v>104</v>
      </c>
      <c r="K315" s="16">
        <f t="shared" ref="K315:AB315" si="338">J315*(1+$G315-$H315)</f>
        <v>108.16</v>
      </c>
      <c r="L315" s="16">
        <f t="shared" si="338"/>
        <v>112.4864</v>
      </c>
      <c r="M315" s="16">
        <f t="shared" si="338"/>
        <v>116.98585600000001</v>
      </c>
      <c r="N315" s="16">
        <f t="shared" si="338"/>
        <v>121.66529024000002</v>
      </c>
      <c r="O315" s="16">
        <f t="shared" si="338"/>
        <v>126.53190184960002</v>
      </c>
      <c r="P315" s="16">
        <f t="shared" si="338"/>
        <v>131.59317792358402</v>
      </c>
      <c r="Q315" s="16">
        <f t="shared" si="338"/>
        <v>136.85690504052738</v>
      </c>
      <c r="R315" s="16">
        <f t="shared" si="338"/>
        <v>142.33118124214849</v>
      </c>
      <c r="S315" s="16">
        <f t="shared" si="338"/>
        <v>148.02442849183444</v>
      </c>
      <c r="T315" s="16">
        <f t="shared" si="338"/>
        <v>153.94540563150784</v>
      </c>
      <c r="U315" s="16">
        <f t="shared" si="338"/>
        <v>160.10322185676816</v>
      </c>
      <c r="V315" s="16">
        <f t="shared" si="338"/>
        <v>166.50735073103888</v>
      </c>
      <c r="W315" s="16">
        <f t="shared" si="338"/>
        <v>173.16764476028044</v>
      </c>
      <c r="X315" s="16">
        <f t="shared" si="338"/>
        <v>180.09435055069167</v>
      </c>
      <c r="Y315" s="16">
        <f t="shared" si="338"/>
        <v>187.29812457271936</v>
      </c>
      <c r="Z315" s="16">
        <f t="shared" si="338"/>
        <v>194.79004955562814</v>
      </c>
      <c r="AA315" s="16">
        <f t="shared" si="338"/>
        <v>202.58165153785328</v>
      </c>
      <c r="AB315" s="16">
        <f t="shared" si="338"/>
        <v>210.68491759936742</v>
      </c>
      <c r="AC315" s="16">
        <f t="shared" si="291"/>
        <v>143.02562598337781</v>
      </c>
      <c r="AD315" s="16">
        <f t="shared" si="292"/>
        <v>156.72672934650259</v>
      </c>
      <c r="AE315" s="36">
        <f t="shared" si="293"/>
        <v>157</v>
      </c>
    </row>
    <row r="316" spans="2:31" x14ac:dyDescent="0.25">
      <c r="B316" t="s">
        <v>110</v>
      </c>
      <c r="C316" t="s">
        <v>3</v>
      </c>
      <c r="D316">
        <v>6103</v>
      </c>
      <c r="E316">
        <v>100</v>
      </c>
      <c r="F316" t="s">
        <v>224</v>
      </c>
      <c r="G316">
        <v>0.06</v>
      </c>
      <c r="H316">
        <v>0.02</v>
      </c>
      <c r="I316" s="16">
        <f t="shared" si="314"/>
        <v>100</v>
      </c>
      <c r="J316" s="16">
        <f t="shared" si="278"/>
        <v>104</v>
      </c>
      <c r="K316" s="16">
        <f t="shared" ref="K316:AB316" si="339">J316*(1+$G316-$H316)</f>
        <v>108.16</v>
      </c>
      <c r="L316" s="16">
        <f t="shared" si="339"/>
        <v>112.4864</v>
      </c>
      <c r="M316" s="16">
        <f t="shared" si="339"/>
        <v>116.98585600000001</v>
      </c>
      <c r="N316" s="16">
        <f t="shared" si="339"/>
        <v>121.66529024000002</v>
      </c>
      <c r="O316" s="16">
        <f t="shared" si="339"/>
        <v>126.53190184960002</v>
      </c>
      <c r="P316" s="16">
        <f t="shared" si="339"/>
        <v>131.59317792358402</v>
      </c>
      <c r="Q316" s="16">
        <f t="shared" si="339"/>
        <v>136.85690504052738</v>
      </c>
      <c r="R316" s="16">
        <f t="shared" si="339"/>
        <v>142.33118124214849</v>
      </c>
      <c r="S316" s="16">
        <f t="shared" si="339"/>
        <v>148.02442849183444</v>
      </c>
      <c r="T316" s="16">
        <f t="shared" si="339"/>
        <v>153.94540563150784</v>
      </c>
      <c r="U316" s="16">
        <f t="shared" si="339"/>
        <v>160.10322185676816</v>
      </c>
      <c r="V316" s="16">
        <f t="shared" si="339"/>
        <v>166.50735073103888</v>
      </c>
      <c r="W316" s="16">
        <f t="shared" si="339"/>
        <v>173.16764476028044</v>
      </c>
      <c r="X316" s="16">
        <f t="shared" si="339"/>
        <v>180.09435055069167</v>
      </c>
      <c r="Y316" s="16">
        <f t="shared" si="339"/>
        <v>187.29812457271936</v>
      </c>
      <c r="Z316" s="16">
        <f t="shared" si="339"/>
        <v>194.79004955562814</v>
      </c>
      <c r="AA316" s="16">
        <f t="shared" si="339"/>
        <v>202.58165153785328</v>
      </c>
      <c r="AB316" s="16">
        <f t="shared" si="339"/>
        <v>210.68491759936742</v>
      </c>
      <c r="AC316" s="16">
        <f t="shared" si="291"/>
        <v>143.02562598337781</v>
      </c>
      <c r="AD316" s="16">
        <f t="shared" si="292"/>
        <v>156.72672934650259</v>
      </c>
      <c r="AE316" s="36">
        <f t="shared" si="293"/>
        <v>157</v>
      </c>
    </row>
    <row r="317" spans="2:31" x14ac:dyDescent="0.25">
      <c r="B317" t="s">
        <v>164</v>
      </c>
      <c r="C317" t="s">
        <v>3</v>
      </c>
      <c r="D317">
        <v>7102</v>
      </c>
      <c r="E317">
        <v>100</v>
      </c>
      <c r="F317" t="s">
        <v>224</v>
      </c>
      <c r="G317">
        <v>0.06</v>
      </c>
      <c r="H317">
        <v>0.02</v>
      </c>
      <c r="I317" s="16">
        <f t="shared" si="314"/>
        <v>100</v>
      </c>
      <c r="J317" s="16">
        <f t="shared" si="278"/>
        <v>104</v>
      </c>
      <c r="K317" s="16">
        <f t="shared" ref="K317:AB317" si="340">J317*(1+$G317-$H317)</f>
        <v>108.16</v>
      </c>
      <c r="L317" s="16">
        <f t="shared" si="340"/>
        <v>112.4864</v>
      </c>
      <c r="M317" s="16">
        <f t="shared" si="340"/>
        <v>116.98585600000001</v>
      </c>
      <c r="N317" s="16">
        <f t="shared" si="340"/>
        <v>121.66529024000002</v>
      </c>
      <c r="O317" s="16">
        <f t="shared" si="340"/>
        <v>126.53190184960002</v>
      </c>
      <c r="P317" s="16">
        <f t="shared" si="340"/>
        <v>131.59317792358402</v>
      </c>
      <c r="Q317" s="16">
        <f t="shared" si="340"/>
        <v>136.85690504052738</v>
      </c>
      <c r="R317" s="16">
        <f t="shared" si="340"/>
        <v>142.33118124214849</v>
      </c>
      <c r="S317" s="16">
        <f t="shared" si="340"/>
        <v>148.02442849183444</v>
      </c>
      <c r="T317" s="16">
        <f t="shared" si="340"/>
        <v>153.94540563150784</v>
      </c>
      <c r="U317" s="16">
        <f t="shared" si="340"/>
        <v>160.10322185676816</v>
      </c>
      <c r="V317" s="16">
        <f t="shared" si="340"/>
        <v>166.50735073103888</v>
      </c>
      <c r="W317" s="16">
        <f t="shared" si="340"/>
        <v>173.16764476028044</v>
      </c>
      <c r="X317" s="16">
        <f t="shared" si="340"/>
        <v>180.09435055069167</v>
      </c>
      <c r="Y317" s="16">
        <f t="shared" si="340"/>
        <v>187.29812457271936</v>
      </c>
      <c r="Z317" s="16">
        <f t="shared" si="340"/>
        <v>194.79004955562814</v>
      </c>
      <c r="AA317" s="16">
        <f t="shared" si="340"/>
        <v>202.58165153785328</v>
      </c>
      <c r="AB317" s="16">
        <f t="shared" si="340"/>
        <v>210.68491759936742</v>
      </c>
      <c r="AC317" s="16">
        <f t="shared" si="291"/>
        <v>143.02562598337781</v>
      </c>
      <c r="AD317" s="16">
        <f t="shared" si="292"/>
        <v>156.72672934650259</v>
      </c>
      <c r="AE317" s="36">
        <f t="shared" si="293"/>
        <v>157</v>
      </c>
    </row>
    <row r="318" spans="2:31" x14ac:dyDescent="0.25">
      <c r="B318" t="s">
        <v>127</v>
      </c>
      <c r="C318" t="s">
        <v>10</v>
      </c>
      <c r="D318">
        <v>8331</v>
      </c>
      <c r="E318">
        <v>100</v>
      </c>
      <c r="F318" t="s">
        <v>224</v>
      </c>
      <c r="G318">
        <v>0.06</v>
      </c>
      <c r="H318">
        <v>0.02</v>
      </c>
      <c r="I318" s="16">
        <f t="shared" si="314"/>
        <v>100</v>
      </c>
      <c r="J318" s="16">
        <f t="shared" si="278"/>
        <v>104</v>
      </c>
      <c r="K318" s="16">
        <f t="shared" ref="K318:AB318" si="341">J318*(1+$G318-$H318)</f>
        <v>108.16</v>
      </c>
      <c r="L318" s="16">
        <f t="shared" si="341"/>
        <v>112.4864</v>
      </c>
      <c r="M318" s="16">
        <f t="shared" si="341"/>
        <v>116.98585600000001</v>
      </c>
      <c r="N318" s="16">
        <f t="shared" si="341"/>
        <v>121.66529024000002</v>
      </c>
      <c r="O318" s="16">
        <f t="shared" si="341"/>
        <v>126.53190184960002</v>
      </c>
      <c r="P318" s="16">
        <f t="shared" si="341"/>
        <v>131.59317792358402</v>
      </c>
      <c r="Q318" s="16">
        <f t="shared" si="341"/>
        <v>136.85690504052738</v>
      </c>
      <c r="R318" s="16">
        <f t="shared" si="341"/>
        <v>142.33118124214849</v>
      </c>
      <c r="S318" s="16">
        <f t="shared" si="341"/>
        <v>148.02442849183444</v>
      </c>
      <c r="T318" s="16">
        <f t="shared" si="341"/>
        <v>153.94540563150784</v>
      </c>
      <c r="U318" s="16">
        <f t="shared" si="341"/>
        <v>160.10322185676816</v>
      </c>
      <c r="V318" s="16">
        <f t="shared" si="341"/>
        <v>166.50735073103888</v>
      </c>
      <c r="W318" s="16">
        <f t="shared" si="341"/>
        <v>173.16764476028044</v>
      </c>
      <c r="X318" s="16">
        <f t="shared" si="341"/>
        <v>180.09435055069167</v>
      </c>
      <c r="Y318" s="16">
        <f t="shared" si="341"/>
        <v>187.29812457271936</v>
      </c>
      <c r="Z318" s="16">
        <f t="shared" si="341"/>
        <v>194.79004955562814</v>
      </c>
      <c r="AA318" s="16">
        <f t="shared" si="341"/>
        <v>202.58165153785328</v>
      </c>
      <c r="AB318" s="16">
        <f t="shared" si="341"/>
        <v>210.68491759936742</v>
      </c>
      <c r="AC318" s="16">
        <f t="shared" si="291"/>
        <v>143.02562598337781</v>
      </c>
      <c r="AD318" s="16">
        <f t="shared" si="292"/>
        <v>156.72672934650259</v>
      </c>
      <c r="AE318" s="36">
        <f t="shared" si="293"/>
        <v>157</v>
      </c>
    </row>
    <row r="319" spans="2:31" x14ac:dyDescent="0.25">
      <c r="B319" t="s">
        <v>127</v>
      </c>
      <c r="C319" t="s">
        <v>16</v>
      </c>
      <c r="D319">
        <v>8331</v>
      </c>
      <c r="E319">
        <v>100</v>
      </c>
      <c r="F319" t="s">
        <v>224</v>
      </c>
      <c r="G319">
        <v>0.06</v>
      </c>
      <c r="H319">
        <v>0.02</v>
      </c>
      <c r="I319" s="16">
        <f t="shared" si="314"/>
        <v>100</v>
      </c>
      <c r="J319" s="16">
        <f t="shared" si="278"/>
        <v>104</v>
      </c>
      <c r="K319" s="16">
        <f t="shared" ref="K319:AB319" si="342">J319*(1+$G319-$H319)</f>
        <v>108.16</v>
      </c>
      <c r="L319" s="16">
        <f t="shared" si="342"/>
        <v>112.4864</v>
      </c>
      <c r="M319" s="16">
        <f t="shared" si="342"/>
        <v>116.98585600000001</v>
      </c>
      <c r="N319" s="16">
        <f t="shared" si="342"/>
        <v>121.66529024000002</v>
      </c>
      <c r="O319" s="16">
        <f t="shared" si="342"/>
        <v>126.53190184960002</v>
      </c>
      <c r="P319" s="16">
        <f t="shared" si="342"/>
        <v>131.59317792358402</v>
      </c>
      <c r="Q319" s="16">
        <f t="shared" si="342"/>
        <v>136.85690504052738</v>
      </c>
      <c r="R319" s="16">
        <f t="shared" si="342"/>
        <v>142.33118124214849</v>
      </c>
      <c r="S319" s="16">
        <f t="shared" si="342"/>
        <v>148.02442849183444</v>
      </c>
      <c r="T319" s="16">
        <f t="shared" si="342"/>
        <v>153.94540563150784</v>
      </c>
      <c r="U319" s="16">
        <f t="shared" si="342"/>
        <v>160.10322185676816</v>
      </c>
      <c r="V319" s="16">
        <f t="shared" si="342"/>
        <v>166.50735073103888</v>
      </c>
      <c r="W319" s="16">
        <f t="shared" si="342"/>
        <v>173.16764476028044</v>
      </c>
      <c r="X319" s="16">
        <f t="shared" si="342"/>
        <v>180.09435055069167</v>
      </c>
      <c r="Y319" s="16">
        <f t="shared" si="342"/>
        <v>187.29812457271936</v>
      </c>
      <c r="Z319" s="16">
        <f t="shared" si="342"/>
        <v>194.79004955562814</v>
      </c>
      <c r="AA319" s="16">
        <f t="shared" si="342"/>
        <v>202.58165153785328</v>
      </c>
      <c r="AB319" s="16">
        <f t="shared" si="342"/>
        <v>210.68491759936742</v>
      </c>
      <c r="AC319" s="16">
        <f t="shared" si="291"/>
        <v>143.02562598337781</v>
      </c>
      <c r="AD319" s="16">
        <f t="shared" si="292"/>
        <v>156.72672934650259</v>
      </c>
      <c r="AE319" s="36">
        <f t="shared" si="293"/>
        <v>157</v>
      </c>
    </row>
    <row r="320" spans="2:31" x14ac:dyDescent="0.25">
      <c r="B320" t="s">
        <v>137</v>
      </c>
      <c r="C320" t="s">
        <v>3</v>
      </c>
      <c r="D320">
        <v>9342</v>
      </c>
      <c r="E320">
        <v>100</v>
      </c>
      <c r="F320" t="s">
        <v>224</v>
      </c>
      <c r="G320">
        <v>0.06</v>
      </c>
      <c r="H320">
        <v>0.02</v>
      </c>
      <c r="I320" s="16">
        <f t="shared" si="314"/>
        <v>100</v>
      </c>
      <c r="J320" s="16">
        <f t="shared" si="278"/>
        <v>104</v>
      </c>
      <c r="K320" s="16">
        <f t="shared" ref="K320:AB320" si="343">J320*(1+$G320-$H320)</f>
        <v>108.16</v>
      </c>
      <c r="L320" s="16">
        <f t="shared" si="343"/>
        <v>112.4864</v>
      </c>
      <c r="M320" s="16">
        <f t="shared" si="343"/>
        <v>116.98585600000001</v>
      </c>
      <c r="N320" s="16">
        <f t="shared" si="343"/>
        <v>121.66529024000002</v>
      </c>
      <c r="O320" s="16">
        <f t="shared" si="343"/>
        <v>126.53190184960002</v>
      </c>
      <c r="P320" s="16">
        <f t="shared" si="343"/>
        <v>131.59317792358402</v>
      </c>
      <c r="Q320" s="16">
        <f t="shared" si="343"/>
        <v>136.85690504052738</v>
      </c>
      <c r="R320" s="16">
        <f t="shared" si="343"/>
        <v>142.33118124214849</v>
      </c>
      <c r="S320" s="16">
        <f t="shared" si="343"/>
        <v>148.02442849183444</v>
      </c>
      <c r="T320" s="16">
        <f t="shared" si="343"/>
        <v>153.94540563150784</v>
      </c>
      <c r="U320" s="16">
        <f t="shared" si="343"/>
        <v>160.10322185676816</v>
      </c>
      <c r="V320" s="16">
        <f t="shared" si="343"/>
        <v>166.50735073103888</v>
      </c>
      <c r="W320" s="16">
        <f t="shared" si="343"/>
        <v>173.16764476028044</v>
      </c>
      <c r="X320" s="16">
        <f t="shared" si="343"/>
        <v>180.09435055069167</v>
      </c>
      <c r="Y320" s="16">
        <f t="shared" si="343"/>
        <v>187.29812457271936</v>
      </c>
      <c r="Z320" s="16">
        <f t="shared" si="343"/>
        <v>194.79004955562814</v>
      </c>
      <c r="AA320" s="16">
        <f t="shared" si="343"/>
        <v>202.58165153785328</v>
      </c>
      <c r="AB320" s="16">
        <f t="shared" si="343"/>
        <v>210.68491759936742</v>
      </c>
      <c r="AC320" s="16">
        <f t="shared" si="291"/>
        <v>143.02562598337781</v>
      </c>
      <c r="AD320" s="16">
        <f t="shared" si="292"/>
        <v>156.72672934650259</v>
      </c>
      <c r="AE320" s="36">
        <f t="shared" si="293"/>
        <v>157</v>
      </c>
    </row>
    <row r="321" spans="2:31" x14ac:dyDescent="0.25">
      <c r="B321" t="s">
        <v>109</v>
      </c>
      <c r="C321" t="s">
        <v>6</v>
      </c>
      <c r="D321">
        <v>2443</v>
      </c>
      <c r="E321">
        <v>100</v>
      </c>
      <c r="F321" t="s">
        <v>224</v>
      </c>
      <c r="G321">
        <v>0.06</v>
      </c>
      <c r="H321">
        <v>0.02</v>
      </c>
      <c r="I321" s="16">
        <f t="shared" si="314"/>
        <v>100</v>
      </c>
      <c r="J321" s="16">
        <f t="shared" si="278"/>
        <v>104</v>
      </c>
      <c r="K321" s="16">
        <f t="shared" ref="K321:AB321" si="344">J321*(1+$G321-$H321)</f>
        <v>108.16</v>
      </c>
      <c r="L321" s="16">
        <f t="shared" si="344"/>
        <v>112.4864</v>
      </c>
      <c r="M321" s="16">
        <f t="shared" si="344"/>
        <v>116.98585600000001</v>
      </c>
      <c r="N321" s="16">
        <f t="shared" si="344"/>
        <v>121.66529024000002</v>
      </c>
      <c r="O321" s="16">
        <f t="shared" si="344"/>
        <v>126.53190184960002</v>
      </c>
      <c r="P321" s="16">
        <f t="shared" si="344"/>
        <v>131.59317792358402</v>
      </c>
      <c r="Q321" s="16">
        <f t="shared" si="344"/>
        <v>136.85690504052738</v>
      </c>
      <c r="R321" s="16">
        <f t="shared" si="344"/>
        <v>142.33118124214849</v>
      </c>
      <c r="S321" s="16">
        <f t="shared" si="344"/>
        <v>148.02442849183444</v>
      </c>
      <c r="T321" s="16">
        <f t="shared" si="344"/>
        <v>153.94540563150784</v>
      </c>
      <c r="U321" s="16">
        <f t="shared" si="344"/>
        <v>160.10322185676816</v>
      </c>
      <c r="V321" s="16">
        <f t="shared" si="344"/>
        <v>166.50735073103888</v>
      </c>
      <c r="W321" s="16">
        <f t="shared" si="344"/>
        <v>173.16764476028044</v>
      </c>
      <c r="X321" s="16">
        <f t="shared" si="344"/>
        <v>180.09435055069167</v>
      </c>
      <c r="Y321" s="16">
        <f t="shared" si="344"/>
        <v>187.29812457271936</v>
      </c>
      <c r="Z321" s="16">
        <f t="shared" si="344"/>
        <v>194.79004955562814</v>
      </c>
      <c r="AA321" s="16">
        <f t="shared" si="344"/>
        <v>202.58165153785328</v>
      </c>
      <c r="AB321" s="16">
        <f t="shared" si="344"/>
        <v>210.68491759936742</v>
      </c>
      <c r="AC321" s="16">
        <f t="shared" si="291"/>
        <v>143.02562598337781</v>
      </c>
      <c r="AD321" s="16">
        <f t="shared" si="292"/>
        <v>156.72672934650259</v>
      </c>
      <c r="AE321" s="36">
        <f t="shared" si="293"/>
        <v>157</v>
      </c>
    </row>
    <row r="322" spans="2:31" x14ac:dyDescent="0.25">
      <c r="B322" t="s">
        <v>109</v>
      </c>
      <c r="C322" t="s">
        <v>3</v>
      </c>
      <c r="D322">
        <v>2443</v>
      </c>
      <c r="E322">
        <v>100</v>
      </c>
      <c r="F322" t="s">
        <v>224</v>
      </c>
      <c r="G322">
        <v>0.06</v>
      </c>
      <c r="H322">
        <v>0.02</v>
      </c>
      <c r="I322" s="16">
        <f t="shared" si="314"/>
        <v>100</v>
      </c>
      <c r="J322" s="16">
        <f t="shared" si="278"/>
        <v>104</v>
      </c>
      <c r="K322" s="16">
        <f t="shared" ref="K322:AB322" si="345">J322*(1+$G322-$H322)</f>
        <v>108.16</v>
      </c>
      <c r="L322" s="16">
        <f t="shared" si="345"/>
        <v>112.4864</v>
      </c>
      <c r="M322" s="16">
        <f t="shared" si="345"/>
        <v>116.98585600000001</v>
      </c>
      <c r="N322" s="16">
        <f t="shared" si="345"/>
        <v>121.66529024000002</v>
      </c>
      <c r="O322" s="16">
        <f t="shared" si="345"/>
        <v>126.53190184960002</v>
      </c>
      <c r="P322" s="16">
        <f t="shared" si="345"/>
        <v>131.59317792358402</v>
      </c>
      <c r="Q322" s="16">
        <f t="shared" si="345"/>
        <v>136.85690504052738</v>
      </c>
      <c r="R322" s="16">
        <f t="shared" si="345"/>
        <v>142.33118124214849</v>
      </c>
      <c r="S322" s="16">
        <f t="shared" si="345"/>
        <v>148.02442849183444</v>
      </c>
      <c r="T322" s="16">
        <f t="shared" si="345"/>
        <v>153.94540563150784</v>
      </c>
      <c r="U322" s="16">
        <f t="shared" si="345"/>
        <v>160.10322185676816</v>
      </c>
      <c r="V322" s="16">
        <f t="shared" si="345"/>
        <v>166.50735073103888</v>
      </c>
      <c r="W322" s="16">
        <f t="shared" si="345"/>
        <v>173.16764476028044</v>
      </c>
      <c r="X322" s="16">
        <f t="shared" si="345"/>
        <v>180.09435055069167</v>
      </c>
      <c r="Y322" s="16">
        <f t="shared" si="345"/>
        <v>187.29812457271936</v>
      </c>
      <c r="Z322" s="16">
        <f t="shared" si="345"/>
        <v>194.79004955562814</v>
      </c>
      <c r="AA322" s="16">
        <f t="shared" si="345"/>
        <v>202.58165153785328</v>
      </c>
      <c r="AB322" s="16">
        <f t="shared" si="345"/>
        <v>210.68491759936742</v>
      </c>
      <c r="AC322" s="16">
        <f t="shared" si="291"/>
        <v>143.02562598337781</v>
      </c>
      <c r="AD322" s="16">
        <f t="shared" si="292"/>
        <v>156.72672934650259</v>
      </c>
      <c r="AE322" s="36">
        <f t="shared" si="293"/>
        <v>157</v>
      </c>
    </row>
    <row r="323" spans="2:31" x14ac:dyDescent="0.25">
      <c r="B323" t="s">
        <v>107</v>
      </c>
      <c r="C323" t="s">
        <v>3</v>
      </c>
      <c r="D323">
        <v>7288</v>
      </c>
      <c r="E323">
        <v>100</v>
      </c>
      <c r="F323" t="s">
        <v>224</v>
      </c>
      <c r="G323">
        <v>0.06</v>
      </c>
      <c r="H323">
        <v>0.02</v>
      </c>
      <c r="I323" s="16">
        <f t="shared" si="314"/>
        <v>100</v>
      </c>
      <c r="J323" s="16">
        <f t="shared" si="278"/>
        <v>104</v>
      </c>
      <c r="K323" s="16">
        <f t="shared" ref="K323:AB323" si="346">J323*(1+$G323-$H323)</f>
        <v>108.16</v>
      </c>
      <c r="L323" s="16">
        <f t="shared" si="346"/>
        <v>112.4864</v>
      </c>
      <c r="M323" s="16">
        <f t="shared" si="346"/>
        <v>116.98585600000001</v>
      </c>
      <c r="N323" s="16">
        <f t="shared" si="346"/>
        <v>121.66529024000002</v>
      </c>
      <c r="O323" s="16">
        <f t="shared" si="346"/>
        <v>126.53190184960002</v>
      </c>
      <c r="P323" s="16">
        <f t="shared" si="346"/>
        <v>131.59317792358402</v>
      </c>
      <c r="Q323" s="16">
        <f t="shared" si="346"/>
        <v>136.85690504052738</v>
      </c>
      <c r="R323" s="16">
        <f t="shared" si="346"/>
        <v>142.33118124214849</v>
      </c>
      <c r="S323" s="16">
        <f t="shared" si="346"/>
        <v>148.02442849183444</v>
      </c>
      <c r="T323" s="16">
        <f t="shared" si="346"/>
        <v>153.94540563150784</v>
      </c>
      <c r="U323" s="16">
        <f t="shared" si="346"/>
        <v>160.10322185676816</v>
      </c>
      <c r="V323" s="16">
        <f t="shared" si="346"/>
        <v>166.50735073103888</v>
      </c>
      <c r="W323" s="16">
        <f t="shared" si="346"/>
        <v>173.16764476028044</v>
      </c>
      <c r="X323" s="16">
        <f t="shared" si="346"/>
        <v>180.09435055069167</v>
      </c>
      <c r="Y323" s="16">
        <f t="shared" si="346"/>
        <v>187.29812457271936</v>
      </c>
      <c r="Z323" s="16">
        <f t="shared" si="346"/>
        <v>194.79004955562814</v>
      </c>
      <c r="AA323" s="16">
        <f t="shared" si="346"/>
        <v>202.58165153785328</v>
      </c>
      <c r="AB323" s="16">
        <f t="shared" si="346"/>
        <v>210.68491759936742</v>
      </c>
      <c r="AC323" s="16">
        <f t="shared" si="291"/>
        <v>143.02562598337781</v>
      </c>
      <c r="AD323" s="16">
        <f t="shared" si="292"/>
        <v>156.72672934650259</v>
      </c>
      <c r="AE323" s="36">
        <f t="shared" si="293"/>
        <v>157</v>
      </c>
    </row>
    <row r="324" spans="2:31" x14ac:dyDescent="0.25">
      <c r="B324" t="s">
        <v>147</v>
      </c>
      <c r="C324" t="s">
        <v>10</v>
      </c>
      <c r="D324">
        <v>37152</v>
      </c>
      <c r="E324">
        <v>100</v>
      </c>
      <c r="F324" t="s">
        <v>224</v>
      </c>
      <c r="G324">
        <v>0.06</v>
      </c>
      <c r="H324">
        <v>0.02</v>
      </c>
      <c r="I324" s="16">
        <f t="shared" si="314"/>
        <v>100</v>
      </c>
      <c r="J324" s="16">
        <f t="shared" ref="J324:J387" si="347">I324*(1+$G324-$H324)</f>
        <v>104</v>
      </c>
      <c r="K324" s="16">
        <f t="shared" ref="K324:AB324" si="348">J324*(1+$G324-$H324)</f>
        <v>108.16</v>
      </c>
      <c r="L324" s="16">
        <f t="shared" si="348"/>
        <v>112.4864</v>
      </c>
      <c r="M324" s="16">
        <f t="shared" si="348"/>
        <v>116.98585600000001</v>
      </c>
      <c r="N324" s="16">
        <f t="shared" si="348"/>
        <v>121.66529024000002</v>
      </c>
      <c r="O324" s="16">
        <f t="shared" si="348"/>
        <v>126.53190184960002</v>
      </c>
      <c r="P324" s="16">
        <f t="shared" si="348"/>
        <v>131.59317792358402</v>
      </c>
      <c r="Q324" s="16">
        <f t="shared" si="348"/>
        <v>136.85690504052738</v>
      </c>
      <c r="R324" s="16">
        <f t="shared" si="348"/>
        <v>142.33118124214849</v>
      </c>
      <c r="S324" s="16">
        <f t="shared" si="348"/>
        <v>148.02442849183444</v>
      </c>
      <c r="T324" s="16">
        <f t="shared" si="348"/>
        <v>153.94540563150784</v>
      </c>
      <c r="U324" s="16">
        <f t="shared" si="348"/>
        <v>160.10322185676816</v>
      </c>
      <c r="V324" s="16">
        <f t="shared" si="348"/>
        <v>166.50735073103888</v>
      </c>
      <c r="W324" s="16">
        <f t="shared" si="348"/>
        <v>173.16764476028044</v>
      </c>
      <c r="X324" s="16">
        <f t="shared" si="348"/>
        <v>180.09435055069167</v>
      </c>
      <c r="Y324" s="16">
        <f t="shared" si="348"/>
        <v>187.29812457271936</v>
      </c>
      <c r="Z324" s="16">
        <f t="shared" si="348"/>
        <v>194.79004955562814</v>
      </c>
      <c r="AA324" s="16">
        <f t="shared" si="348"/>
        <v>202.58165153785328</v>
      </c>
      <c r="AB324" s="16">
        <f t="shared" si="348"/>
        <v>210.68491759936742</v>
      </c>
      <c r="AC324" s="16">
        <f t="shared" si="291"/>
        <v>143.02562598337781</v>
      </c>
      <c r="AD324" s="16">
        <f t="shared" si="292"/>
        <v>156.72672934650259</v>
      </c>
      <c r="AE324" s="36">
        <f t="shared" si="293"/>
        <v>157</v>
      </c>
    </row>
    <row r="325" spans="2:31" x14ac:dyDescent="0.25">
      <c r="B325" t="s">
        <v>147</v>
      </c>
      <c r="C325" t="s">
        <v>16</v>
      </c>
      <c r="D325">
        <v>37152</v>
      </c>
      <c r="E325">
        <v>100</v>
      </c>
      <c r="F325" t="s">
        <v>224</v>
      </c>
      <c r="G325">
        <v>0.06</v>
      </c>
      <c r="H325">
        <v>0.02</v>
      </c>
      <c r="I325" s="16">
        <f t="shared" si="314"/>
        <v>100</v>
      </c>
      <c r="J325" s="16">
        <f t="shared" si="347"/>
        <v>104</v>
      </c>
      <c r="K325" s="16">
        <f t="shared" ref="K325:AB325" si="349">J325*(1+$G325-$H325)</f>
        <v>108.16</v>
      </c>
      <c r="L325" s="16">
        <f t="shared" si="349"/>
        <v>112.4864</v>
      </c>
      <c r="M325" s="16">
        <f t="shared" si="349"/>
        <v>116.98585600000001</v>
      </c>
      <c r="N325" s="16">
        <f t="shared" si="349"/>
        <v>121.66529024000002</v>
      </c>
      <c r="O325" s="16">
        <f t="shared" si="349"/>
        <v>126.53190184960002</v>
      </c>
      <c r="P325" s="16">
        <f t="shared" si="349"/>
        <v>131.59317792358402</v>
      </c>
      <c r="Q325" s="16">
        <f t="shared" si="349"/>
        <v>136.85690504052738</v>
      </c>
      <c r="R325" s="16">
        <f t="shared" si="349"/>
        <v>142.33118124214849</v>
      </c>
      <c r="S325" s="16">
        <f t="shared" si="349"/>
        <v>148.02442849183444</v>
      </c>
      <c r="T325" s="16">
        <f t="shared" si="349"/>
        <v>153.94540563150784</v>
      </c>
      <c r="U325" s="16">
        <f t="shared" si="349"/>
        <v>160.10322185676816</v>
      </c>
      <c r="V325" s="16">
        <f t="shared" si="349"/>
        <v>166.50735073103888</v>
      </c>
      <c r="W325" s="16">
        <f t="shared" si="349"/>
        <v>173.16764476028044</v>
      </c>
      <c r="X325" s="16">
        <f t="shared" si="349"/>
        <v>180.09435055069167</v>
      </c>
      <c r="Y325" s="16">
        <f t="shared" si="349"/>
        <v>187.29812457271936</v>
      </c>
      <c r="Z325" s="16">
        <f t="shared" si="349"/>
        <v>194.79004955562814</v>
      </c>
      <c r="AA325" s="16">
        <f t="shared" si="349"/>
        <v>202.58165153785328</v>
      </c>
      <c r="AB325" s="16">
        <f t="shared" si="349"/>
        <v>210.68491759936742</v>
      </c>
      <c r="AC325" s="16">
        <f t="shared" si="291"/>
        <v>143.02562598337781</v>
      </c>
      <c r="AD325" s="16">
        <f t="shared" si="292"/>
        <v>156.72672934650259</v>
      </c>
      <c r="AE325" s="36">
        <f t="shared" si="293"/>
        <v>157</v>
      </c>
    </row>
    <row r="326" spans="2:31" x14ac:dyDescent="0.25">
      <c r="B326" t="s">
        <v>106</v>
      </c>
      <c r="C326" t="s">
        <v>6</v>
      </c>
      <c r="D326">
        <v>5771</v>
      </c>
      <c r="E326">
        <v>100</v>
      </c>
      <c r="F326" t="s">
        <v>224</v>
      </c>
      <c r="G326">
        <v>0.06</v>
      </c>
      <c r="H326">
        <v>0.02</v>
      </c>
      <c r="I326" s="16">
        <f t="shared" si="314"/>
        <v>100</v>
      </c>
      <c r="J326" s="16">
        <f t="shared" si="347"/>
        <v>104</v>
      </c>
      <c r="K326" s="16">
        <f t="shared" ref="K326:AB326" si="350">J326*(1+$G326-$H326)</f>
        <v>108.16</v>
      </c>
      <c r="L326" s="16">
        <f t="shared" si="350"/>
        <v>112.4864</v>
      </c>
      <c r="M326" s="16">
        <f t="shared" si="350"/>
        <v>116.98585600000001</v>
      </c>
      <c r="N326" s="16">
        <f t="shared" si="350"/>
        <v>121.66529024000002</v>
      </c>
      <c r="O326" s="16">
        <f t="shared" si="350"/>
        <v>126.53190184960002</v>
      </c>
      <c r="P326" s="16">
        <f t="shared" si="350"/>
        <v>131.59317792358402</v>
      </c>
      <c r="Q326" s="16">
        <f t="shared" si="350"/>
        <v>136.85690504052738</v>
      </c>
      <c r="R326" s="16">
        <f t="shared" si="350"/>
        <v>142.33118124214849</v>
      </c>
      <c r="S326" s="16">
        <f t="shared" si="350"/>
        <v>148.02442849183444</v>
      </c>
      <c r="T326" s="16">
        <f t="shared" si="350"/>
        <v>153.94540563150784</v>
      </c>
      <c r="U326" s="16">
        <f t="shared" si="350"/>
        <v>160.10322185676816</v>
      </c>
      <c r="V326" s="16">
        <f t="shared" si="350"/>
        <v>166.50735073103888</v>
      </c>
      <c r="W326" s="16">
        <f t="shared" si="350"/>
        <v>173.16764476028044</v>
      </c>
      <c r="X326" s="16">
        <f t="shared" si="350"/>
        <v>180.09435055069167</v>
      </c>
      <c r="Y326" s="16">
        <f t="shared" si="350"/>
        <v>187.29812457271936</v>
      </c>
      <c r="Z326" s="16">
        <f t="shared" si="350"/>
        <v>194.79004955562814</v>
      </c>
      <c r="AA326" s="16">
        <f t="shared" si="350"/>
        <v>202.58165153785328</v>
      </c>
      <c r="AB326" s="16">
        <f t="shared" si="350"/>
        <v>210.68491759936742</v>
      </c>
      <c r="AC326" s="16">
        <f t="shared" si="291"/>
        <v>143.02562598337781</v>
      </c>
      <c r="AD326" s="16">
        <f t="shared" si="292"/>
        <v>156.72672934650259</v>
      </c>
      <c r="AE326" s="36">
        <f t="shared" si="293"/>
        <v>157</v>
      </c>
    </row>
    <row r="327" spans="2:31" x14ac:dyDescent="0.25">
      <c r="B327" t="s">
        <v>106</v>
      </c>
      <c r="C327" t="s">
        <v>3</v>
      </c>
      <c r="D327">
        <v>5771</v>
      </c>
      <c r="E327">
        <v>100</v>
      </c>
      <c r="F327" t="s">
        <v>224</v>
      </c>
      <c r="G327">
        <v>0.06</v>
      </c>
      <c r="H327">
        <v>0.02</v>
      </c>
      <c r="I327" s="16">
        <f t="shared" si="314"/>
        <v>100</v>
      </c>
      <c r="J327" s="16">
        <f t="shared" si="347"/>
        <v>104</v>
      </c>
      <c r="K327" s="16">
        <f t="shared" ref="K327:AB327" si="351">J327*(1+$G327-$H327)</f>
        <v>108.16</v>
      </c>
      <c r="L327" s="16">
        <f t="shared" si="351"/>
        <v>112.4864</v>
      </c>
      <c r="M327" s="16">
        <f t="shared" si="351"/>
        <v>116.98585600000001</v>
      </c>
      <c r="N327" s="16">
        <f t="shared" si="351"/>
        <v>121.66529024000002</v>
      </c>
      <c r="O327" s="16">
        <f t="shared" si="351"/>
        <v>126.53190184960002</v>
      </c>
      <c r="P327" s="16">
        <f t="shared" si="351"/>
        <v>131.59317792358402</v>
      </c>
      <c r="Q327" s="16">
        <f t="shared" si="351"/>
        <v>136.85690504052738</v>
      </c>
      <c r="R327" s="16">
        <f t="shared" si="351"/>
        <v>142.33118124214849</v>
      </c>
      <c r="S327" s="16">
        <f t="shared" si="351"/>
        <v>148.02442849183444</v>
      </c>
      <c r="T327" s="16">
        <f t="shared" si="351"/>
        <v>153.94540563150784</v>
      </c>
      <c r="U327" s="16">
        <f t="shared" si="351"/>
        <v>160.10322185676816</v>
      </c>
      <c r="V327" s="16">
        <f t="shared" si="351"/>
        <v>166.50735073103888</v>
      </c>
      <c r="W327" s="16">
        <f t="shared" si="351"/>
        <v>173.16764476028044</v>
      </c>
      <c r="X327" s="16">
        <f t="shared" si="351"/>
        <v>180.09435055069167</v>
      </c>
      <c r="Y327" s="16">
        <f t="shared" si="351"/>
        <v>187.29812457271936</v>
      </c>
      <c r="Z327" s="16">
        <f t="shared" si="351"/>
        <v>194.79004955562814</v>
      </c>
      <c r="AA327" s="16">
        <f t="shared" si="351"/>
        <v>202.58165153785328</v>
      </c>
      <c r="AB327" s="16">
        <f t="shared" si="351"/>
        <v>210.68491759936742</v>
      </c>
      <c r="AC327" s="16">
        <f t="shared" si="291"/>
        <v>143.02562598337781</v>
      </c>
      <c r="AD327" s="16">
        <f t="shared" si="292"/>
        <v>156.72672934650259</v>
      </c>
      <c r="AE327" s="36">
        <f t="shared" si="293"/>
        <v>157</v>
      </c>
    </row>
    <row r="328" spans="2:31" x14ac:dyDescent="0.25">
      <c r="B328" t="s">
        <v>116</v>
      </c>
      <c r="C328" t="s">
        <v>9</v>
      </c>
      <c r="D328">
        <v>25003</v>
      </c>
      <c r="E328">
        <v>100</v>
      </c>
      <c r="F328" t="s">
        <v>224</v>
      </c>
      <c r="G328">
        <v>0.06</v>
      </c>
      <c r="H328">
        <v>0.02</v>
      </c>
      <c r="I328" s="16">
        <f t="shared" si="314"/>
        <v>100</v>
      </c>
      <c r="J328" s="16">
        <f t="shared" si="347"/>
        <v>104</v>
      </c>
      <c r="K328" s="16">
        <f t="shared" ref="K328:AB328" si="352">J328*(1+$G328-$H328)</f>
        <v>108.16</v>
      </c>
      <c r="L328" s="16">
        <f t="shared" si="352"/>
        <v>112.4864</v>
      </c>
      <c r="M328" s="16">
        <f t="shared" si="352"/>
        <v>116.98585600000001</v>
      </c>
      <c r="N328" s="16">
        <f t="shared" si="352"/>
        <v>121.66529024000002</v>
      </c>
      <c r="O328" s="16">
        <f t="shared" si="352"/>
        <v>126.53190184960002</v>
      </c>
      <c r="P328" s="16">
        <f t="shared" si="352"/>
        <v>131.59317792358402</v>
      </c>
      <c r="Q328" s="16">
        <f t="shared" si="352"/>
        <v>136.85690504052738</v>
      </c>
      <c r="R328" s="16">
        <f t="shared" si="352"/>
        <v>142.33118124214849</v>
      </c>
      <c r="S328" s="16">
        <f t="shared" si="352"/>
        <v>148.02442849183444</v>
      </c>
      <c r="T328" s="16">
        <f t="shared" si="352"/>
        <v>153.94540563150784</v>
      </c>
      <c r="U328" s="16">
        <f t="shared" si="352"/>
        <v>160.10322185676816</v>
      </c>
      <c r="V328" s="16">
        <f t="shared" si="352"/>
        <v>166.50735073103888</v>
      </c>
      <c r="W328" s="16">
        <f t="shared" si="352"/>
        <v>173.16764476028044</v>
      </c>
      <c r="X328" s="16">
        <f t="shared" si="352"/>
        <v>180.09435055069167</v>
      </c>
      <c r="Y328" s="16">
        <f t="shared" si="352"/>
        <v>187.29812457271936</v>
      </c>
      <c r="Z328" s="16">
        <f t="shared" si="352"/>
        <v>194.79004955562814</v>
      </c>
      <c r="AA328" s="16">
        <f t="shared" si="352"/>
        <v>202.58165153785328</v>
      </c>
      <c r="AB328" s="16">
        <f t="shared" si="352"/>
        <v>210.68491759936742</v>
      </c>
      <c r="AC328" s="16">
        <f t="shared" si="291"/>
        <v>143.02562598337781</v>
      </c>
      <c r="AD328" s="16">
        <f t="shared" si="292"/>
        <v>156.72672934650259</v>
      </c>
      <c r="AE328" s="36">
        <f t="shared" si="293"/>
        <v>157</v>
      </c>
    </row>
    <row r="329" spans="2:31" x14ac:dyDescent="0.25">
      <c r="B329" t="s">
        <v>160</v>
      </c>
      <c r="C329" t="s">
        <v>2</v>
      </c>
      <c r="D329">
        <v>3667</v>
      </c>
      <c r="E329">
        <v>100</v>
      </c>
      <c r="F329" t="s">
        <v>224</v>
      </c>
      <c r="G329">
        <v>0.06</v>
      </c>
      <c r="H329">
        <v>0.02</v>
      </c>
      <c r="I329" s="16">
        <f t="shared" si="314"/>
        <v>100</v>
      </c>
      <c r="J329" s="16">
        <f t="shared" si="347"/>
        <v>104</v>
      </c>
      <c r="K329" s="16">
        <f t="shared" ref="K329:AB329" si="353">J329*(1+$G329-$H329)</f>
        <v>108.16</v>
      </c>
      <c r="L329" s="16">
        <f t="shared" si="353"/>
        <v>112.4864</v>
      </c>
      <c r="M329" s="16">
        <f t="shared" si="353"/>
        <v>116.98585600000001</v>
      </c>
      <c r="N329" s="16">
        <f t="shared" si="353"/>
        <v>121.66529024000002</v>
      </c>
      <c r="O329" s="16">
        <f t="shared" si="353"/>
        <v>126.53190184960002</v>
      </c>
      <c r="P329" s="16">
        <f t="shared" si="353"/>
        <v>131.59317792358402</v>
      </c>
      <c r="Q329" s="16">
        <f t="shared" si="353"/>
        <v>136.85690504052738</v>
      </c>
      <c r="R329" s="16">
        <f t="shared" si="353"/>
        <v>142.33118124214849</v>
      </c>
      <c r="S329" s="16">
        <f t="shared" si="353"/>
        <v>148.02442849183444</v>
      </c>
      <c r="T329" s="16">
        <f t="shared" si="353"/>
        <v>153.94540563150784</v>
      </c>
      <c r="U329" s="16">
        <f t="shared" si="353"/>
        <v>160.10322185676816</v>
      </c>
      <c r="V329" s="16">
        <f t="shared" si="353"/>
        <v>166.50735073103888</v>
      </c>
      <c r="W329" s="16">
        <f t="shared" si="353"/>
        <v>173.16764476028044</v>
      </c>
      <c r="X329" s="16">
        <f t="shared" si="353"/>
        <v>180.09435055069167</v>
      </c>
      <c r="Y329" s="16">
        <f t="shared" si="353"/>
        <v>187.29812457271936</v>
      </c>
      <c r="Z329" s="16">
        <f t="shared" si="353"/>
        <v>194.79004955562814</v>
      </c>
      <c r="AA329" s="16">
        <f t="shared" si="353"/>
        <v>202.58165153785328</v>
      </c>
      <c r="AB329" s="16">
        <f t="shared" si="353"/>
        <v>210.68491759936742</v>
      </c>
      <c r="AC329" s="16">
        <f t="shared" si="291"/>
        <v>143.02562598337781</v>
      </c>
      <c r="AD329" s="16">
        <f t="shared" si="292"/>
        <v>156.72672934650259</v>
      </c>
      <c r="AE329" s="36">
        <f t="shared" si="293"/>
        <v>157</v>
      </c>
    </row>
    <row r="330" spans="2:31" x14ac:dyDescent="0.25">
      <c r="B330" t="s">
        <v>190</v>
      </c>
      <c r="C330" t="s">
        <v>10</v>
      </c>
      <c r="D330">
        <v>0</v>
      </c>
      <c r="E330">
        <v>100</v>
      </c>
      <c r="F330" t="s">
        <v>224</v>
      </c>
      <c r="G330">
        <v>0.06</v>
      </c>
      <c r="H330">
        <v>0.02</v>
      </c>
      <c r="I330" s="16">
        <f t="shared" si="314"/>
        <v>100</v>
      </c>
      <c r="J330" s="16">
        <f t="shared" si="347"/>
        <v>104</v>
      </c>
      <c r="K330" s="16">
        <f t="shared" ref="K330:AB330" si="354">J330*(1+$G330-$H330)</f>
        <v>108.16</v>
      </c>
      <c r="L330" s="16">
        <f t="shared" si="354"/>
        <v>112.4864</v>
      </c>
      <c r="M330" s="16">
        <f t="shared" si="354"/>
        <v>116.98585600000001</v>
      </c>
      <c r="N330" s="16">
        <f t="shared" si="354"/>
        <v>121.66529024000002</v>
      </c>
      <c r="O330" s="16">
        <f t="shared" si="354"/>
        <v>126.53190184960002</v>
      </c>
      <c r="P330" s="16">
        <f t="shared" si="354"/>
        <v>131.59317792358402</v>
      </c>
      <c r="Q330" s="16">
        <f t="shared" si="354"/>
        <v>136.85690504052738</v>
      </c>
      <c r="R330" s="16">
        <f t="shared" si="354"/>
        <v>142.33118124214849</v>
      </c>
      <c r="S330" s="16">
        <f t="shared" si="354"/>
        <v>148.02442849183444</v>
      </c>
      <c r="T330" s="16">
        <f t="shared" si="354"/>
        <v>153.94540563150784</v>
      </c>
      <c r="U330" s="16">
        <f t="shared" si="354"/>
        <v>160.10322185676816</v>
      </c>
      <c r="V330" s="16">
        <f t="shared" si="354"/>
        <v>166.50735073103888</v>
      </c>
      <c r="W330" s="16">
        <f t="shared" si="354"/>
        <v>173.16764476028044</v>
      </c>
      <c r="X330" s="16">
        <f t="shared" si="354"/>
        <v>180.09435055069167</v>
      </c>
      <c r="Y330" s="16">
        <f t="shared" si="354"/>
        <v>187.29812457271936</v>
      </c>
      <c r="Z330" s="16">
        <f t="shared" si="354"/>
        <v>194.79004955562814</v>
      </c>
      <c r="AA330" s="16">
        <f t="shared" si="354"/>
        <v>202.58165153785328</v>
      </c>
      <c r="AB330" s="16">
        <f t="shared" si="354"/>
        <v>210.68491759936742</v>
      </c>
      <c r="AC330" s="16">
        <f t="shared" si="291"/>
        <v>143.02562598337781</v>
      </c>
      <c r="AD330" s="16">
        <f t="shared" si="292"/>
        <v>156.72672934650259</v>
      </c>
      <c r="AE330" s="36">
        <f t="shared" si="293"/>
        <v>157</v>
      </c>
    </row>
    <row r="331" spans="2:31" x14ac:dyDescent="0.25">
      <c r="B331" t="s">
        <v>108</v>
      </c>
      <c r="C331" t="s">
        <v>6</v>
      </c>
      <c r="D331">
        <v>6649</v>
      </c>
      <c r="E331">
        <v>100</v>
      </c>
      <c r="F331" t="s">
        <v>224</v>
      </c>
      <c r="G331">
        <v>0.06</v>
      </c>
      <c r="H331">
        <v>0.02</v>
      </c>
      <c r="I331" s="16">
        <f t="shared" si="314"/>
        <v>100</v>
      </c>
      <c r="J331" s="16">
        <f t="shared" si="347"/>
        <v>104</v>
      </c>
      <c r="K331" s="16">
        <f t="shared" ref="K331:AB331" si="355">J331*(1+$G331-$H331)</f>
        <v>108.16</v>
      </c>
      <c r="L331" s="16">
        <f t="shared" si="355"/>
        <v>112.4864</v>
      </c>
      <c r="M331" s="16">
        <f t="shared" si="355"/>
        <v>116.98585600000001</v>
      </c>
      <c r="N331" s="16">
        <f t="shared" si="355"/>
        <v>121.66529024000002</v>
      </c>
      <c r="O331" s="16">
        <f t="shared" si="355"/>
        <v>126.53190184960002</v>
      </c>
      <c r="P331" s="16">
        <f t="shared" si="355"/>
        <v>131.59317792358402</v>
      </c>
      <c r="Q331" s="16">
        <f t="shared" si="355"/>
        <v>136.85690504052738</v>
      </c>
      <c r="R331" s="16">
        <f t="shared" si="355"/>
        <v>142.33118124214849</v>
      </c>
      <c r="S331" s="16">
        <f t="shared" si="355"/>
        <v>148.02442849183444</v>
      </c>
      <c r="T331" s="16">
        <f t="shared" si="355"/>
        <v>153.94540563150784</v>
      </c>
      <c r="U331" s="16">
        <f t="shared" si="355"/>
        <v>160.10322185676816</v>
      </c>
      <c r="V331" s="16">
        <f t="shared" si="355"/>
        <v>166.50735073103888</v>
      </c>
      <c r="W331" s="16">
        <f t="shared" si="355"/>
        <v>173.16764476028044</v>
      </c>
      <c r="X331" s="16">
        <f t="shared" si="355"/>
        <v>180.09435055069167</v>
      </c>
      <c r="Y331" s="16">
        <f t="shared" si="355"/>
        <v>187.29812457271936</v>
      </c>
      <c r="Z331" s="16">
        <f t="shared" si="355"/>
        <v>194.79004955562814</v>
      </c>
      <c r="AA331" s="16">
        <f t="shared" si="355"/>
        <v>202.58165153785328</v>
      </c>
      <c r="AB331" s="16">
        <f t="shared" si="355"/>
        <v>210.68491759936742</v>
      </c>
      <c r="AC331" s="16">
        <f t="shared" si="291"/>
        <v>143.02562598337781</v>
      </c>
      <c r="AD331" s="16">
        <f t="shared" si="292"/>
        <v>156.72672934650259</v>
      </c>
      <c r="AE331" s="36">
        <f t="shared" si="293"/>
        <v>157</v>
      </c>
    </row>
    <row r="332" spans="2:31" x14ac:dyDescent="0.25">
      <c r="B332" t="s">
        <v>157</v>
      </c>
      <c r="C332" t="s">
        <v>12</v>
      </c>
      <c r="D332">
        <v>9207</v>
      </c>
      <c r="E332">
        <v>100</v>
      </c>
      <c r="F332" t="s">
        <v>224</v>
      </c>
      <c r="G332">
        <v>0.06</v>
      </c>
      <c r="H332">
        <v>0.02</v>
      </c>
      <c r="I332" s="16">
        <f t="shared" si="314"/>
        <v>100</v>
      </c>
      <c r="J332" s="16">
        <f t="shared" si="347"/>
        <v>104</v>
      </c>
      <c r="K332" s="16">
        <f t="shared" ref="K332:AB332" si="356">J332*(1+$G332-$H332)</f>
        <v>108.16</v>
      </c>
      <c r="L332" s="16">
        <f t="shared" si="356"/>
        <v>112.4864</v>
      </c>
      <c r="M332" s="16">
        <f t="shared" si="356"/>
        <v>116.98585600000001</v>
      </c>
      <c r="N332" s="16">
        <f t="shared" si="356"/>
        <v>121.66529024000002</v>
      </c>
      <c r="O332" s="16">
        <f t="shared" si="356"/>
        <v>126.53190184960002</v>
      </c>
      <c r="P332" s="16">
        <f t="shared" si="356"/>
        <v>131.59317792358402</v>
      </c>
      <c r="Q332" s="16">
        <f t="shared" si="356"/>
        <v>136.85690504052738</v>
      </c>
      <c r="R332" s="16">
        <f t="shared" si="356"/>
        <v>142.33118124214849</v>
      </c>
      <c r="S332" s="16">
        <f t="shared" si="356"/>
        <v>148.02442849183444</v>
      </c>
      <c r="T332" s="16">
        <f t="shared" si="356"/>
        <v>153.94540563150784</v>
      </c>
      <c r="U332" s="16">
        <f t="shared" si="356"/>
        <v>160.10322185676816</v>
      </c>
      <c r="V332" s="16">
        <f t="shared" si="356"/>
        <v>166.50735073103888</v>
      </c>
      <c r="W332" s="16">
        <f t="shared" si="356"/>
        <v>173.16764476028044</v>
      </c>
      <c r="X332" s="16">
        <f t="shared" si="356"/>
        <v>180.09435055069167</v>
      </c>
      <c r="Y332" s="16">
        <f t="shared" si="356"/>
        <v>187.29812457271936</v>
      </c>
      <c r="Z332" s="16">
        <f t="shared" si="356"/>
        <v>194.79004955562814</v>
      </c>
      <c r="AA332" s="16">
        <f t="shared" si="356"/>
        <v>202.58165153785328</v>
      </c>
      <c r="AB332" s="16">
        <f t="shared" si="356"/>
        <v>210.68491759936742</v>
      </c>
      <c r="AC332" s="16">
        <f t="shared" si="291"/>
        <v>143.02562598337781</v>
      </c>
      <c r="AD332" s="16">
        <f t="shared" si="292"/>
        <v>156.72672934650259</v>
      </c>
      <c r="AE332" s="36">
        <f t="shared" si="293"/>
        <v>157</v>
      </c>
    </row>
    <row r="333" spans="2:31" x14ac:dyDescent="0.25">
      <c r="B333" t="s">
        <v>157</v>
      </c>
      <c r="C333" t="s">
        <v>2</v>
      </c>
      <c r="D333">
        <v>14730</v>
      </c>
      <c r="E333">
        <v>100</v>
      </c>
      <c r="F333" t="s">
        <v>224</v>
      </c>
      <c r="G333">
        <v>0.06</v>
      </c>
      <c r="H333">
        <v>0.02</v>
      </c>
      <c r="I333" s="16">
        <f t="shared" si="314"/>
        <v>100</v>
      </c>
      <c r="J333" s="16">
        <f t="shared" si="347"/>
        <v>104</v>
      </c>
      <c r="K333" s="16">
        <f t="shared" ref="K333:AB333" si="357">J333*(1+$G333-$H333)</f>
        <v>108.16</v>
      </c>
      <c r="L333" s="16">
        <f t="shared" si="357"/>
        <v>112.4864</v>
      </c>
      <c r="M333" s="16">
        <f t="shared" si="357"/>
        <v>116.98585600000001</v>
      </c>
      <c r="N333" s="16">
        <f t="shared" si="357"/>
        <v>121.66529024000002</v>
      </c>
      <c r="O333" s="16">
        <f t="shared" si="357"/>
        <v>126.53190184960002</v>
      </c>
      <c r="P333" s="16">
        <f t="shared" si="357"/>
        <v>131.59317792358402</v>
      </c>
      <c r="Q333" s="16">
        <f t="shared" si="357"/>
        <v>136.85690504052738</v>
      </c>
      <c r="R333" s="16">
        <f t="shared" si="357"/>
        <v>142.33118124214849</v>
      </c>
      <c r="S333" s="16">
        <f t="shared" si="357"/>
        <v>148.02442849183444</v>
      </c>
      <c r="T333" s="16">
        <f t="shared" si="357"/>
        <v>153.94540563150784</v>
      </c>
      <c r="U333" s="16">
        <f t="shared" si="357"/>
        <v>160.10322185676816</v>
      </c>
      <c r="V333" s="16">
        <f t="shared" si="357"/>
        <v>166.50735073103888</v>
      </c>
      <c r="W333" s="16">
        <f t="shared" si="357"/>
        <v>173.16764476028044</v>
      </c>
      <c r="X333" s="16">
        <f t="shared" si="357"/>
        <v>180.09435055069167</v>
      </c>
      <c r="Y333" s="16">
        <f t="shared" si="357"/>
        <v>187.29812457271936</v>
      </c>
      <c r="Z333" s="16">
        <f t="shared" si="357"/>
        <v>194.79004955562814</v>
      </c>
      <c r="AA333" s="16">
        <f t="shared" si="357"/>
        <v>202.58165153785328</v>
      </c>
      <c r="AB333" s="16">
        <f t="shared" si="357"/>
        <v>210.68491759936742</v>
      </c>
      <c r="AC333" s="16">
        <f t="shared" si="291"/>
        <v>143.02562598337781</v>
      </c>
      <c r="AD333" s="16">
        <f t="shared" si="292"/>
        <v>156.72672934650259</v>
      </c>
      <c r="AE333" s="36">
        <f t="shared" si="293"/>
        <v>157</v>
      </c>
    </row>
    <row r="334" spans="2:31" x14ac:dyDescent="0.25">
      <c r="B334" t="s">
        <v>152</v>
      </c>
      <c r="C334" t="s">
        <v>10</v>
      </c>
      <c r="D334">
        <v>3162</v>
      </c>
      <c r="E334">
        <v>100</v>
      </c>
      <c r="F334" t="s">
        <v>224</v>
      </c>
      <c r="G334">
        <v>0.06</v>
      </c>
      <c r="H334">
        <v>0.02</v>
      </c>
      <c r="I334" s="16">
        <f t="shared" si="314"/>
        <v>100</v>
      </c>
      <c r="J334" s="16">
        <f t="shared" si="347"/>
        <v>104</v>
      </c>
      <c r="K334" s="16">
        <f t="shared" ref="K334:AB334" si="358">J334*(1+$G334-$H334)</f>
        <v>108.16</v>
      </c>
      <c r="L334" s="16">
        <f t="shared" si="358"/>
        <v>112.4864</v>
      </c>
      <c r="M334" s="16">
        <f t="shared" si="358"/>
        <v>116.98585600000001</v>
      </c>
      <c r="N334" s="16">
        <f t="shared" si="358"/>
        <v>121.66529024000002</v>
      </c>
      <c r="O334" s="16">
        <f t="shared" si="358"/>
        <v>126.53190184960002</v>
      </c>
      <c r="P334" s="16">
        <f t="shared" si="358"/>
        <v>131.59317792358402</v>
      </c>
      <c r="Q334" s="16">
        <f t="shared" si="358"/>
        <v>136.85690504052738</v>
      </c>
      <c r="R334" s="16">
        <f t="shared" si="358"/>
        <v>142.33118124214849</v>
      </c>
      <c r="S334" s="16">
        <f t="shared" si="358"/>
        <v>148.02442849183444</v>
      </c>
      <c r="T334" s="16">
        <f t="shared" si="358"/>
        <v>153.94540563150784</v>
      </c>
      <c r="U334" s="16">
        <f t="shared" si="358"/>
        <v>160.10322185676816</v>
      </c>
      <c r="V334" s="16">
        <f t="shared" si="358"/>
        <v>166.50735073103888</v>
      </c>
      <c r="W334" s="16">
        <f t="shared" si="358"/>
        <v>173.16764476028044</v>
      </c>
      <c r="X334" s="16">
        <f t="shared" si="358"/>
        <v>180.09435055069167</v>
      </c>
      <c r="Y334" s="16">
        <f t="shared" si="358"/>
        <v>187.29812457271936</v>
      </c>
      <c r="Z334" s="16">
        <f t="shared" si="358"/>
        <v>194.79004955562814</v>
      </c>
      <c r="AA334" s="16">
        <f t="shared" si="358"/>
        <v>202.58165153785328</v>
      </c>
      <c r="AB334" s="16">
        <f t="shared" si="358"/>
        <v>210.68491759936742</v>
      </c>
      <c r="AC334" s="16">
        <f t="shared" si="291"/>
        <v>143.02562598337781</v>
      </c>
      <c r="AD334" s="16">
        <f t="shared" si="292"/>
        <v>156.72672934650259</v>
      </c>
      <c r="AE334" s="36">
        <f t="shared" si="293"/>
        <v>157</v>
      </c>
    </row>
    <row r="335" spans="2:31" x14ac:dyDescent="0.25">
      <c r="B335" t="s">
        <v>152</v>
      </c>
      <c r="C335" t="s">
        <v>16</v>
      </c>
      <c r="D335">
        <v>3162</v>
      </c>
      <c r="E335">
        <v>100</v>
      </c>
      <c r="F335" t="s">
        <v>224</v>
      </c>
      <c r="G335">
        <v>0.06</v>
      </c>
      <c r="H335">
        <v>0.02</v>
      </c>
      <c r="I335" s="16">
        <f t="shared" si="314"/>
        <v>100</v>
      </c>
      <c r="J335" s="16">
        <f t="shared" si="347"/>
        <v>104</v>
      </c>
      <c r="K335" s="16">
        <f t="shared" ref="K335:AB335" si="359">J335*(1+$G335-$H335)</f>
        <v>108.16</v>
      </c>
      <c r="L335" s="16">
        <f t="shared" si="359"/>
        <v>112.4864</v>
      </c>
      <c r="M335" s="16">
        <f t="shared" si="359"/>
        <v>116.98585600000001</v>
      </c>
      <c r="N335" s="16">
        <f t="shared" si="359"/>
        <v>121.66529024000002</v>
      </c>
      <c r="O335" s="16">
        <f t="shared" si="359"/>
        <v>126.53190184960002</v>
      </c>
      <c r="P335" s="16">
        <f t="shared" si="359"/>
        <v>131.59317792358402</v>
      </c>
      <c r="Q335" s="16">
        <f t="shared" si="359"/>
        <v>136.85690504052738</v>
      </c>
      <c r="R335" s="16">
        <f t="shared" si="359"/>
        <v>142.33118124214849</v>
      </c>
      <c r="S335" s="16">
        <f t="shared" si="359"/>
        <v>148.02442849183444</v>
      </c>
      <c r="T335" s="16">
        <f t="shared" si="359"/>
        <v>153.94540563150784</v>
      </c>
      <c r="U335" s="16">
        <f t="shared" si="359"/>
        <v>160.10322185676816</v>
      </c>
      <c r="V335" s="16">
        <f t="shared" si="359"/>
        <v>166.50735073103888</v>
      </c>
      <c r="W335" s="16">
        <f t="shared" si="359"/>
        <v>173.16764476028044</v>
      </c>
      <c r="X335" s="16">
        <f t="shared" si="359"/>
        <v>180.09435055069167</v>
      </c>
      <c r="Y335" s="16">
        <f t="shared" si="359"/>
        <v>187.29812457271936</v>
      </c>
      <c r="Z335" s="16">
        <f t="shared" si="359"/>
        <v>194.79004955562814</v>
      </c>
      <c r="AA335" s="16">
        <f t="shared" si="359"/>
        <v>202.58165153785328</v>
      </c>
      <c r="AB335" s="16">
        <f t="shared" si="359"/>
        <v>210.68491759936742</v>
      </c>
      <c r="AC335" s="16">
        <f t="shared" ref="AC335:AC398" si="360">SUM(I335:W335)*(1/($W$2-$I$2))</f>
        <v>143.02562598337781</v>
      </c>
      <c r="AD335" s="16">
        <f t="shared" ref="AD335:AD398" si="361">SUM(I335:AB335)*(1/($AB$2-$I$2))</f>
        <v>156.72672934650259</v>
      </c>
      <c r="AE335" s="36">
        <f t="shared" ref="AE335:AE398" si="362">ROUND(AD335,0)</f>
        <v>157</v>
      </c>
    </row>
    <row r="336" spans="2:31" x14ac:dyDescent="0.25">
      <c r="B336" t="s">
        <v>105</v>
      </c>
      <c r="C336" t="s">
        <v>3</v>
      </c>
      <c r="D336">
        <v>2130</v>
      </c>
      <c r="E336">
        <v>100</v>
      </c>
      <c r="F336" t="s">
        <v>224</v>
      </c>
      <c r="G336">
        <v>0.06</v>
      </c>
      <c r="H336">
        <v>0.02</v>
      </c>
      <c r="I336" s="16">
        <f t="shared" si="314"/>
        <v>100</v>
      </c>
      <c r="J336" s="16">
        <f t="shared" si="347"/>
        <v>104</v>
      </c>
      <c r="K336" s="16">
        <f t="shared" ref="K336:AB336" si="363">J336*(1+$G336-$H336)</f>
        <v>108.16</v>
      </c>
      <c r="L336" s="16">
        <f t="shared" si="363"/>
        <v>112.4864</v>
      </c>
      <c r="M336" s="16">
        <f t="shared" si="363"/>
        <v>116.98585600000001</v>
      </c>
      <c r="N336" s="16">
        <f t="shared" si="363"/>
        <v>121.66529024000002</v>
      </c>
      <c r="O336" s="16">
        <f t="shared" si="363"/>
        <v>126.53190184960002</v>
      </c>
      <c r="P336" s="16">
        <f t="shared" si="363"/>
        <v>131.59317792358402</v>
      </c>
      <c r="Q336" s="16">
        <f t="shared" si="363"/>
        <v>136.85690504052738</v>
      </c>
      <c r="R336" s="16">
        <f t="shared" si="363"/>
        <v>142.33118124214849</v>
      </c>
      <c r="S336" s="16">
        <f t="shared" si="363"/>
        <v>148.02442849183444</v>
      </c>
      <c r="T336" s="16">
        <f t="shared" si="363"/>
        <v>153.94540563150784</v>
      </c>
      <c r="U336" s="16">
        <f t="shared" si="363"/>
        <v>160.10322185676816</v>
      </c>
      <c r="V336" s="16">
        <f t="shared" si="363"/>
        <v>166.50735073103888</v>
      </c>
      <c r="W336" s="16">
        <f t="shared" si="363"/>
        <v>173.16764476028044</v>
      </c>
      <c r="X336" s="16">
        <f t="shared" si="363"/>
        <v>180.09435055069167</v>
      </c>
      <c r="Y336" s="16">
        <f t="shared" si="363"/>
        <v>187.29812457271936</v>
      </c>
      <c r="Z336" s="16">
        <f t="shared" si="363"/>
        <v>194.79004955562814</v>
      </c>
      <c r="AA336" s="16">
        <f t="shared" si="363"/>
        <v>202.58165153785328</v>
      </c>
      <c r="AB336" s="16">
        <f t="shared" si="363"/>
        <v>210.68491759936742</v>
      </c>
      <c r="AC336" s="16">
        <f t="shared" si="360"/>
        <v>143.02562598337781</v>
      </c>
      <c r="AD336" s="16">
        <f t="shared" si="361"/>
        <v>156.72672934650259</v>
      </c>
      <c r="AE336" s="36">
        <f t="shared" si="362"/>
        <v>157</v>
      </c>
    </row>
    <row r="337" spans="2:31" x14ac:dyDescent="0.25">
      <c r="B337" t="s">
        <v>104</v>
      </c>
      <c r="C337" t="s">
        <v>3</v>
      </c>
      <c r="D337">
        <v>10267</v>
      </c>
      <c r="E337">
        <v>100</v>
      </c>
      <c r="F337" t="s">
        <v>224</v>
      </c>
      <c r="G337">
        <v>0.06</v>
      </c>
      <c r="H337">
        <v>0.02</v>
      </c>
      <c r="I337" s="16">
        <f t="shared" si="314"/>
        <v>100</v>
      </c>
      <c r="J337" s="16">
        <f t="shared" si="347"/>
        <v>104</v>
      </c>
      <c r="K337" s="16">
        <f t="shared" ref="K337:AB337" si="364">J337*(1+$G337-$H337)</f>
        <v>108.16</v>
      </c>
      <c r="L337" s="16">
        <f t="shared" si="364"/>
        <v>112.4864</v>
      </c>
      <c r="M337" s="16">
        <f t="shared" si="364"/>
        <v>116.98585600000001</v>
      </c>
      <c r="N337" s="16">
        <f t="shared" si="364"/>
        <v>121.66529024000002</v>
      </c>
      <c r="O337" s="16">
        <f t="shared" si="364"/>
        <v>126.53190184960002</v>
      </c>
      <c r="P337" s="16">
        <f t="shared" si="364"/>
        <v>131.59317792358402</v>
      </c>
      <c r="Q337" s="16">
        <f t="shared" si="364"/>
        <v>136.85690504052738</v>
      </c>
      <c r="R337" s="16">
        <f t="shared" si="364"/>
        <v>142.33118124214849</v>
      </c>
      <c r="S337" s="16">
        <f t="shared" si="364"/>
        <v>148.02442849183444</v>
      </c>
      <c r="T337" s="16">
        <f t="shared" si="364"/>
        <v>153.94540563150784</v>
      </c>
      <c r="U337" s="16">
        <f t="shared" si="364"/>
        <v>160.10322185676816</v>
      </c>
      <c r="V337" s="16">
        <f t="shared" si="364"/>
        <v>166.50735073103888</v>
      </c>
      <c r="W337" s="16">
        <f t="shared" si="364"/>
        <v>173.16764476028044</v>
      </c>
      <c r="X337" s="16">
        <f t="shared" si="364"/>
        <v>180.09435055069167</v>
      </c>
      <c r="Y337" s="16">
        <f t="shared" si="364"/>
        <v>187.29812457271936</v>
      </c>
      <c r="Z337" s="16">
        <f t="shared" si="364"/>
        <v>194.79004955562814</v>
      </c>
      <c r="AA337" s="16">
        <f t="shared" si="364"/>
        <v>202.58165153785328</v>
      </c>
      <c r="AB337" s="16">
        <f t="shared" si="364"/>
        <v>210.68491759936742</v>
      </c>
      <c r="AC337" s="16">
        <f t="shared" si="360"/>
        <v>143.02562598337781</v>
      </c>
      <c r="AD337" s="16">
        <f t="shared" si="361"/>
        <v>156.72672934650259</v>
      </c>
      <c r="AE337" s="36">
        <f t="shared" si="362"/>
        <v>157</v>
      </c>
    </row>
    <row r="338" spans="2:31" x14ac:dyDescent="0.25">
      <c r="B338" t="s">
        <v>122</v>
      </c>
      <c r="C338" t="s">
        <v>6</v>
      </c>
      <c r="D338">
        <v>5022</v>
      </c>
      <c r="E338">
        <v>100</v>
      </c>
      <c r="F338" t="s">
        <v>224</v>
      </c>
      <c r="G338">
        <v>0.06</v>
      </c>
      <c r="H338">
        <v>0.02</v>
      </c>
      <c r="I338" s="16">
        <f t="shared" si="314"/>
        <v>100</v>
      </c>
      <c r="J338" s="16">
        <f t="shared" si="347"/>
        <v>104</v>
      </c>
      <c r="K338" s="16">
        <f t="shared" ref="K338:AB338" si="365">J338*(1+$G338-$H338)</f>
        <v>108.16</v>
      </c>
      <c r="L338" s="16">
        <f t="shared" si="365"/>
        <v>112.4864</v>
      </c>
      <c r="M338" s="16">
        <f t="shared" si="365"/>
        <v>116.98585600000001</v>
      </c>
      <c r="N338" s="16">
        <f t="shared" si="365"/>
        <v>121.66529024000002</v>
      </c>
      <c r="O338" s="16">
        <f t="shared" si="365"/>
        <v>126.53190184960002</v>
      </c>
      <c r="P338" s="16">
        <f t="shared" si="365"/>
        <v>131.59317792358402</v>
      </c>
      <c r="Q338" s="16">
        <f t="shared" si="365"/>
        <v>136.85690504052738</v>
      </c>
      <c r="R338" s="16">
        <f t="shared" si="365"/>
        <v>142.33118124214849</v>
      </c>
      <c r="S338" s="16">
        <f t="shared" si="365"/>
        <v>148.02442849183444</v>
      </c>
      <c r="T338" s="16">
        <f t="shared" si="365"/>
        <v>153.94540563150784</v>
      </c>
      <c r="U338" s="16">
        <f t="shared" si="365"/>
        <v>160.10322185676816</v>
      </c>
      <c r="V338" s="16">
        <f t="shared" si="365"/>
        <v>166.50735073103888</v>
      </c>
      <c r="W338" s="16">
        <f t="shared" si="365"/>
        <v>173.16764476028044</v>
      </c>
      <c r="X338" s="16">
        <f t="shared" si="365"/>
        <v>180.09435055069167</v>
      </c>
      <c r="Y338" s="16">
        <f t="shared" si="365"/>
        <v>187.29812457271936</v>
      </c>
      <c r="Z338" s="16">
        <f t="shared" si="365"/>
        <v>194.79004955562814</v>
      </c>
      <c r="AA338" s="16">
        <f t="shared" si="365"/>
        <v>202.58165153785328</v>
      </c>
      <c r="AB338" s="16">
        <f t="shared" si="365"/>
        <v>210.68491759936742</v>
      </c>
      <c r="AC338" s="16">
        <f t="shared" si="360"/>
        <v>143.02562598337781</v>
      </c>
      <c r="AD338" s="16">
        <f t="shared" si="361"/>
        <v>156.72672934650259</v>
      </c>
      <c r="AE338" s="36">
        <f t="shared" si="362"/>
        <v>157</v>
      </c>
    </row>
    <row r="339" spans="2:31" x14ac:dyDescent="0.25">
      <c r="B339" t="s">
        <v>122</v>
      </c>
      <c r="C339" t="s">
        <v>16</v>
      </c>
      <c r="D339">
        <v>5022</v>
      </c>
      <c r="E339">
        <v>100</v>
      </c>
      <c r="F339" t="s">
        <v>224</v>
      </c>
      <c r="G339">
        <v>0.06</v>
      </c>
      <c r="H339">
        <v>0.02</v>
      </c>
      <c r="I339" s="16">
        <f t="shared" si="314"/>
        <v>100</v>
      </c>
      <c r="J339" s="16">
        <f t="shared" si="347"/>
        <v>104</v>
      </c>
      <c r="K339" s="16">
        <f t="shared" ref="K339:AB339" si="366">J339*(1+$G339-$H339)</f>
        <v>108.16</v>
      </c>
      <c r="L339" s="16">
        <f t="shared" si="366"/>
        <v>112.4864</v>
      </c>
      <c r="M339" s="16">
        <f t="shared" si="366"/>
        <v>116.98585600000001</v>
      </c>
      <c r="N339" s="16">
        <f t="shared" si="366"/>
        <v>121.66529024000002</v>
      </c>
      <c r="O339" s="16">
        <f t="shared" si="366"/>
        <v>126.53190184960002</v>
      </c>
      <c r="P339" s="16">
        <f t="shared" si="366"/>
        <v>131.59317792358402</v>
      </c>
      <c r="Q339" s="16">
        <f t="shared" si="366"/>
        <v>136.85690504052738</v>
      </c>
      <c r="R339" s="16">
        <f t="shared" si="366"/>
        <v>142.33118124214849</v>
      </c>
      <c r="S339" s="16">
        <f t="shared" si="366"/>
        <v>148.02442849183444</v>
      </c>
      <c r="T339" s="16">
        <f t="shared" si="366"/>
        <v>153.94540563150784</v>
      </c>
      <c r="U339" s="16">
        <f t="shared" si="366"/>
        <v>160.10322185676816</v>
      </c>
      <c r="V339" s="16">
        <f t="shared" si="366"/>
        <v>166.50735073103888</v>
      </c>
      <c r="W339" s="16">
        <f t="shared" si="366"/>
        <v>173.16764476028044</v>
      </c>
      <c r="X339" s="16">
        <f t="shared" si="366"/>
        <v>180.09435055069167</v>
      </c>
      <c r="Y339" s="16">
        <f t="shared" si="366"/>
        <v>187.29812457271936</v>
      </c>
      <c r="Z339" s="16">
        <f t="shared" si="366"/>
        <v>194.79004955562814</v>
      </c>
      <c r="AA339" s="16">
        <f t="shared" si="366"/>
        <v>202.58165153785328</v>
      </c>
      <c r="AB339" s="16">
        <f t="shared" si="366"/>
        <v>210.68491759936742</v>
      </c>
      <c r="AC339" s="16">
        <f t="shared" si="360"/>
        <v>143.02562598337781</v>
      </c>
      <c r="AD339" s="16">
        <f t="shared" si="361"/>
        <v>156.72672934650259</v>
      </c>
      <c r="AE339" s="36">
        <f t="shared" si="362"/>
        <v>157</v>
      </c>
    </row>
    <row r="340" spans="2:31" x14ac:dyDescent="0.25">
      <c r="B340" t="s">
        <v>76</v>
      </c>
      <c r="C340" t="s">
        <v>3</v>
      </c>
      <c r="D340">
        <v>27590</v>
      </c>
      <c r="E340">
        <v>100</v>
      </c>
      <c r="F340" t="s">
        <v>224</v>
      </c>
      <c r="G340">
        <v>0.06</v>
      </c>
      <c r="H340">
        <v>0.02</v>
      </c>
      <c r="I340" s="16">
        <f t="shared" si="314"/>
        <v>100</v>
      </c>
      <c r="J340" s="16">
        <f t="shared" si="347"/>
        <v>104</v>
      </c>
      <c r="K340" s="16">
        <f t="shared" ref="K340:AB340" si="367">J340*(1+$G340-$H340)</f>
        <v>108.16</v>
      </c>
      <c r="L340" s="16">
        <f t="shared" si="367"/>
        <v>112.4864</v>
      </c>
      <c r="M340" s="16">
        <f t="shared" si="367"/>
        <v>116.98585600000001</v>
      </c>
      <c r="N340" s="16">
        <f t="shared" si="367"/>
        <v>121.66529024000002</v>
      </c>
      <c r="O340" s="16">
        <f t="shared" si="367"/>
        <v>126.53190184960002</v>
      </c>
      <c r="P340" s="16">
        <f t="shared" si="367"/>
        <v>131.59317792358402</v>
      </c>
      <c r="Q340" s="16">
        <f t="shared" si="367"/>
        <v>136.85690504052738</v>
      </c>
      <c r="R340" s="16">
        <f t="shared" si="367"/>
        <v>142.33118124214849</v>
      </c>
      <c r="S340" s="16">
        <f t="shared" si="367"/>
        <v>148.02442849183444</v>
      </c>
      <c r="T340" s="16">
        <f t="shared" si="367"/>
        <v>153.94540563150784</v>
      </c>
      <c r="U340" s="16">
        <f t="shared" si="367"/>
        <v>160.10322185676816</v>
      </c>
      <c r="V340" s="16">
        <f t="shared" si="367"/>
        <v>166.50735073103888</v>
      </c>
      <c r="W340" s="16">
        <f t="shared" si="367"/>
        <v>173.16764476028044</v>
      </c>
      <c r="X340" s="16">
        <f t="shared" si="367"/>
        <v>180.09435055069167</v>
      </c>
      <c r="Y340" s="16">
        <f t="shared" si="367"/>
        <v>187.29812457271936</v>
      </c>
      <c r="Z340" s="16">
        <f t="shared" si="367"/>
        <v>194.79004955562814</v>
      </c>
      <c r="AA340" s="16">
        <f t="shared" si="367"/>
        <v>202.58165153785328</v>
      </c>
      <c r="AB340" s="16">
        <f t="shared" si="367"/>
        <v>210.68491759936742</v>
      </c>
      <c r="AC340" s="16">
        <f t="shared" si="360"/>
        <v>143.02562598337781</v>
      </c>
      <c r="AD340" s="16">
        <f t="shared" si="361"/>
        <v>156.72672934650259</v>
      </c>
      <c r="AE340" s="36">
        <f t="shared" si="362"/>
        <v>157</v>
      </c>
    </row>
    <row r="341" spans="2:31" x14ac:dyDescent="0.25">
      <c r="B341" t="s">
        <v>103</v>
      </c>
      <c r="C341" t="s">
        <v>3</v>
      </c>
      <c r="D341">
        <v>10379</v>
      </c>
      <c r="E341">
        <v>100</v>
      </c>
      <c r="F341" t="s">
        <v>224</v>
      </c>
      <c r="G341">
        <v>0.06</v>
      </c>
      <c r="H341">
        <v>0.02</v>
      </c>
      <c r="I341" s="16">
        <f t="shared" si="314"/>
        <v>100</v>
      </c>
      <c r="J341" s="16">
        <f t="shared" si="347"/>
        <v>104</v>
      </c>
      <c r="K341" s="16">
        <f t="shared" ref="K341:AB341" si="368">J341*(1+$G341-$H341)</f>
        <v>108.16</v>
      </c>
      <c r="L341" s="16">
        <f t="shared" si="368"/>
        <v>112.4864</v>
      </c>
      <c r="M341" s="16">
        <f t="shared" si="368"/>
        <v>116.98585600000001</v>
      </c>
      <c r="N341" s="16">
        <f t="shared" si="368"/>
        <v>121.66529024000002</v>
      </c>
      <c r="O341" s="16">
        <f t="shared" si="368"/>
        <v>126.53190184960002</v>
      </c>
      <c r="P341" s="16">
        <f t="shared" si="368"/>
        <v>131.59317792358402</v>
      </c>
      <c r="Q341" s="16">
        <f t="shared" si="368"/>
        <v>136.85690504052738</v>
      </c>
      <c r="R341" s="16">
        <f t="shared" si="368"/>
        <v>142.33118124214849</v>
      </c>
      <c r="S341" s="16">
        <f t="shared" si="368"/>
        <v>148.02442849183444</v>
      </c>
      <c r="T341" s="16">
        <f t="shared" si="368"/>
        <v>153.94540563150784</v>
      </c>
      <c r="U341" s="16">
        <f t="shared" si="368"/>
        <v>160.10322185676816</v>
      </c>
      <c r="V341" s="16">
        <f t="shared" si="368"/>
        <v>166.50735073103888</v>
      </c>
      <c r="W341" s="16">
        <f t="shared" si="368"/>
        <v>173.16764476028044</v>
      </c>
      <c r="X341" s="16">
        <f t="shared" si="368"/>
        <v>180.09435055069167</v>
      </c>
      <c r="Y341" s="16">
        <f t="shared" si="368"/>
        <v>187.29812457271936</v>
      </c>
      <c r="Z341" s="16">
        <f t="shared" si="368"/>
        <v>194.79004955562814</v>
      </c>
      <c r="AA341" s="16">
        <f t="shared" si="368"/>
        <v>202.58165153785328</v>
      </c>
      <c r="AB341" s="16">
        <f t="shared" si="368"/>
        <v>210.68491759936742</v>
      </c>
      <c r="AC341" s="16">
        <f t="shared" si="360"/>
        <v>143.02562598337781</v>
      </c>
      <c r="AD341" s="16">
        <f t="shared" si="361"/>
        <v>156.72672934650259</v>
      </c>
      <c r="AE341" s="36">
        <f t="shared" si="362"/>
        <v>157</v>
      </c>
    </row>
    <row r="342" spans="2:31" x14ac:dyDescent="0.25">
      <c r="B342" t="s">
        <v>102</v>
      </c>
      <c r="C342" t="s">
        <v>6</v>
      </c>
      <c r="D342">
        <v>8663</v>
      </c>
      <c r="E342">
        <v>100</v>
      </c>
      <c r="F342" t="s">
        <v>224</v>
      </c>
      <c r="G342">
        <v>0.06</v>
      </c>
      <c r="H342">
        <v>0.02</v>
      </c>
      <c r="I342" s="16">
        <f t="shared" si="314"/>
        <v>100</v>
      </c>
      <c r="J342" s="16">
        <f t="shared" si="347"/>
        <v>104</v>
      </c>
      <c r="K342" s="16">
        <f t="shared" ref="K342:AB342" si="369">J342*(1+$G342-$H342)</f>
        <v>108.16</v>
      </c>
      <c r="L342" s="16">
        <f t="shared" si="369"/>
        <v>112.4864</v>
      </c>
      <c r="M342" s="16">
        <f t="shared" si="369"/>
        <v>116.98585600000001</v>
      </c>
      <c r="N342" s="16">
        <f t="shared" si="369"/>
        <v>121.66529024000002</v>
      </c>
      <c r="O342" s="16">
        <f t="shared" si="369"/>
        <v>126.53190184960002</v>
      </c>
      <c r="P342" s="16">
        <f t="shared" si="369"/>
        <v>131.59317792358402</v>
      </c>
      <c r="Q342" s="16">
        <f t="shared" si="369"/>
        <v>136.85690504052738</v>
      </c>
      <c r="R342" s="16">
        <f t="shared" si="369"/>
        <v>142.33118124214849</v>
      </c>
      <c r="S342" s="16">
        <f t="shared" si="369"/>
        <v>148.02442849183444</v>
      </c>
      <c r="T342" s="16">
        <f t="shared" si="369"/>
        <v>153.94540563150784</v>
      </c>
      <c r="U342" s="16">
        <f t="shared" si="369"/>
        <v>160.10322185676816</v>
      </c>
      <c r="V342" s="16">
        <f t="shared" si="369"/>
        <v>166.50735073103888</v>
      </c>
      <c r="W342" s="16">
        <f t="shared" si="369"/>
        <v>173.16764476028044</v>
      </c>
      <c r="X342" s="16">
        <f t="shared" si="369"/>
        <v>180.09435055069167</v>
      </c>
      <c r="Y342" s="16">
        <f t="shared" si="369"/>
        <v>187.29812457271936</v>
      </c>
      <c r="Z342" s="16">
        <f t="shared" si="369"/>
        <v>194.79004955562814</v>
      </c>
      <c r="AA342" s="16">
        <f t="shared" si="369"/>
        <v>202.58165153785328</v>
      </c>
      <c r="AB342" s="16">
        <f t="shared" si="369"/>
        <v>210.68491759936742</v>
      </c>
      <c r="AC342" s="16">
        <f t="shared" si="360"/>
        <v>143.02562598337781</v>
      </c>
      <c r="AD342" s="16">
        <f t="shared" si="361"/>
        <v>156.72672934650259</v>
      </c>
      <c r="AE342" s="36">
        <f t="shared" si="362"/>
        <v>157</v>
      </c>
    </row>
    <row r="343" spans="2:31" x14ac:dyDescent="0.25">
      <c r="B343" t="s">
        <v>162</v>
      </c>
      <c r="C343" t="s">
        <v>2</v>
      </c>
      <c r="D343">
        <v>4698</v>
      </c>
      <c r="E343">
        <v>100</v>
      </c>
      <c r="F343" t="s">
        <v>224</v>
      </c>
      <c r="G343">
        <v>0.06</v>
      </c>
      <c r="H343">
        <v>0.02</v>
      </c>
      <c r="I343" s="16">
        <f t="shared" si="314"/>
        <v>100</v>
      </c>
      <c r="J343" s="16">
        <f t="shared" si="347"/>
        <v>104</v>
      </c>
      <c r="K343" s="16">
        <f t="shared" ref="K343:AB343" si="370">J343*(1+$G343-$H343)</f>
        <v>108.16</v>
      </c>
      <c r="L343" s="16">
        <f t="shared" si="370"/>
        <v>112.4864</v>
      </c>
      <c r="M343" s="16">
        <f t="shared" si="370"/>
        <v>116.98585600000001</v>
      </c>
      <c r="N343" s="16">
        <f t="shared" si="370"/>
        <v>121.66529024000002</v>
      </c>
      <c r="O343" s="16">
        <f t="shared" si="370"/>
        <v>126.53190184960002</v>
      </c>
      <c r="P343" s="16">
        <f t="shared" si="370"/>
        <v>131.59317792358402</v>
      </c>
      <c r="Q343" s="16">
        <f t="shared" si="370"/>
        <v>136.85690504052738</v>
      </c>
      <c r="R343" s="16">
        <f t="shared" si="370"/>
        <v>142.33118124214849</v>
      </c>
      <c r="S343" s="16">
        <f t="shared" si="370"/>
        <v>148.02442849183444</v>
      </c>
      <c r="T343" s="16">
        <f t="shared" si="370"/>
        <v>153.94540563150784</v>
      </c>
      <c r="U343" s="16">
        <f t="shared" si="370"/>
        <v>160.10322185676816</v>
      </c>
      <c r="V343" s="16">
        <f t="shared" si="370"/>
        <v>166.50735073103888</v>
      </c>
      <c r="W343" s="16">
        <f t="shared" si="370"/>
        <v>173.16764476028044</v>
      </c>
      <c r="X343" s="16">
        <f t="shared" si="370"/>
        <v>180.09435055069167</v>
      </c>
      <c r="Y343" s="16">
        <f t="shared" si="370"/>
        <v>187.29812457271936</v>
      </c>
      <c r="Z343" s="16">
        <f t="shared" si="370"/>
        <v>194.79004955562814</v>
      </c>
      <c r="AA343" s="16">
        <f t="shared" si="370"/>
        <v>202.58165153785328</v>
      </c>
      <c r="AB343" s="16">
        <f t="shared" si="370"/>
        <v>210.68491759936742</v>
      </c>
      <c r="AC343" s="16">
        <f t="shared" si="360"/>
        <v>143.02562598337781</v>
      </c>
      <c r="AD343" s="16">
        <f t="shared" si="361"/>
        <v>156.72672934650259</v>
      </c>
      <c r="AE343" s="36">
        <f t="shared" si="362"/>
        <v>157</v>
      </c>
    </row>
    <row r="344" spans="2:31" x14ac:dyDescent="0.25">
      <c r="B344" t="s">
        <v>95</v>
      </c>
      <c r="C344" t="s">
        <v>238</v>
      </c>
      <c r="D344">
        <v>2712</v>
      </c>
      <c r="E344">
        <v>0</v>
      </c>
      <c r="G344">
        <v>0.06</v>
      </c>
      <c r="H344">
        <v>0.02</v>
      </c>
      <c r="I344" s="16">
        <f t="shared" si="314"/>
        <v>0</v>
      </c>
      <c r="J344" s="16">
        <f t="shared" si="347"/>
        <v>0</v>
      </c>
      <c r="K344" s="16">
        <f t="shared" ref="K344:AB344" si="371">J344*(1+$G344-$H344)</f>
        <v>0</v>
      </c>
      <c r="L344" s="16">
        <f t="shared" si="371"/>
        <v>0</v>
      </c>
      <c r="M344" s="16">
        <f t="shared" si="371"/>
        <v>0</v>
      </c>
      <c r="N344" s="16">
        <f t="shared" si="371"/>
        <v>0</v>
      </c>
      <c r="O344" s="16">
        <f t="shared" si="371"/>
        <v>0</v>
      </c>
      <c r="P344" s="16">
        <f t="shared" si="371"/>
        <v>0</v>
      </c>
      <c r="Q344" s="16">
        <f t="shared" si="371"/>
        <v>0</v>
      </c>
      <c r="R344" s="16">
        <f t="shared" si="371"/>
        <v>0</v>
      </c>
      <c r="S344" s="16">
        <f t="shared" si="371"/>
        <v>0</v>
      </c>
      <c r="T344" s="16">
        <f t="shared" si="371"/>
        <v>0</v>
      </c>
      <c r="U344" s="16">
        <f t="shared" si="371"/>
        <v>0</v>
      </c>
      <c r="V344" s="16">
        <f t="shared" si="371"/>
        <v>0</v>
      </c>
      <c r="W344" s="16">
        <f t="shared" si="371"/>
        <v>0</v>
      </c>
      <c r="X344" s="16">
        <f t="shared" si="371"/>
        <v>0</v>
      </c>
      <c r="Y344" s="16">
        <f t="shared" si="371"/>
        <v>0</v>
      </c>
      <c r="Z344" s="16">
        <f t="shared" si="371"/>
        <v>0</v>
      </c>
      <c r="AA344" s="16">
        <f t="shared" si="371"/>
        <v>0</v>
      </c>
      <c r="AB344" s="16">
        <f t="shared" si="371"/>
        <v>0</v>
      </c>
      <c r="AC344" s="16">
        <f t="shared" si="360"/>
        <v>0</v>
      </c>
      <c r="AD344" s="16">
        <f t="shared" si="361"/>
        <v>0</v>
      </c>
      <c r="AE344" s="36">
        <f t="shared" si="362"/>
        <v>0</v>
      </c>
    </row>
    <row r="345" spans="2:31" x14ac:dyDescent="0.25">
      <c r="B345" t="s">
        <v>130</v>
      </c>
      <c r="C345" t="s">
        <v>10</v>
      </c>
      <c r="D345">
        <v>2767</v>
      </c>
      <c r="E345">
        <v>100</v>
      </c>
      <c r="F345" t="s">
        <v>224</v>
      </c>
      <c r="G345">
        <v>0.06</v>
      </c>
      <c r="H345">
        <v>0.02</v>
      </c>
      <c r="I345" s="16">
        <f t="shared" si="314"/>
        <v>100</v>
      </c>
      <c r="J345" s="16">
        <f t="shared" si="347"/>
        <v>104</v>
      </c>
      <c r="K345" s="16">
        <f t="shared" ref="K345:AB345" si="372">J345*(1+$G345-$H345)</f>
        <v>108.16</v>
      </c>
      <c r="L345" s="16">
        <f t="shared" si="372"/>
        <v>112.4864</v>
      </c>
      <c r="M345" s="16">
        <f t="shared" si="372"/>
        <v>116.98585600000001</v>
      </c>
      <c r="N345" s="16">
        <f t="shared" si="372"/>
        <v>121.66529024000002</v>
      </c>
      <c r="O345" s="16">
        <f t="shared" si="372"/>
        <v>126.53190184960002</v>
      </c>
      <c r="P345" s="16">
        <f t="shared" si="372"/>
        <v>131.59317792358402</v>
      </c>
      <c r="Q345" s="16">
        <f t="shared" si="372"/>
        <v>136.85690504052738</v>
      </c>
      <c r="R345" s="16">
        <f t="shared" si="372"/>
        <v>142.33118124214849</v>
      </c>
      <c r="S345" s="16">
        <f t="shared" si="372"/>
        <v>148.02442849183444</v>
      </c>
      <c r="T345" s="16">
        <f t="shared" si="372"/>
        <v>153.94540563150784</v>
      </c>
      <c r="U345" s="16">
        <f t="shared" si="372"/>
        <v>160.10322185676816</v>
      </c>
      <c r="V345" s="16">
        <f t="shared" si="372"/>
        <v>166.50735073103888</v>
      </c>
      <c r="W345" s="16">
        <f t="shared" si="372"/>
        <v>173.16764476028044</v>
      </c>
      <c r="X345" s="16">
        <f t="shared" si="372"/>
        <v>180.09435055069167</v>
      </c>
      <c r="Y345" s="16">
        <f t="shared" si="372"/>
        <v>187.29812457271936</v>
      </c>
      <c r="Z345" s="16">
        <f t="shared" si="372"/>
        <v>194.79004955562814</v>
      </c>
      <c r="AA345" s="16">
        <f t="shared" si="372"/>
        <v>202.58165153785328</v>
      </c>
      <c r="AB345" s="16">
        <f t="shared" si="372"/>
        <v>210.68491759936742</v>
      </c>
      <c r="AC345" s="16">
        <f t="shared" si="360"/>
        <v>143.02562598337781</v>
      </c>
      <c r="AD345" s="16">
        <f t="shared" si="361"/>
        <v>156.72672934650259</v>
      </c>
      <c r="AE345" s="36">
        <f t="shared" si="362"/>
        <v>157</v>
      </c>
    </row>
    <row r="346" spans="2:31" x14ac:dyDescent="0.25">
      <c r="B346" t="s">
        <v>94</v>
      </c>
      <c r="C346" t="s">
        <v>6</v>
      </c>
      <c r="D346">
        <v>2391</v>
      </c>
      <c r="E346">
        <v>100</v>
      </c>
      <c r="F346" t="s">
        <v>224</v>
      </c>
      <c r="G346">
        <v>0.06</v>
      </c>
      <c r="H346">
        <v>0.02</v>
      </c>
      <c r="I346" s="16">
        <f t="shared" si="314"/>
        <v>100</v>
      </c>
      <c r="J346" s="16">
        <f t="shared" si="347"/>
        <v>104</v>
      </c>
      <c r="K346" s="16">
        <f t="shared" ref="K346:AB346" si="373">J346*(1+$G346-$H346)</f>
        <v>108.16</v>
      </c>
      <c r="L346" s="16">
        <f t="shared" si="373"/>
        <v>112.4864</v>
      </c>
      <c r="M346" s="16">
        <f t="shared" si="373"/>
        <v>116.98585600000001</v>
      </c>
      <c r="N346" s="16">
        <f t="shared" si="373"/>
        <v>121.66529024000002</v>
      </c>
      <c r="O346" s="16">
        <f t="shared" si="373"/>
        <v>126.53190184960002</v>
      </c>
      <c r="P346" s="16">
        <f t="shared" si="373"/>
        <v>131.59317792358402</v>
      </c>
      <c r="Q346" s="16">
        <f t="shared" si="373"/>
        <v>136.85690504052738</v>
      </c>
      <c r="R346" s="16">
        <f t="shared" si="373"/>
        <v>142.33118124214849</v>
      </c>
      <c r="S346" s="16">
        <f t="shared" si="373"/>
        <v>148.02442849183444</v>
      </c>
      <c r="T346" s="16">
        <f t="shared" si="373"/>
        <v>153.94540563150784</v>
      </c>
      <c r="U346" s="16">
        <f t="shared" si="373"/>
        <v>160.10322185676816</v>
      </c>
      <c r="V346" s="16">
        <f t="shared" si="373"/>
        <v>166.50735073103888</v>
      </c>
      <c r="W346" s="16">
        <f t="shared" si="373"/>
        <v>173.16764476028044</v>
      </c>
      <c r="X346" s="16">
        <f t="shared" si="373"/>
        <v>180.09435055069167</v>
      </c>
      <c r="Y346" s="16">
        <f t="shared" si="373"/>
        <v>187.29812457271936</v>
      </c>
      <c r="Z346" s="16">
        <f t="shared" si="373"/>
        <v>194.79004955562814</v>
      </c>
      <c r="AA346" s="16">
        <f t="shared" si="373"/>
        <v>202.58165153785328</v>
      </c>
      <c r="AB346" s="16">
        <f t="shared" si="373"/>
        <v>210.68491759936742</v>
      </c>
      <c r="AC346" s="16">
        <f t="shared" si="360"/>
        <v>143.02562598337781</v>
      </c>
      <c r="AD346" s="16">
        <f t="shared" si="361"/>
        <v>156.72672934650259</v>
      </c>
      <c r="AE346" s="36">
        <f t="shared" si="362"/>
        <v>157</v>
      </c>
    </row>
    <row r="347" spans="2:31" x14ac:dyDescent="0.25">
      <c r="B347" t="s">
        <v>93</v>
      </c>
      <c r="C347" t="s">
        <v>6</v>
      </c>
      <c r="D347">
        <v>3492</v>
      </c>
      <c r="E347">
        <v>100</v>
      </c>
      <c r="F347" t="s">
        <v>224</v>
      </c>
      <c r="G347">
        <v>0.06</v>
      </c>
      <c r="H347">
        <v>0.02</v>
      </c>
      <c r="I347" s="16">
        <f t="shared" si="314"/>
        <v>100</v>
      </c>
      <c r="J347" s="16">
        <f t="shared" si="347"/>
        <v>104</v>
      </c>
      <c r="K347" s="16">
        <f t="shared" ref="K347:AB347" si="374">J347*(1+$G347-$H347)</f>
        <v>108.16</v>
      </c>
      <c r="L347" s="16">
        <f t="shared" si="374"/>
        <v>112.4864</v>
      </c>
      <c r="M347" s="16">
        <f t="shared" si="374"/>
        <v>116.98585600000001</v>
      </c>
      <c r="N347" s="16">
        <f t="shared" si="374"/>
        <v>121.66529024000002</v>
      </c>
      <c r="O347" s="16">
        <f t="shared" si="374"/>
        <v>126.53190184960002</v>
      </c>
      <c r="P347" s="16">
        <f t="shared" si="374"/>
        <v>131.59317792358402</v>
      </c>
      <c r="Q347" s="16">
        <f t="shared" si="374"/>
        <v>136.85690504052738</v>
      </c>
      <c r="R347" s="16">
        <f t="shared" si="374"/>
        <v>142.33118124214849</v>
      </c>
      <c r="S347" s="16">
        <f t="shared" si="374"/>
        <v>148.02442849183444</v>
      </c>
      <c r="T347" s="16">
        <f t="shared" si="374"/>
        <v>153.94540563150784</v>
      </c>
      <c r="U347" s="16">
        <f t="shared" si="374"/>
        <v>160.10322185676816</v>
      </c>
      <c r="V347" s="16">
        <f t="shared" si="374"/>
        <v>166.50735073103888</v>
      </c>
      <c r="W347" s="16">
        <f t="shared" si="374"/>
        <v>173.16764476028044</v>
      </c>
      <c r="X347" s="16">
        <f t="shared" si="374"/>
        <v>180.09435055069167</v>
      </c>
      <c r="Y347" s="16">
        <f t="shared" si="374"/>
        <v>187.29812457271936</v>
      </c>
      <c r="Z347" s="16">
        <f t="shared" si="374"/>
        <v>194.79004955562814</v>
      </c>
      <c r="AA347" s="16">
        <f t="shared" si="374"/>
        <v>202.58165153785328</v>
      </c>
      <c r="AB347" s="16">
        <f t="shared" si="374"/>
        <v>210.68491759936742</v>
      </c>
      <c r="AC347" s="16">
        <f t="shared" si="360"/>
        <v>143.02562598337781</v>
      </c>
      <c r="AD347" s="16">
        <f t="shared" si="361"/>
        <v>156.72672934650259</v>
      </c>
      <c r="AE347" s="36">
        <f t="shared" si="362"/>
        <v>157</v>
      </c>
    </row>
    <row r="348" spans="2:31" x14ac:dyDescent="0.25">
      <c r="B348" t="s">
        <v>93</v>
      </c>
      <c r="C348" t="s">
        <v>3</v>
      </c>
      <c r="D348">
        <v>3492</v>
      </c>
      <c r="E348">
        <v>100</v>
      </c>
      <c r="F348" t="s">
        <v>224</v>
      </c>
      <c r="G348">
        <v>0.06</v>
      </c>
      <c r="H348">
        <v>0.02</v>
      </c>
      <c r="I348" s="16">
        <f t="shared" si="314"/>
        <v>100</v>
      </c>
      <c r="J348" s="16">
        <f t="shared" si="347"/>
        <v>104</v>
      </c>
      <c r="K348" s="16">
        <f t="shared" ref="K348:AB348" si="375">J348*(1+$G348-$H348)</f>
        <v>108.16</v>
      </c>
      <c r="L348" s="16">
        <f t="shared" si="375"/>
        <v>112.4864</v>
      </c>
      <c r="M348" s="16">
        <f t="shared" si="375"/>
        <v>116.98585600000001</v>
      </c>
      <c r="N348" s="16">
        <f t="shared" si="375"/>
        <v>121.66529024000002</v>
      </c>
      <c r="O348" s="16">
        <f t="shared" si="375"/>
        <v>126.53190184960002</v>
      </c>
      <c r="P348" s="16">
        <f t="shared" si="375"/>
        <v>131.59317792358402</v>
      </c>
      <c r="Q348" s="16">
        <f t="shared" si="375"/>
        <v>136.85690504052738</v>
      </c>
      <c r="R348" s="16">
        <f t="shared" si="375"/>
        <v>142.33118124214849</v>
      </c>
      <c r="S348" s="16">
        <f t="shared" si="375"/>
        <v>148.02442849183444</v>
      </c>
      <c r="T348" s="16">
        <f t="shared" si="375"/>
        <v>153.94540563150784</v>
      </c>
      <c r="U348" s="16">
        <f t="shared" si="375"/>
        <v>160.10322185676816</v>
      </c>
      <c r="V348" s="16">
        <f t="shared" si="375"/>
        <v>166.50735073103888</v>
      </c>
      <c r="W348" s="16">
        <f t="shared" si="375"/>
        <v>173.16764476028044</v>
      </c>
      <c r="X348" s="16">
        <f t="shared" si="375"/>
        <v>180.09435055069167</v>
      </c>
      <c r="Y348" s="16">
        <f t="shared" si="375"/>
        <v>187.29812457271936</v>
      </c>
      <c r="Z348" s="16">
        <f t="shared" si="375"/>
        <v>194.79004955562814</v>
      </c>
      <c r="AA348" s="16">
        <f t="shared" si="375"/>
        <v>202.58165153785328</v>
      </c>
      <c r="AB348" s="16">
        <f t="shared" si="375"/>
        <v>210.68491759936742</v>
      </c>
      <c r="AC348" s="16">
        <f t="shared" si="360"/>
        <v>143.02562598337781</v>
      </c>
      <c r="AD348" s="16">
        <f t="shared" si="361"/>
        <v>156.72672934650259</v>
      </c>
      <c r="AE348" s="36">
        <f t="shared" si="362"/>
        <v>157</v>
      </c>
    </row>
    <row r="349" spans="2:31" x14ac:dyDescent="0.25">
      <c r="B349" t="s">
        <v>145</v>
      </c>
      <c r="C349" t="s">
        <v>10</v>
      </c>
      <c r="D349">
        <v>12719</v>
      </c>
      <c r="E349">
        <v>100</v>
      </c>
      <c r="F349" t="s">
        <v>224</v>
      </c>
      <c r="G349">
        <v>0.06</v>
      </c>
      <c r="H349">
        <v>0.02</v>
      </c>
      <c r="I349" s="16">
        <f t="shared" si="314"/>
        <v>100</v>
      </c>
      <c r="J349" s="16">
        <f t="shared" si="347"/>
        <v>104</v>
      </c>
      <c r="K349" s="16">
        <f t="shared" ref="K349:AB349" si="376">J349*(1+$G349-$H349)</f>
        <v>108.16</v>
      </c>
      <c r="L349" s="16">
        <f t="shared" si="376"/>
        <v>112.4864</v>
      </c>
      <c r="M349" s="16">
        <f t="shared" si="376"/>
        <v>116.98585600000001</v>
      </c>
      <c r="N349" s="16">
        <f t="shared" si="376"/>
        <v>121.66529024000002</v>
      </c>
      <c r="O349" s="16">
        <f t="shared" si="376"/>
        <v>126.53190184960002</v>
      </c>
      <c r="P349" s="16">
        <f t="shared" si="376"/>
        <v>131.59317792358402</v>
      </c>
      <c r="Q349" s="16">
        <f t="shared" si="376"/>
        <v>136.85690504052738</v>
      </c>
      <c r="R349" s="16">
        <f t="shared" si="376"/>
        <v>142.33118124214849</v>
      </c>
      <c r="S349" s="16">
        <f t="shared" si="376"/>
        <v>148.02442849183444</v>
      </c>
      <c r="T349" s="16">
        <f t="shared" si="376"/>
        <v>153.94540563150784</v>
      </c>
      <c r="U349" s="16">
        <f t="shared" si="376"/>
        <v>160.10322185676816</v>
      </c>
      <c r="V349" s="16">
        <f t="shared" si="376"/>
        <v>166.50735073103888</v>
      </c>
      <c r="W349" s="16">
        <f t="shared" si="376"/>
        <v>173.16764476028044</v>
      </c>
      <c r="X349" s="16">
        <f t="shared" si="376"/>
        <v>180.09435055069167</v>
      </c>
      <c r="Y349" s="16">
        <f t="shared" si="376"/>
        <v>187.29812457271936</v>
      </c>
      <c r="Z349" s="16">
        <f t="shared" si="376"/>
        <v>194.79004955562814</v>
      </c>
      <c r="AA349" s="16">
        <f t="shared" si="376"/>
        <v>202.58165153785328</v>
      </c>
      <c r="AB349" s="16">
        <f t="shared" si="376"/>
        <v>210.68491759936742</v>
      </c>
      <c r="AC349" s="16">
        <f t="shared" si="360"/>
        <v>143.02562598337781</v>
      </c>
      <c r="AD349" s="16">
        <f t="shared" si="361"/>
        <v>156.72672934650259</v>
      </c>
      <c r="AE349" s="36">
        <f t="shared" si="362"/>
        <v>157</v>
      </c>
    </row>
    <row r="350" spans="2:31" x14ac:dyDescent="0.25">
      <c r="B350" t="s">
        <v>125</v>
      </c>
      <c r="C350" t="s">
        <v>6</v>
      </c>
      <c r="D350">
        <v>7457</v>
      </c>
      <c r="E350">
        <v>100</v>
      </c>
      <c r="F350" t="s">
        <v>224</v>
      </c>
      <c r="G350">
        <v>0.06</v>
      </c>
      <c r="H350">
        <v>0.02</v>
      </c>
      <c r="I350" s="16">
        <f t="shared" si="314"/>
        <v>100</v>
      </c>
      <c r="J350" s="16">
        <f t="shared" si="347"/>
        <v>104</v>
      </c>
      <c r="K350" s="16">
        <f t="shared" ref="K350:AB350" si="377">J350*(1+$G350-$H350)</f>
        <v>108.16</v>
      </c>
      <c r="L350" s="16">
        <f t="shared" si="377"/>
        <v>112.4864</v>
      </c>
      <c r="M350" s="16">
        <f t="shared" si="377"/>
        <v>116.98585600000001</v>
      </c>
      <c r="N350" s="16">
        <f t="shared" si="377"/>
        <v>121.66529024000002</v>
      </c>
      <c r="O350" s="16">
        <f t="shared" si="377"/>
        <v>126.53190184960002</v>
      </c>
      <c r="P350" s="16">
        <f t="shared" si="377"/>
        <v>131.59317792358402</v>
      </c>
      <c r="Q350" s="16">
        <f t="shared" si="377"/>
        <v>136.85690504052738</v>
      </c>
      <c r="R350" s="16">
        <f t="shared" si="377"/>
        <v>142.33118124214849</v>
      </c>
      <c r="S350" s="16">
        <f t="shared" si="377"/>
        <v>148.02442849183444</v>
      </c>
      <c r="T350" s="16">
        <f t="shared" si="377"/>
        <v>153.94540563150784</v>
      </c>
      <c r="U350" s="16">
        <f t="shared" si="377"/>
        <v>160.10322185676816</v>
      </c>
      <c r="V350" s="16">
        <f t="shared" si="377"/>
        <v>166.50735073103888</v>
      </c>
      <c r="W350" s="16">
        <f t="shared" si="377"/>
        <v>173.16764476028044</v>
      </c>
      <c r="X350" s="16">
        <f t="shared" si="377"/>
        <v>180.09435055069167</v>
      </c>
      <c r="Y350" s="16">
        <f t="shared" si="377"/>
        <v>187.29812457271936</v>
      </c>
      <c r="Z350" s="16">
        <f t="shared" si="377"/>
        <v>194.79004955562814</v>
      </c>
      <c r="AA350" s="16">
        <f t="shared" si="377"/>
        <v>202.58165153785328</v>
      </c>
      <c r="AB350" s="16">
        <f t="shared" si="377"/>
        <v>210.68491759936742</v>
      </c>
      <c r="AC350" s="16">
        <f t="shared" si="360"/>
        <v>143.02562598337781</v>
      </c>
      <c r="AD350" s="16">
        <f t="shared" si="361"/>
        <v>156.72672934650259</v>
      </c>
      <c r="AE350" s="36">
        <f t="shared" si="362"/>
        <v>157</v>
      </c>
    </row>
    <row r="351" spans="2:31" x14ac:dyDescent="0.25">
      <c r="B351" t="s">
        <v>125</v>
      </c>
      <c r="C351" t="s">
        <v>16</v>
      </c>
      <c r="D351">
        <v>7457</v>
      </c>
      <c r="E351">
        <v>100</v>
      </c>
      <c r="F351" t="s">
        <v>224</v>
      </c>
      <c r="G351">
        <v>0.06</v>
      </c>
      <c r="H351">
        <v>0.02</v>
      </c>
      <c r="I351" s="16">
        <f t="shared" si="314"/>
        <v>100</v>
      </c>
      <c r="J351" s="16">
        <f t="shared" si="347"/>
        <v>104</v>
      </c>
      <c r="K351" s="16">
        <f t="shared" ref="K351:AB351" si="378">J351*(1+$G351-$H351)</f>
        <v>108.16</v>
      </c>
      <c r="L351" s="16">
        <f t="shared" si="378"/>
        <v>112.4864</v>
      </c>
      <c r="M351" s="16">
        <f t="shared" si="378"/>
        <v>116.98585600000001</v>
      </c>
      <c r="N351" s="16">
        <f t="shared" si="378"/>
        <v>121.66529024000002</v>
      </c>
      <c r="O351" s="16">
        <f t="shared" si="378"/>
        <v>126.53190184960002</v>
      </c>
      <c r="P351" s="16">
        <f t="shared" si="378"/>
        <v>131.59317792358402</v>
      </c>
      <c r="Q351" s="16">
        <f t="shared" si="378"/>
        <v>136.85690504052738</v>
      </c>
      <c r="R351" s="16">
        <f t="shared" si="378"/>
        <v>142.33118124214849</v>
      </c>
      <c r="S351" s="16">
        <f t="shared" si="378"/>
        <v>148.02442849183444</v>
      </c>
      <c r="T351" s="16">
        <f t="shared" si="378"/>
        <v>153.94540563150784</v>
      </c>
      <c r="U351" s="16">
        <f t="shared" si="378"/>
        <v>160.10322185676816</v>
      </c>
      <c r="V351" s="16">
        <f t="shared" si="378"/>
        <v>166.50735073103888</v>
      </c>
      <c r="W351" s="16">
        <f t="shared" si="378"/>
        <v>173.16764476028044</v>
      </c>
      <c r="X351" s="16">
        <f t="shared" si="378"/>
        <v>180.09435055069167</v>
      </c>
      <c r="Y351" s="16">
        <f t="shared" si="378"/>
        <v>187.29812457271936</v>
      </c>
      <c r="Z351" s="16">
        <f t="shared" si="378"/>
        <v>194.79004955562814</v>
      </c>
      <c r="AA351" s="16">
        <f t="shared" si="378"/>
        <v>202.58165153785328</v>
      </c>
      <c r="AB351" s="16">
        <f t="shared" si="378"/>
        <v>210.68491759936742</v>
      </c>
      <c r="AC351" s="16">
        <f t="shared" si="360"/>
        <v>143.02562598337781</v>
      </c>
      <c r="AD351" s="16">
        <f t="shared" si="361"/>
        <v>156.72672934650259</v>
      </c>
      <c r="AE351" s="36">
        <f t="shared" si="362"/>
        <v>157</v>
      </c>
    </row>
    <row r="352" spans="2:31" x14ac:dyDescent="0.25">
      <c r="B352" t="s">
        <v>92</v>
      </c>
      <c r="C352" t="s">
        <v>3</v>
      </c>
      <c r="D352">
        <v>828</v>
      </c>
      <c r="E352">
        <v>100</v>
      </c>
      <c r="F352" t="s">
        <v>224</v>
      </c>
      <c r="G352">
        <v>0.06</v>
      </c>
      <c r="H352">
        <v>0.02</v>
      </c>
      <c r="I352" s="16">
        <f t="shared" si="314"/>
        <v>100</v>
      </c>
      <c r="J352" s="16">
        <f t="shared" si="347"/>
        <v>104</v>
      </c>
      <c r="K352" s="16">
        <f t="shared" ref="K352:AB352" si="379">J352*(1+$G352-$H352)</f>
        <v>108.16</v>
      </c>
      <c r="L352" s="16">
        <f t="shared" si="379"/>
        <v>112.4864</v>
      </c>
      <c r="M352" s="16">
        <f t="shared" si="379"/>
        <v>116.98585600000001</v>
      </c>
      <c r="N352" s="16">
        <f t="shared" si="379"/>
        <v>121.66529024000002</v>
      </c>
      <c r="O352" s="16">
        <f t="shared" si="379"/>
        <v>126.53190184960002</v>
      </c>
      <c r="P352" s="16">
        <f t="shared" si="379"/>
        <v>131.59317792358402</v>
      </c>
      <c r="Q352" s="16">
        <f t="shared" si="379"/>
        <v>136.85690504052738</v>
      </c>
      <c r="R352" s="16">
        <f t="shared" si="379"/>
        <v>142.33118124214849</v>
      </c>
      <c r="S352" s="16">
        <f t="shared" si="379"/>
        <v>148.02442849183444</v>
      </c>
      <c r="T352" s="16">
        <f t="shared" si="379"/>
        <v>153.94540563150784</v>
      </c>
      <c r="U352" s="16">
        <f t="shared" si="379"/>
        <v>160.10322185676816</v>
      </c>
      <c r="V352" s="16">
        <f t="shared" si="379"/>
        <v>166.50735073103888</v>
      </c>
      <c r="W352" s="16">
        <f t="shared" si="379"/>
        <v>173.16764476028044</v>
      </c>
      <c r="X352" s="16">
        <f t="shared" si="379"/>
        <v>180.09435055069167</v>
      </c>
      <c r="Y352" s="16">
        <f t="shared" si="379"/>
        <v>187.29812457271936</v>
      </c>
      <c r="Z352" s="16">
        <f t="shared" si="379"/>
        <v>194.79004955562814</v>
      </c>
      <c r="AA352" s="16">
        <f t="shared" si="379"/>
        <v>202.58165153785328</v>
      </c>
      <c r="AB352" s="16">
        <f t="shared" si="379"/>
        <v>210.68491759936742</v>
      </c>
      <c r="AC352" s="16">
        <f t="shared" si="360"/>
        <v>143.02562598337781</v>
      </c>
      <c r="AD352" s="16">
        <f t="shared" si="361"/>
        <v>156.72672934650259</v>
      </c>
      <c r="AE352" s="36">
        <f t="shared" si="362"/>
        <v>157</v>
      </c>
    </row>
    <row r="353" spans="2:31" x14ac:dyDescent="0.25">
      <c r="B353" t="s">
        <v>124</v>
      </c>
      <c r="C353" t="s">
        <v>10</v>
      </c>
      <c r="D353">
        <v>9326</v>
      </c>
      <c r="E353">
        <v>100</v>
      </c>
      <c r="F353" t="s">
        <v>224</v>
      </c>
      <c r="G353">
        <v>0.06</v>
      </c>
      <c r="H353">
        <v>0.02</v>
      </c>
      <c r="I353" s="16">
        <f t="shared" si="314"/>
        <v>100</v>
      </c>
      <c r="J353" s="16">
        <f t="shared" si="347"/>
        <v>104</v>
      </c>
      <c r="K353" s="16">
        <f t="shared" ref="K353:AB353" si="380">J353*(1+$G353-$H353)</f>
        <v>108.16</v>
      </c>
      <c r="L353" s="16">
        <f t="shared" si="380"/>
        <v>112.4864</v>
      </c>
      <c r="M353" s="16">
        <f t="shared" si="380"/>
        <v>116.98585600000001</v>
      </c>
      <c r="N353" s="16">
        <f t="shared" si="380"/>
        <v>121.66529024000002</v>
      </c>
      <c r="O353" s="16">
        <f t="shared" si="380"/>
        <v>126.53190184960002</v>
      </c>
      <c r="P353" s="16">
        <f t="shared" si="380"/>
        <v>131.59317792358402</v>
      </c>
      <c r="Q353" s="16">
        <f t="shared" si="380"/>
        <v>136.85690504052738</v>
      </c>
      <c r="R353" s="16">
        <f t="shared" si="380"/>
        <v>142.33118124214849</v>
      </c>
      <c r="S353" s="16">
        <f t="shared" si="380"/>
        <v>148.02442849183444</v>
      </c>
      <c r="T353" s="16">
        <f t="shared" si="380"/>
        <v>153.94540563150784</v>
      </c>
      <c r="U353" s="16">
        <f t="shared" si="380"/>
        <v>160.10322185676816</v>
      </c>
      <c r="V353" s="16">
        <f t="shared" si="380"/>
        <v>166.50735073103888</v>
      </c>
      <c r="W353" s="16">
        <f t="shared" si="380"/>
        <v>173.16764476028044</v>
      </c>
      <c r="X353" s="16">
        <f t="shared" si="380"/>
        <v>180.09435055069167</v>
      </c>
      <c r="Y353" s="16">
        <f t="shared" si="380"/>
        <v>187.29812457271936</v>
      </c>
      <c r="Z353" s="16">
        <f t="shared" si="380"/>
        <v>194.79004955562814</v>
      </c>
      <c r="AA353" s="16">
        <f t="shared" si="380"/>
        <v>202.58165153785328</v>
      </c>
      <c r="AB353" s="16">
        <f t="shared" si="380"/>
        <v>210.68491759936742</v>
      </c>
      <c r="AC353" s="16">
        <f t="shared" si="360"/>
        <v>143.02562598337781</v>
      </c>
      <c r="AD353" s="16">
        <f t="shared" si="361"/>
        <v>156.72672934650259</v>
      </c>
      <c r="AE353" s="36">
        <f t="shared" si="362"/>
        <v>157</v>
      </c>
    </row>
    <row r="354" spans="2:31" x14ac:dyDescent="0.25">
      <c r="B354" t="s">
        <v>144</v>
      </c>
      <c r="C354" t="s">
        <v>10</v>
      </c>
      <c r="D354">
        <v>23610</v>
      </c>
      <c r="E354">
        <v>100</v>
      </c>
      <c r="F354" t="s">
        <v>224</v>
      </c>
      <c r="G354">
        <v>0.06</v>
      </c>
      <c r="H354">
        <v>0.02</v>
      </c>
      <c r="I354" s="16">
        <f t="shared" si="314"/>
        <v>100</v>
      </c>
      <c r="J354" s="16">
        <f t="shared" si="347"/>
        <v>104</v>
      </c>
      <c r="K354" s="16">
        <f t="shared" ref="K354:AB354" si="381">J354*(1+$G354-$H354)</f>
        <v>108.16</v>
      </c>
      <c r="L354" s="16">
        <f t="shared" si="381"/>
        <v>112.4864</v>
      </c>
      <c r="M354" s="16">
        <f t="shared" si="381"/>
        <v>116.98585600000001</v>
      </c>
      <c r="N354" s="16">
        <f t="shared" si="381"/>
        <v>121.66529024000002</v>
      </c>
      <c r="O354" s="16">
        <f t="shared" si="381"/>
        <v>126.53190184960002</v>
      </c>
      <c r="P354" s="16">
        <f t="shared" si="381"/>
        <v>131.59317792358402</v>
      </c>
      <c r="Q354" s="16">
        <f t="shared" si="381"/>
        <v>136.85690504052738</v>
      </c>
      <c r="R354" s="16">
        <f t="shared" si="381"/>
        <v>142.33118124214849</v>
      </c>
      <c r="S354" s="16">
        <f t="shared" si="381"/>
        <v>148.02442849183444</v>
      </c>
      <c r="T354" s="16">
        <f t="shared" si="381"/>
        <v>153.94540563150784</v>
      </c>
      <c r="U354" s="16">
        <f t="shared" si="381"/>
        <v>160.10322185676816</v>
      </c>
      <c r="V354" s="16">
        <f t="shared" si="381"/>
        <v>166.50735073103888</v>
      </c>
      <c r="W354" s="16">
        <f t="shared" si="381"/>
        <v>173.16764476028044</v>
      </c>
      <c r="X354" s="16">
        <f t="shared" si="381"/>
        <v>180.09435055069167</v>
      </c>
      <c r="Y354" s="16">
        <f t="shared" si="381"/>
        <v>187.29812457271936</v>
      </c>
      <c r="Z354" s="16">
        <f t="shared" si="381"/>
        <v>194.79004955562814</v>
      </c>
      <c r="AA354" s="16">
        <f t="shared" si="381"/>
        <v>202.58165153785328</v>
      </c>
      <c r="AB354" s="16">
        <f t="shared" si="381"/>
        <v>210.68491759936742</v>
      </c>
      <c r="AC354" s="16">
        <f t="shared" si="360"/>
        <v>143.02562598337781</v>
      </c>
      <c r="AD354" s="16">
        <f t="shared" si="361"/>
        <v>156.72672934650259</v>
      </c>
      <c r="AE354" s="36">
        <f t="shared" si="362"/>
        <v>157</v>
      </c>
    </row>
    <row r="355" spans="2:31" x14ac:dyDescent="0.25">
      <c r="B355" t="s">
        <v>118</v>
      </c>
      <c r="C355" t="s">
        <v>2</v>
      </c>
      <c r="D355">
        <v>60</v>
      </c>
      <c r="E355">
        <v>100</v>
      </c>
      <c r="F355" t="s">
        <v>224</v>
      </c>
      <c r="G355">
        <v>0.06</v>
      </c>
      <c r="H355">
        <v>0.02</v>
      </c>
      <c r="I355" s="16">
        <f t="shared" si="314"/>
        <v>100</v>
      </c>
      <c r="J355" s="16">
        <f t="shared" si="347"/>
        <v>104</v>
      </c>
      <c r="K355" s="16">
        <f t="shared" ref="K355:AB355" si="382">J355*(1+$G355-$H355)</f>
        <v>108.16</v>
      </c>
      <c r="L355" s="16">
        <f t="shared" si="382"/>
        <v>112.4864</v>
      </c>
      <c r="M355" s="16">
        <f t="shared" si="382"/>
        <v>116.98585600000001</v>
      </c>
      <c r="N355" s="16">
        <f t="shared" si="382"/>
        <v>121.66529024000002</v>
      </c>
      <c r="O355" s="16">
        <f t="shared" si="382"/>
        <v>126.53190184960002</v>
      </c>
      <c r="P355" s="16">
        <f t="shared" si="382"/>
        <v>131.59317792358402</v>
      </c>
      <c r="Q355" s="16">
        <f t="shared" si="382"/>
        <v>136.85690504052738</v>
      </c>
      <c r="R355" s="16">
        <f t="shared" si="382"/>
        <v>142.33118124214849</v>
      </c>
      <c r="S355" s="16">
        <f t="shared" si="382"/>
        <v>148.02442849183444</v>
      </c>
      <c r="T355" s="16">
        <f t="shared" si="382"/>
        <v>153.94540563150784</v>
      </c>
      <c r="U355" s="16">
        <f t="shared" si="382"/>
        <v>160.10322185676816</v>
      </c>
      <c r="V355" s="16">
        <f t="shared" si="382"/>
        <v>166.50735073103888</v>
      </c>
      <c r="W355" s="16">
        <f t="shared" si="382"/>
        <v>173.16764476028044</v>
      </c>
      <c r="X355" s="16">
        <f t="shared" si="382"/>
        <v>180.09435055069167</v>
      </c>
      <c r="Y355" s="16">
        <f t="shared" si="382"/>
        <v>187.29812457271936</v>
      </c>
      <c r="Z355" s="16">
        <f t="shared" si="382"/>
        <v>194.79004955562814</v>
      </c>
      <c r="AA355" s="16">
        <f t="shared" si="382"/>
        <v>202.58165153785328</v>
      </c>
      <c r="AB355" s="16">
        <f t="shared" si="382"/>
        <v>210.68491759936742</v>
      </c>
      <c r="AC355" s="16">
        <f t="shared" si="360"/>
        <v>143.02562598337781</v>
      </c>
      <c r="AD355" s="16">
        <f t="shared" si="361"/>
        <v>156.72672934650259</v>
      </c>
      <c r="AE355" s="36">
        <f t="shared" si="362"/>
        <v>157</v>
      </c>
    </row>
    <row r="356" spans="2:31" x14ac:dyDescent="0.25">
      <c r="B356" t="s">
        <v>192</v>
      </c>
      <c r="C356" t="s">
        <v>2</v>
      </c>
      <c r="D356">
        <v>9044</v>
      </c>
      <c r="E356">
        <v>100</v>
      </c>
      <c r="F356" t="s">
        <v>224</v>
      </c>
      <c r="G356">
        <v>0.06</v>
      </c>
      <c r="H356">
        <v>0.02</v>
      </c>
      <c r="I356" s="16">
        <f t="shared" ref="I356:I419" si="383">E356</f>
        <v>100</v>
      </c>
      <c r="J356" s="16">
        <f t="shared" si="347"/>
        <v>104</v>
      </c>
      <c r="K356" s="16">
        <f t="shared" ref="K356:AB356" si="384">J356*(1+$G356-$H356)</f>
        <v>108.16</v>
      </c>
      <c r="L356" s="16">
        <f t="shared" si="384"/>
        <v>112.4864</v>
      </c>
      <c r="M356" s="16">
        <f t="shared" si="384"/>
        <v>116.98585600000001</v>
      </c>
      <c r="N356" s="16">
        <f t="shared" si="384"/>
        <v>121.66529024000002</v>
      </c>
      <c r="O356" s="16">
        <f t="shared" si="384"/>
        <v>126.53190184960002</v>
      </c>
      <c r="P356" s="16">
        <f t="shared" si="384"/>
        <v>131.59317792358402</v>
      </c>
      <c r="Q356" s="16">
        <f t="shared" si="384"/>
        <v>136.85690504052738</v>
      </c>
      <c r="R356" s="16">
        <f t="shared" si="384"/>
        <v>142.33118124214849</v>
      </c>
      <c r="S356" s="16">
        <f t="shared" si="384"/>
        <v>148.02442849183444</v>
      </c>
      <c r="T356" s="16">
        <f t="shared" si="384"/>
        <v>153.94540563150784</v>
      </c>
      <c r="U356" s="16">
        <f t="shared" si="384"/>
        <v>160.10322185676816</v>
      </c>
      <c r="V356" s="16">
        <f t="shared" si="384"/>
        <v>166.50735073103888</v>
      </c>
      <c r="W356" s="16">
        <f t="shared" si="384"/>
        <v>173.16764476028044</v>
      </c>
      <c r="X356" s="16">
        <f t="shared" si="384"/>
        <v>180.09435055069167</v>
      </c>
      <c r="Y356" s="16">
        <f t="shared" si="384"/>
        <v>187.29812457271936</v>
      </c>
      <c r="Z356" s="16">
        <f t="shared" si="384"/>
        <v>194.79004955562814</v>
      </c>
      <c r="AA356" s="16">
        <f t="shared" si="384"/>
        <v>202.58165153785328</v>
      </c>
      <c r="AB356" s="16">
        <f t="shared" si="384"/>
        <v>210.68491759936742</v>
      </c>
      <c r="AC356" s="16">
        <f t="shared" si="360"/>
        <v>143.02562598337781</v>
      </c>
      <c r="AD356" s="16">
        <f t="shared" si="361"/>
        <v>156.72672934650259</v>
      </c>
      <c r="AE356" s="36">
        <f t="shared" si="362"/>
        <v>157</v>
      </c>
    </row>
    <row r="357" spans="2:31" x14ac:dyDescent="0.25">
      <c r="B357" t="s">
        <v>239</v>
      </c>
      <c r="C357" t="s">
        <v>2</v>
      </c>
      <c r="D357">
        <v>0</v>
      </c>
      <c r="E357">
        <v>100</v>
      </c>
      <c r="F357" t="s">
        <v>224</v>
      </c>
      <c r="G357">
        <v>0.06</v>
      </c>
      <c r="H357">
        <v>0.02</v>
      </c>
      <c r="I357" s="16">
        <f t="shared" si="383"/>
        <v>100</v>
      </c>
      <c r="J357" s="16">
        <f t="shared" si="347"/>
        <v>104</v>
      </c>
      <c r="K357" s="16">
        <f t="shared" ref="K357:AB357" si="385">J357*(1+$G357-$H357)</f>
        <v>108.16</v>
      </c>
      <c r="L357" s="16">
        <f t="shared" si="385"/>
        <v>112.4864</v>
      </c>
      <c r="M357" s="16">
        <f t="shared" si="385"/>
        <v>116.98585600000001</v>
      </c>
      <c r="N357" s="16">
        <f t="shared" si="385"/>
        <v>121.66529024000002</v>
      </c>
      <c r="O357" s="16">
        <f t="shared" si="385"/>
        <v>126.53190184960002</v>
      </c>
      <c r="P357" s="16">
        <f t="shared" si="385"/>
        <v>131.59317792358402</v>
      </c>
      <c r="Q357" s="16">
        <f t="shared" si="385"/>
        <v>136.85690504052738</v>
      </c>
      <c r="R357" s="16">
        <f t="shared" si="385"/>
        <v>142.33118124214849</v>
      </c>
      <c r="S357" s="16">
        <f t="shared" si="385"/>
        <v>148.02442849183444</v>
      </c>
      <c r="T357" s="16">
        <f t="shared" si="385"/>
        <v>153.94540563150784</v>
      </c>
      <c r="U357" s="16">
        <f t="shared" si="385"/>
        <v>160.10322185676816</v>
      </c>
      <c r="V357" s="16">
        <f t="shared" si="385"/>
        <v>166.50735073103888</v>
      </c>
      <c r="W357" s="16">
        <f t="shared" si="385"/>
        <v>173.16764476028044</v>
      </c>
      <c r="X357" s="16">
        <f t="shared" si="385"/>
        <v>180.09435055069167</v>
      </c>
      <c r="Y357" s="16">
        <f t="shared" si="385"/>
        <v>187.29812457271936</v>
      </c>
      <c r="Z357" s="16">
        <f t="shared" si="385"/>
        <v>194.79004955562814</v>
      </c>
      <c r="AA357" s="16">
        <f t="shared" si="385"/>
        <v>202.58165153785328</v>
      </c>
      <c r="AB357" s="16">
        <f t="shared" si="385"/>
        <v>210.68491759936742</v>
      </c>
      <c r="AC357" s="16">
        <f t="shared" si="360"/>
        <v>143.02562598337781</v>
      </c>
      <c r="AD357" s="16">
        <f t="shared" si="361"/>
        <v>156.72672934650259</v>
      </c>
      <c r="AE357" s="36">
        <f t="shared" si="362"/>
        <v>157</v>
      </c>
    </row>
    <row r="358" spans="2:31" x14ac:dyDescent="0.25">
      <c r="B358" t="s">
        <v>240</v>
      </c>
      <c r="C358" t="s">
        <v>10</v>
      </c>
      <c r="D358">
        <v>0</v>
      </c>
      <c r="E358">
        <v>100</v>
      </c>
      <c r="F358" t="s">
        <v>224</v>
      </c>
      <c r="G358">
        <v>0.06</v>
      </c>
      <c r="H358">
        <v>0.02</v>
      </c>
      <c r="I358" s="16">
        <f t="shared" si="383"/>
        <v>100</v>
      </c>
      <c r="J358" s="16">
        <f t="shared" si="347"/>
        <v>104</v>
      </c>
      <c r="K358" s="16">
        <f t="shared" ref="K358:AB358" si="386">J358*(1+$G358-$H358)</f>
        <v>108.16</v>
      </c>
      <c r="L358" s="16">
        <f t="shared" si="386"/>
        <v>112.4864</v>
      </c>
      <c r="M358" s="16">
        <f t="shared" si="386"/>
        <v>116.98585600000001</v>
      </c>
      <c r="N358" s="16">
        <f t="shared" si="386"/>
        <v>121.66529024000002</v>
      </c>
      <c r="O358" s="16">
        <f t="shared" si="386"/>
        <v>126.53190184960002</v>
      </c>
      <c r="P358" s="16">
        <f t="shared" si="386"/>
        <v>131.59317792358402</v>
      </c>
      <c r="Q358" s="16">
        <f t="shared" si="386"/>
        <v>136.85690504052738</v>
      </c>
      <c r="R358" s="16">
        <f t="shared" si="386"/>
        <v>142.33118124214849</v>
      </c>
      <c r="S358" s="16">
        <f t="shared" si="386"/>
        <v>148.02442849183444</v>
      </c>
      <c r="T358" s="16">
        <f t="shared" si="386"/>
        <v>153.94540563150784</v>
      </c>
      <c r="U358" s="16">
        <f t="shared" si="386"/>
        <v>160.10322185676816</v>
      </c>
      <c r="V358" s="16">
        <f t="shared" si="386"/>
        <v>166.50735073103888</v>
      </c>
      <c r="W358" s="16">
        <f t="shared" si="386"/>
        <v>173.16764476028044</v>
      </c>
      <c r="X358" s="16">
        <f t="shared" si="386"/>
        <v>180.09435055069167</v>
      </c>
      <c r="Y358" s="16">
        <f t="shared" si="386"/>
        <v>187.29812457271936</v>
      </c>
      <c r="Z358" s="16">
        <f t="shared" si="386"/>
        <v>194.79004955562814</v>
      </c>
      <c r="AA358" s="16">
        <f t="shared" si="386"/>
        <v>202.58165153785328</v>
      </c>
      <c r="AB358" s="16">
        <f t="shared" si="386"/>
        <v>210.68491759936742</v>
      </c>
      <c r="AC358" s="16">
        <f t="shared" si="360"/>
        <v>143.02562598337781</v>
      </c>
      <c r="AD358" s="16">
        <f t="shared" si="361"/>
        <v>156.72672934650259</v>
      </c>
      <c r="AE358" s="36">
        <f t="shared" si="362"/>
        <v>157</v>
      </c>
    </row>
    <row r="359" spans="2:31" x14ac:dyDescent="0.25">
      <c r="B359" t="s">
        <v>241</v>
      </c>
      <c r="C359" t="s">
        <v>238</v>
      </c>
      <c r="D359">
        <v>0</v>
      </c>
      <c r="E359">
        <v>0</v>
      </c>
      <c r="G359">
        <v>0.06</v>
      </c>
      <c r="H359">
        <v>0.02</v>
      </c>
      <c r="I359" s="16">
        <f t="shared" si="383"/>
        <v>0</v>
      </c>
      <c r="J359" s="16">
        <f t="shared" si="347"/>
        <v>0</v>
      </c>
      <c r="K359" s="16">
        <f t="shared" ref="K359:AB359" si="387">J359*(1+$G359-$H359)</f>
        <v>0</v>
      </c>
      <c r="L359" s="16">
        <f t="shared" si="387"/>
        <v>0</v>
      </c>
      <c r="M359" s="16">
        <f t="shared" si="387"/>
        <v>0</v>
      </c>
      <c r="N359" s="16">
        <f t="shared" si="387"/>
        <v>0</v>
      </c>
      <c r="O359" s="16">
        <f t="shared" si="387"/>
        <v>0</v>
      </c>
      <c r="P359" s="16">
        <f t="shared" si="387"/>
        <v>0</v>
      </c>
      <c r="Q359" s="16">
        <f t="shared" si="387"/>
        <v>0</v>
      </c>
      <c r="R359" s="16">
        <f t="shared" si="387"/>
        <v>0</v>
      </c>
      <c r="S359" s="16">
        <f t="shared" si="387"/>
        <v>0</v>
      </c>
      <c r="T359" s="16">
        <f t="shared" si="387"/>
        <v>0</v>
      </c>
      <c r="U359" s="16">
        <f t="shared" si="387"/>
        <v>0</v>
      </c>
      <c r="V359" s="16">
        <f t="shared" si="387"/>
        <v>0</v>
      </c>
      <c r="W359" s="16">
        <f t="shared" si="387"/>
        <v>0</v>
      </c>
      <c r="X359" s="16">
        <f t="shared" si="387"/>
        <v>0</v>
      </c>
      <c r="Y359" s="16">
        <f t="shared" si="387"/>
        <v>0</v>
      </c>
      <c r="Z359" s="16">
        <f t="shared" si="387"/>
        <v>0</v>
      </c>
      <c r="AA359" s="16">
        <f t="shared" si="387"/>
        <v>0</v>
      </c>
      <c r="AB359" s="16">
        <f t="shared" si="387"/>
        <v>0</v>
      </c>
      <c r="AC359" s="16">
        <f t="shared" si="360"/>
        <v>0</v>
      </c>
      <c r="AD359" s="16">
        <f t="shared" si="361"/>
        <v>0</v>
      </c>
      <c r="AE359" s="36">
        <f t="shared" si="362"/>
        <v>0</v>
      </c>
    </row>
    <row r="360" spans="2:31" x14ac:dyDescent="0.25">
      <c r="B360" t="s">
        <v>242</v>
      </c>
      <c r="C360" t="s">
        <v>10</v>
      </c>
      <c r="D360">
        <v>0</v>
      </c>
      <c r="E360">
        <v>100</v>
      </c>
      <c r="F360" t="s">
        <v>224</v>
      </c>
      <c r="G360">
        <v>0.06</v>
      </c>
      <c r="H360">
        <v>0.02</v>
      </c>
      <c r="I360" s="16">
        <f t="shared" si="383"/>
        <v>100</v>
      </c>
      <c r="J360" s="16">
        <f t="shared" si="347"/>
        <v>104</v>
      </c>
      <c r="K360" s="16">
        <f t="shared" ref="K360:AB360" si="388">J360*(1+$G360-$H360)</f>
        <v>108.16</v>
      </c>
      <c r="L360" s="16">
        <f t="shared" si="388"/>
        <v>112.4864</v>
      </c>
      <c r="M360" s="16">
        <f t="shared" si="388"/>
        <v>116.98585600000001</v>
      </c>
      <c r="N360" s="16">
        <f t="shared" si="388"/>
        <v>121.66529024000002</v>
      </c>
      <c r="O360" s="16">
        <f t="shared" si="388"/>
        <v>126.53190184960002</v>
      </c>
      <c r="P360" s="16">
        <f t="shared" si="388"/>
        <v>131.59317792358402</v>
      </c>
      <c r="Q360" s="16">
        <f t="shared" si="388"/>
        <v>136.85690504052738</v>
      </c>
      <c r="R360" s="16">
        <f t="shared" si="388"/>
        <v>142.33118124214849</v>
      </c>
      <c r="S360" s="16">
        <f t="shared" si="388"/>
        <v>148.02442849183444</v>
      </c>
      <c r="T360" s="16">
        <f t="shared" si="388"/>
        <v>153.94540563150784</v>
      </c>
      <c r="U360" s="16">
        <f t="shared" si="388"/>
        <v>160.10322185676816</v>
      </c>
      <c r="V360" s="16">
        <f t="shared" si="388"/>
        <v>166.50735073103888</v>
      </c>
      <c r="W360" s="16">
        <f t="shared" si="388"/>
        <v>173.16764476028044</v>
      </c>
      <c r="X360" s="16">
        <f t="shared" si="388"/>
        <v>180.09435055069167</v>
      </c>
      <c r="Y360" s="16">
        <f t="shared" si="388"/>
        <v>187.29812457271936</v>
      </c>
      <c r="Z360" s="16">
        <f t="shared" si="388"/>
        <v>194.79004955562814</v>
      </c>
      <c r="AA360" s="16">
        <f t="shared" si="388"/>
        <v>202.58165153785328</v>
      </c>
      <c r="AB360" s="16">
        <f t="shared" si="388"/>
        <v>210.68491759936742</v>
      </c>
      <c r="AC360" s="16">
        <f t="shared" si="360"/>
        <v>143.02562598337781</v>
      </c>
      <c r="AD360" s="16">
        <f t="shared" si="361"/>
        <v>156.72672934650259</v>
      </c>
      <c r="AE360" s="36">
        <f t="shared" si="362"/>
        <v>157</v>
      </c>
    </row>
    <row r="361" spans="2:31" x14ac:dyDescent="0.25">
      <c r="B361" t="s">
        <v>97</v>
      </c>
      <c r="C361" t="s">
        <v>3</v>
      </c>
      <c r="D361">
        <v>88663</v>
      </c>
      <c r="E361">
        <v>100</v>
      </c>
      <c r="F361" t="s">
        <v>224</v>
      </c>
      <c r="G361">
        <v>0.06</v>
      </c>
      <c r="H361">
        <v>0.02</v>
      </c>
      <c r="I361" s="16">
        <f t="shared" si="383"/>
        <v>100</v>
      </c>
      <c r="J361" s="16">
        <f t="shared" si="347"/>
        <v>104</v>
      </c>
      <c r="K361" s="16">
        <f t="shared" ref="K361:AB361" si="389">J361*(1+$G361-$H361)</f>
        <v>108.16</v>
      </c>
      <c r="L361" s="16">
        <f t="shared" si="389"/>
        <v>112.4864</v>
      </c>
      <c r="M361" s="16">
        <f t="shared" si="389"/>
        <v>116.98585600000001</v>
      </c>
      <c r="N361" s="16">
        <f t="shared" si="389"/>
        <v>121.66529024000002</v>
      </c>
      <c r="O361" s="16">
        <f t="shared" si="389"/>
        <v>126.53190184960002</v>
      </c>
      <c r="P361" s="16">
        <f t="shared" si="389"/>
        <v>131.59317792358402</v>
      </c>
      <c r="Q361" s="16">
        <f t="shared" si="389"/>
        <v>136.85690504052738</v>
      </c>
      <c r="R361" s="16">
        <f t="shared" si="389"/>
        <v>142.33118124214849</v>
      </c>
      <c r="S361" s="16">
        <f t="shared" si="389"/>
        <v>148.02442849183444</v>
      </c>
      <c r="T361" s="16">
        <f t="shared" si="389"/>
        <v>153.94540563150784</v>
      </c>
      <c r="U361" s="16">
        <f t="shared" si="389"/>
        <v>160.10322185676816</v>
      </c>
      <c r="V361" s="16">
        <f t="shared" si="389"/>
        <v>166.50735073103888</v>
      </c>
      <c r="W361" s="16">
        <f t="shared" si="389"/>
        <v>173.16764476028044</v>
      </c>
      <c r="X361" s="16">
        <f t="shared" si="389"/>
        <v>180.09435055069167</v>
      </c>
      <c r="Y361" s="16">
        <f t="shared" si="389"/>
        <v>187.29812457271936</v>
      </c>
      <c r="Z361" s="16">
        <f t="shared" si="389"/>
        <v>194.79004955562814</v>
      </c>
      <c r="AA361" s="16">
        <f t="shared" si="389"/>
        <v>202.58165153785328</v>
      </c>
      <c r="AB361" s="16">
        <f t="shared" si="389"/>
        <v>210.68491759936742</v>
      </c>
      <c r="AC361" s="16">
        <f t="shared" si="360"/>
        <v>143.02562598337781</v>
      </c>
      <c r="AD361" s="16">
        <f t="shared" si="361"/>
        <v>156.72672934650259</v>
      </c>
      <c r="AE361" s="36">
        <f t="shared" si="362"/>
        <v>157</v>
      </c>
    </row>
    <row r="362" spans="2:31" x14ac:dyDescent="0.25">
      <c r="B362" t="s">
        <v>96</v>
      </c>
      <c r="C362" t="s">
        <v>3</v>
      </c>
      <c r="D362">
        <v>21881</v>
      </c>
      <c r="E362">
        <v>100</v>
      </c>
      <c r="F362" t="s">
        <v>224</v>
      </c>
      <c r="G362">
        <v>0.06</v>
      </c>
      <c r="H362">
        <v>0.02</v>
      </c>
      <c r="I362" s="16">
        <f t="shared" si="383"/>
        <v>100</v>
      </c>
      <c r="J362" s="16">
        <f t="shared" si="347"/>
        <v>104</v>
      </c>
      <c r="K362" s="16">
        <f t="shared" ref="K362:AB362" si="390">J362*(1+$G362-$H362)</f>
        <v>108.16</v>
      </c>
      <c r="L362" s="16">
        <f t="shared" si="390"/>
        <v>112.4864</v>
      </c>
      <c r="M362" s="16">
        <f t="shared" si="390"/>
        <v>116.98585600000001</v>
      </c>
      <c r="N362" s="16">
        <f t="shared" si="390"/>
        <v>121.66529024000002</v>
      </c>
      <c r="O362" s="16">
        <f t="shared" si="390"/>
        <v>126.53190184960002</v>
      </c>
      <c r="P362" s="16">
        <f t="shared" si="390"/>
        <v>131.59317792358402</v>
      </c>
      <c r="Q362" s="16">
        <f t="shared" si="390"/>
        <v>136.85690504052738</v>
      </c>
      <c r="R362" s="16">
        <f t="shared" si="390"/>
        <v>142.33118124214849</v>
      </c>
      <c r="S362" s="16">
        <f t="shared" si="390"/>
        <v>148.02442849183444</v>
      </c>
      <c r="T362" s="16">
        <f t="shared" si="390"/>
        <v>153.94540563150784</v>
      </c>
      <c r="U362" s="16">
        <f t="shared" si="390"/>
        <v>160.10322185676816</v>
      </c>
      <c r="V362" s="16">
        <f t="shared" si="390"/>
        <v>166.50735073103888</v>
      </c>
      <c r="W362" s="16">
        <f t="shared" si="390"/>
        <v>173.16764476028044</v>
      </c>
      <c r="X362" s="16">
        <f t="shared" si="390"/>
        <v>180.09435055069167</v>
      </c>
      <c r="Y362" s="16">
        <f t="shared" si="390"/>
        <v>187.29812457271936</v>
      </c>
      <c r="Z362" s="16">
        <f t="shared" si="390"/>
        <v>194.79004955562814</v>
      </c>
      <c r="AA362" s="16">
        <f t="shared" si="390"/>
        <v>202.58165153785328</v>
      </c>
      <c r="AB362" s="16">
        <f t="shared" si="390"/>
        <v>210.68491759936742</v>
      </c>
      <c r="AC362" s="16">
        <f t="shared" si="360"/>
        <v>143.02562598337781</v>
      </c>
      <c r="AD362" s="16">
        <f t="shared" si="361"/>
        <v>156.72672934650259</v>
      </c>
      <c r="AE362" s="36">
        <f t="shared" si="362"/>
        <v>157</v>
      </c>
    </row>
    <row r="363" spans="2:31" x14ac:dyDescent="0.25">
      <c r="B363" t="s">
        <v>243</v>
      </c>
      <c r="C363" t="s">
        <v>10</v>
      </c>
      <c r="D363">
        <v>0</v>
      </c>
      <c r="E363">
        <v>100</v>
      </c>
      <c r="F363" t="s">
        <v>224</v>
      </c>
      <c r="G363">
        <v>0.06</v>
      </c>
      <c r="H363">
        <v>0.02</v>
      </c>
      <c r="I363" s="16">
        <f t="shared" si="383"/>
        <v>100</v>
      </c>
      <c r="J363" s="16">
        <f t="shared" si="347"/>
        <v>104</v>
      </c>
      <c r="K363" s="16">
        <f t="shared" ref="K363:AB363" si="391">J363*(1+$G363-$H363)</f>
        <v>108.16</v>
      </c>
      <c r="L363" s="16">
        <f t="shared" si="391"/>
        <v>112.4864</v>
      </c>
      <c r="M363" s="16">
        <f t="shared" si="391"/>
        <v>116.98585600000001</v>
      </c>
      <c r="N363" s="16">
        <f t="shared" si="391"/>
        <v>121.66529024000002</v>
      </c>
      <c r="O363" s="16">
        <f t="shared" si="391"/>
        <v>126.53190184960002</v>
      </c>
      <c r="P363" s="16">
        <f t="shared" si="391"/>
        <v>131.59317792358402</v>
      </c>
      <c r="Q363" s="16">
        <f t="shared" si="391"/>
        <v>136.85690504052738</v>
      </c>
      <c r="R363" s="16">
        <f t="shared" si="391"/>
        <v>142.33118124214849</v>
      </c>
      <c r="S363" s="16">
        <f t="shared" si="391"/>
        <v>148.02442849183444</v>
      </c>
      <c r="T363" s="16">
        <f t="shared" si="391"/>
        <v>153.94540563150784</v>
      </c>
      <c r="U363" s="16">
        <f t="shared" si="391"/>
        <v>160.10322185676816</v>
      </c>
      <c r="V363" s="16">
        <f t="shared" si="391"/>
        <v>166.50735073103888</v>
      </c>
      <c r="W363" s="16">
        <f t="shared" si="391"/>
        <v>173.16764476028044</v>
      </c>
      <c r="X363" s="16">
        <f t="shared" si="391"/>
        <v>180.09435055069167</v>
      </c>
      <c r="Y363" s="16">
        <f t="shared" si="391"/>
        <v>187.29812457271936</v>
      </c>
      <c r="Z363" s="16">
        <f t="shared" si="391"/>
        <v>194.79004955562814</v>
      </c>
      <c r="AA363" s="16">
        <f t="shared" si="391"/>
        <v>202.58165153785328</v>
      </c>
      <c r="AB363" s="16">
        <f t="shared" si="391"/>
        <v>210.68491759936742</v>
      </c>
      <c r="AC363" s="16">
        <f t="shared" si="360"/>
        <v>143.02562598337781</v>
      </c>
      <c r="AD363" s="16">
        <f t="shared" si="361"/>
        <v>156.72672934650259</v>
      </c>
      <c r="AE363" s="36">
        <f t="shared" si="362"/>
        <v>157</v>
      </c>
    </row>
    <row r="364" spans="2:31" x14ac:dyDescent="0.25">
      <c r="B364" t="s">
        <v>243</v>
      </c>
      <c r="C364" t="s">
        <v>16</v>
      </c>
      <c r="D364">
        <v>0</v>
      </c>
      <c r="E364">
        <v>100</v>
      </c>
      <c r="F364" t="s">
        <v>224</v>
      </c>
      <c r="G364">
        <v>0.06</v>
      </c>
      <c r="H364">
        <v>0.02</v>
      </c>
      <c r="I364" s="16">
        <f t="shared" si="383"/>
        <v>100</v>
      </c>
      <c r="J364" s="16">
        <f t="shared" si="347"/>
        <v>104</v>
      </c>
      <c r="K364" s="16">
        <f t="shared" ref="K364:AB364" si="392">J364*(1+$G364-$H364)</f>
        <v>108.16</v>
      </c>
      <c r="L364" s="16">
        <f t="shared" si="392"/>
        <v>112.4864</v>
      </c>
      <c r="M364" s="16">
        <f t="shared" si="392"/>
        <v>116.98585600000001</v>
      </c>
      <c r="N364" s="16">
        <f t="shared" si="392"/>
        <v>121.66529024000002</v>
      </c>
      <c r="O364" s="16">
        <f t="shared" si="392"/>
        <v>126.53190184960002</v>
      </c>
      <c r="P364" s="16">
        <f t="shared" si="392"/>
        <v>131.59317792358402</v>
      </c>
      <c r="Q364" s="16">
        <f t="shared" si="392"/>
        <v>136.85690504052738</v>
      </c>
      <c r="R364" s="16">
        <f t="shared" si="392"/>
        <v>142.33118124214849</v>
      </c>
      <c r="S364" s="16">
        <f t="shared" si="392"/>
        <v>148.02442849183444</v>
      </c>
      <c r="T364" s="16">
        <f t="shared" si="392"/>
        <v>153.94540563150784</v>
      </c>
      <c r="U364" s="16">
        <f t="shared" si="392"/>
        <v>160.10322185676816</v>
      </c>
      <c r="V364" s="16">
        <f t="shared" si="392"/>
        <v>166.50735073103888</v>
      </c>
      <c r="W364" s="16">
        <f t="shared" si="392"/>
        <v>173.16764476028044</v>
      </c>
      <c r="X364" s="16">
        <f t="shared" si="392"/>
        <v>180.09435055069167</v>
      </c>
      <c r="Y364" s="16">
        <f t="shared" si="392"/>
        <v>187.29812457271936</v>
      </c>
      <c r="Z364" s="16">
        <f t="shared" si="392"/>
        <v>194.79004955562814</v>
      </c>
      <c r="AA364" s="16">
        <f t="shared" si="392"/>
        <v>202.58165153785328</v>
      </c>
      <c r="AB364" s="16">
        <f t="shared" si="392"/>
        <v>210.68491759936742</v>
      </c>
      <c r="AC364" s="16">
        <f t="shared" si="360"/>
        <v>143.02562598337781</v>
      </c>
      <c r="AD364" s="16">
        <f t="shared" si="361"/>
        <v>156.72672934650259</v>
      </c>
      <c r="AE364" s="36">
        <f t="shared" si="362"/>
        <v>157</v>
      </c>
    </row>
    <row r="365" spans="2:31" x14ac:dyDescent="0.25">
      <c r="B365" t="s">
        <v>114</v>
      </c>
      <c r="C365" t="s">
        <v>3</v>
      </c>
      <c r="D365">
        <v>94756</v>
      </c>
      <c r="E365">
        <v>100</v>
      </c>
      <c r="F365" t="s">
        <v>224</v>
      </c>
      <c r="G365">
        <v>0.06</v>
      </c>
      <c r="H365">
        <v>0.02</v>
      </c>
      <c r="I365" s="16">
        <f t="shared" si="383"/>
        <v>100</v>
      </c>
      <c r="J365" s="16">
        <f t="shared" si="347"/>
        <v>104</v>
      </c>
      <c r="K365" s="16">
        <f t="shared" ref="K365:AB365" si="393">J365*(1+$G365-$H365)</f>
        <v>108.16</v>
      </c>
      <c r="L365" s="16">
        <f t="shared" si="393"/>
        <v>112.4864</v>
      </c>
      <c r="M365" s="16">
        <f t="shared" si="393"/>
        <v>116.98585600000001</v>
      </c>
      <c r="N365" s="16">
        <f t="shared" si="393"/>
        <v>121.66529024000002</v>
      </c>
      <c r="O365" s="16">
        <f t="shared" si="393"/>
        <v>126.53190184960002</v>
      </c>
      <c r="P365" s="16">
        <f t="shared" si="393"/>
        <v>131.59317792358402</v>
      </c>
      <c r="Q365" s="16">
        <f t="shared" si="393"/>
        <v>136.85690504052738</v>
      </c>
      <c r="R365" s="16">
        <f t="shared" si="393"/>
        <v>142.33118124214849</v>
      </c>
      <c r="S365" s="16">
        <f t="shared" si="393"/>
        <v>148.02442849183444</v>
      </c>
      <c r="T365" s="16">
        <f t="shared" si="393"/>
        <v>153.94540563150784</v>
      </c>
      <c r="U365" s="16">
        <f t="shared" si="393"/>
        <v>160.10322185676816</v>
      </c>
      <c r="V365" s="16">
        <f t="shared" si="393"/>
        <v>166.50735073103888</v>
      </c>
      <c r="W365" s="16">
        <f t="shared" si="393"/>
        <v>173.16764476028044</v>
      </c>
      <c r="X365" s="16">
        <f t="shared" si="393"/>
        <v>180.09435055069167</v>
      </c>
      <c r="Y365" s="16">
        <f t="shared" si="393"/>
        <v>187.29812457271936</v>
      </c>
      <c r="Z365" s="16">
        <f t="shared" si="393"/>
        <v>194.79004955562814</v>
      </c>
      <c r="AA365" s="16">
        <f t="shared" si="393"/>
        <v>202.58165153785328</v>
      </c>
      <c r="AB365" s="16">
        <f t="shared" si="393"/>
        <v>210.68491759936742</v>
      </c>
      <c r="AC365" s="16">
        <f t="shared" si="360"/>
        <v>143.02562598337781</v>
      </c>
      <c r="AD365" s="16">
        <f t="shared" si="361"/>
        <v>156.72672934650259</v>
      </c>
      <c r="AE365" s="36">
        <f t="shared" si="362"/>
        <v>157</v>
      </c>
    </row>
    <row r="366" spans="2:31" x14ac:dyDescent="0.25">
      <c r="B366" t="s">
        <v>244</v>
      </c>
      <c r="C366" t="s">
        <v>10</v>
      </c>
      <c r="D366">
        <v>0</v>
      </c>
      <c r="E366">
        <v>100</v>
      </c>
      <c r="F366" t="s">
        <v>224</v>
      </c>
      <c r="G366">
        <v>0.06</v>
      </c>
      <c r="H366">
        <v>0.02</v>
      </c>
      <c r="I366" s="16">
        <f t="shared" si="383"/>
        <v>100</v>
      </c>
      <c r="J366" s="16">
        <f t="shared" si="347"/>
        <v>104</v>
      </c>
      <c r="K366" s="16">
        <f t="shared" ref="K366:AB366" si="394">J366*(1+$G366-$H366)</f>
        <v>108.16</v>
      </c>
      <c r="L366" s="16">
        <f t="shared" si="394"/>
        <v>112.4864</v>
      </c>
      <c r="M366" s="16">
        <f t="shared" si="394"/>
        <v>116.98585600000001</v>
      </c>
      <c r="N366" s="16">
        <f t="shared" si="394"/>
        <v>121.66529024000002</v>
      </c>
      <c r="O366" s="16">
        <f t="shared" si="394"/>
        <v>126.53190184960002</v>
      </c>
      <c r="P366" s="16">
        <f t="shared" si="394"/>
        <v>131.59317792358402</v>
      </c>
      <c r="Q366" s="16">
        <f t="shared" si="394"/>
        <v>136.85690504052738</v>
      </c>
      <c r="R366" s="16">
        <f t="shared" si="394"/>
        <v>142.33118124214849</v>
      </c>
      <c r="S366" s="16">
        <f t="shared" si="394"/>
        <v>148.02442849183444</v>
      </c>
      <c r="T366" s="16">
        <f t="shared" si="394"/>
        <v>153.94540563150784</v>
      </c>
      <c r="U366" s="16">
        <f t="shared" si="394"/>
        <v>160.10322185676816</v>
      </c>
      <c r="V366" s="16">
        <f t="shared" si="394"/>
        <v>166.50735073103888</v>
      </c>
      <c r="W366" s="16">
        <f t="shared" si="394"/>
        <v>173.16764476028044</v>
      </c>
      <c r="X366" s="16">
        <f t="shared" si="394"/>
        <v>180.09435055069167</v>
      </c>
      <c r="Y366" s="16">
        <f t="shared" si="394"/>
        <v>187.29812457271936</v>
      </c>
      <c r="Z366" s="16">
        <f t="shared" si="394"/>
        <v>194.79004955562814</v>
      </c>
      <c r="AA366" s="16">
        <f t="shared" si="394"/>
        <v>202.58165153785328</v>
      </c>
      <c r="AB366" s="16">
        <f t="shared" si="394"/>
        <v>210.68491759936742</v>
      </c>
      <c r="AC366" s="16">
        <f t="shared" si="360"/>
        <v>143.02562598337781</v>
      </c>
      <c r="AD366" s="16">
        <f t="shared" si="361"/>
        <v>156.72672934650259</v>
      </c>
      <c r="AE366" s="36">
        <f t="shared" si="362"/>
        <v>157</v>
      </c>
    </row>
    <row r="367" spans="2:31" x14ac:dyDescent="0.25">
      <c r="B367" t="s">
        <v>185</v>
      </c>
      <c r="C367" t="s">
        <v>3</v>
      </c>
      <c r="D367">
        <v>13035</v>
      </c>
      <c r="E367">
        <v>100</v>
      </c>
      <c r="F367" t="s">
        <v>224</v>
      </c>
      <c r="G367">
        <v>0.06</v>
      </c>
      <c r="H367">
        <v>0.02</v>
      </c>
      <c r="I367" s="16">
        <f t="shared" si="383"/>
        <v>100</v>
      </c>
      <c r="J367" s="16">
        <f t="shared" si="347"/>
        <v>104</v>
      </c>
      <c r="K367" s="16">
        <f t="shared" ref="K367:AB367" si="395">J367*(1+$G367-$H367)</f>
        <v>108.16</v>
      </c>
      <c r="L367" s="16">
        <f t="shared" si="395"/>
        <v>112.4864</v>
      </c>
      <c r="M367" s="16">
        <f t="shared" si="395"/>
        <v>116.98585600000001</v>
      </c>
      <c r="N367" s="16">
        <f t="shared" si="395"/>
        <v>121.66529024000002</v>
      </c>
      <c r="O367" s="16">
        <f t="shared" si="395"/>
        <v>126.53190184960002</v>
      </c>
      <c r="P367" s="16">
        <f t="shared" si="395"/>
        <v>131.59317792358402</v>
      </c>
      <c r="Q367" s="16">
        <f t="shared" si="395"/>
        <v>136.85690504052738</v>
      </c>
      <c r="R367" s="16">
        <f t="shared" si="395"/>
        <v>142.33118124214849</v>
      </c>
      <c r="S367" s="16">
        <f t="shared" si="395"/>
        <v>148.02442849183444</v>
      </c>
      <c r="T367" s="16">
        <f t="shared" si="395"/>
        <v>153.94540563150784</v>
      </c>
      <c r="U367" s="16">
        <f t="shared" si="395"/>
        <v>160.10322185676816</v>
      </c>
      <c r="V367" s="16">
        <f t="shared" si="395"/>
        <v>166.50735073103888</v>
      </c>
      <c r="W367" s="16">
        <f t="shared" si="395"/>
        <v>173.16764476028044</v>
      </c>
      <c r="X367" s="16">
        <f t="shared" si="395"/>
        <v>180.09435055069167</v>
      </c>
      <c r="Y367" s="16">
        <f t="shared" si="395"/>
        <v>187.29812457271936</v>
      </c>
      <c r="Z367" s="16">
        <f t="shared" si="395"/>
        <v>194.79004955562814</v>
      </c>
      <c r="AA367" s="16">
        <f t="shared" si="395"/>
        <v>202.58165153785328</v>
      </c>
      <c r="AB367" s="16">
        <f t="shared" si="395"/>
        <v>210.68491759936742</v>
      </c>
      <c r="AC367" s="16">
        <f t="shared" si="360"/>
        <v>143.02562598337781</v>
      </c>
      <c r="AD367" s="16">
        <f t="shared" si="361"/>
        <v>156.72672934650259</v>
      </c>
      <c r="AE367" s="36">
        <f t="shared" si="362"/>
        <v>157</v>
      </c>
    </row>
    <row r="368" spans="2:31" x14ac:dyDescent="0.25">
      <c r="B368" t="s">
        <v>98</v>
      </c>
      <c r="C368" t="s">
        <v>6</v>
      </c>
      <c r="D368">
        <v>40577</v>
      </c>
      <c r="E368">
        <v>100</v>
      </c>
      <c r="F368" t="s">
        <v>224</v>
      </c>
      <c r="G368">
        <v>0.06</v>
      </c>
      <c r="H368">
        <v>0.02</v>
      </c>
      <c r="I368" s="16">
        <f t="shared" si="383"/>
        <v>100</v>
      </c>
      <c r="J368" s="16">
        <f t="shared" si="347"/>
        <v>104</v>
      </c>
      <c r="K368" s="16">
        <f t="shared" ref="K368:AB368" si="396">J368*(1+$G368-$H368)</f>
        <v>108.16</v>
      </c>
      <c r="L368" s="16">
        <f t="shared" si="396"/>
        <v>112.4864</v>
      </c>
      <c r="M368" s="16">
        <f t="shared" si="396"/>
        <v>116.98585600000001</v>
      </c>
      <c r="N368" s="16">
        <f t="shared" si="396"/>
        <v>121.66529024000002</v>
      </c>
      <c r="O368" s="16">
        <f t="shared" si="396"/>
        <v>126.53190184960002</v>
      </c>
      <c r="P368" s="16">
        <f t="shared" si="396"/>
        <v>131.59317792358402</v>
      </c>
      <c r="Q368" s="16">
        <f t="shared" si="396"/>
        <v>136.85690504052738</v>
      </c>
      <c r="R368" s="16">
        <f t="shared" si="396"/>
        <v>142.33118124214849</v>
      </c>
      <c r="S368" s="16">
        <f t="shared" si="396"/>
        <v>148.02442849183444</v>
      </c>
      <c r="T368" s="16">
        <f t="shared" si="396"/>
        <v>153.94540563150784</v>
      </c>
      <c r="U368" s="16">
        <f t="shared" si="396"/>
        <v>160.10322185676816</v>
      </c>
      <c r="V368" s="16">
        <f t="shared" si="396"/>
        <v>166.50735073103888</v>
      </c>
      <c r="W368" s="16">
        <f t="shared" si="396"/>
        <v>173.16764476028044</v>
      </c>
      <c r="X368" s="16">
        <f t="shared" si="396"/>
        <v>180.09435055069167</v>
      </c>
      <c r="Y368" s="16">
        <f t="shared" si="396"/>
        <v>187.29812457271936</v>
      </c>
      <c r="Z368" s="16">
        <f t="shared" si="396"/>
        <v>194.79004955562814</v>
      </c>
      <c r="AA368" s="16">
        <f t="shared" si="396"/>
        <v>202.58165153785328</v>
      </c>
      <c r="AB368" s="16">
        <f t="shared" si="396"/>
        <v>210.68491759936742</v>
      </c>
      <c r="AC368" s="16">
        <f t="shared" si="360"/>
        <v>143.02562598337781</v>
      </c>
      <c r="AD368" s="16">
        <f t="shared" si="361"/>
        <v>156.72672934650259</v>
      </c>
      <c r="AE368" s="36">
        <f t="shared" si="362"/>
        <v>157</v>
      </c>
    </row>
    <row r="369" spans="2:31" x14ac:dyDescent="0.25">
      <c r="B369" t="s">
        <v>98</v>
      </c>
      <c r="C369" t="s">
        <v>3</v>
      </c>
      <c r="D369">
        <v>40577</v>
      </c>
      <c r="E369">
        <v>100</v>
      </c>
      <c r="F369" t="s">
        <v>224</v>
      </c>
      <c r="G369">
        <v>0.06</v>
      </c>
      <c r="H369">
        <v>0.02</v>
      </c>
      <c r="I369" s="16">
        <f t="shared" si="383"/>
        <v>100</v>
      </c>
      <c r="J369" s="16">
        <f t="shared" si="347"/>
        <v>104</v>
      </c>
      <c r="K369" s="16">
        <f t="shared" ref="K369:AB369" si="397">J369*(1+$G369-$H369)</f>
        <v>108.16</v>
      </c>
      <c r="L369" s="16">
        <f t="shared" si="397"/>
        <v>112.4864</v>
      </c>
      <c r="M369" s="16">
        <f t="shared" si="397"/>
        <v>116.98585600000001</v>
      </c>
      <c r="N369" s="16">
        <f t="shared" si="397"/>
        <v>121.66529024000002</v>
      </c>
      <c r="O369" s="16">
        <f t="shared" si="397"/>
        <v>126.53190184960002</v>
      </c>
      <c r="P369" s="16">
        <f t="shared" si="397"/>
        <v>131.59317792358402</v>
      </c>
      <c r="Q369" s="16">
        <f t="shared" si="397"/>
        <v>136.85690504052738</v>
      </c>
      <c r="R369" s="16">
        <f t="shared" si="397"/>
        <v>142.33118124214849</v>
      </c>
      <c r="S369" s="16">
        <f t="shared" si="397"/>
        <v>148.02442849183444</v>
      </c>
      <c r="T369" s="16">
        <f t="shared" si="397"/>
        <v>153.94540563150784</v>
      </c>
      <c r="U369" s="16">
        <f t="shared" si="397"/>
        <v>160.10322185676816</v>
      </c>
      <c r="V369" s="16">
        <f t="shared" si="397"/>
        <v>166.50735073103888</v>
      </c>
      <c r="W369" s="16">
        <f t="shared" si="397"/>
        <v>173.16764476028044</v>
      </c>
      <c r="X369" s="16">
        <f t="shared" si="397"/>
        <v>180.09435055069167</v>
      </c>
      <c r="Y369" s="16">
        <f t="shared" si="397"/>
        <v>187.29812457271936</v>
      </c>
      <c r="Z369" s="16">
        <f t="shared" si="397"/>
        <v>194.79004955562814</v>
      </c>
      <c r="AA369" s="16">
        <f t="shared" si="397"/>
        <v>202.58165153785328</v>
      </c>
      <c r="AB369" s="16">
        <f t="shared" si="397"/>
        <v>210.68491759936742</v>
      </c>
      <c r="AC369" s="16">
        <f t="shared" si="360"/>
        <v>143.02562598337781</v>
      </c>
      <c r="AD369" s="16">
        <f t="shared" si="361"/>
        <v>156.72672934650259</v>
      </c>
      <c r="AE369" s="36">
        <f t="shared" si="362"/>
        <v>157</v>
      </c>
    </row>
    <row r="370" spans="2:31" x14ac:dyDescent="0.25">
      <c r="B370" t="s">
        <v>111</v>
      </c>
      <c r="C370" t="s">
        <v>10</v>
      </c>
      <c r="D370">
        <v>52650</v>
      </c>
      <c r="E370">
        <v>100</v>
      </c>
      <c r="F370" t="s">
        <v>224</v>
      </c>
      <c r="G370">
        <v>0.06</v>
      </c>
      <c r="H370">
        <v>0.02</v>
      </c>
      <c r="I370" s="16">
        <f t="shared" si="383"/>
        <v>100</v>
      </c>
      <c r="J370" s="16">
        <f t="shared" si="347"/>
        <v>104</v>
      </c>
      <c r="K370" s="16">
        <f t="shared" ref="K370:AB370" si="398">J370*(1+$G370-$H370)</f>
        <v>108.16</v>
      </c>
      <c r="L370" s="16">
        <f t="shared" si="398"/>
        <v>112.4864</v>
      </c>
      <c r="M370" s="16">
        <f t="shared" si="398"/>
        <v>116.98585600000001</v>
      </c>
      <c r="N370" s="16">
        <f t="shared" si="398"/>
        <v>121.66529024000002</v>
      </c>
      <c r="O370" s="16">
        <f t="shared" si="398"/>
        <v>126.53190184960002</v>
      </c>
      <c r="P370" s="16">
        <f t="shared" si="398"/>
        <v>131.59317792358402</v>
      </c>
      <c r="Q370" s="16">
        <f t="shared" si="398"/>
        <v>136.85690504052738</v>
      </c>
      <c r="R370" s="16">
        <f t="shared" si="398"/>
        <v>142.33118124214849</v>
      </c>
      <c r="S370" s="16">
        <f t="shared" si="398"/>
        <v>148.02442849183444</v>
      </c>
      <c r="T370" s="16">
        <f t="shared" si="398"/>
        <v>153.94540563150784</v>
      </c>
      <c r="U370" s="16">
        <f t="shared" si="398"/>
        <v>160.10322185676816</v>
      </c>
      <c r="V370" s="16">
        <f t="shared" si="398"/>
        <v>166.50735073103888</v>
      </c>
      <c r="W370" s="16">
        <f t="shared" si="398"/>
        <v>173.16764476028044</v>
      </c>
      <c r="X370" s="16">
        <f t="shared" si="398"/>
        <v>180.09435055069167</v>
      </c>
      <c r="Y370" s="16">
        <f t="shared" si="398"/>
        <v>187.29812457271936</v>
      </c>
      <c r="Z370" s="16">
        <f t="shared" si="398"/>
        <v>194.79004955562814</v>
      </c>
      <c r="AA370" s="16">
        <f t="shared" si="398"/>
        <v>202.58165153785328</v>
      </c>
      <c r="AB370" s="16">
        <f t="shared" si="398"/>
        <v>210.68491759936742</v>
      </c>
      <c r="AC370" s="16">
        <f t="shared" si="360"/>
        <v>143.02562598337781</v>
      </c>
      <c r="AD370" s="16">
        <f t="shared" si="361"/>
        <v>156.72672934650259</v>
      </c>
      <c r="AE370" s="36">
        <f t="shared" si="362"/>
        <v>157</v>
      </c>
    </row>
    <row r="371" spans="2:31" x14ac:dyDescent="0.25">
      <c r="B371" t="s">
        <v>148</v>
      </c>
      <c r="C371" t="s">
        <v>10</v>
      </c>
      <c r="D371">
        <v>713</v>
      </c>
      <c r="E371">
        <v>100</v>
      </c>
      <c r="F371" t="s">
        <v>224</v>
      </c>
      <c r="G371">
        <v>0.06</v>
      </c>
      <c r="H371">
        <v>0.02</v>
      </c>
      <c r="I371" s="16">
        <f t="shared" si="383"/>
        <v>100</v>
      </c>
      <c r="J371" s="16">
        <f t="shared" si="347"/>
        <v>104</v>
      </c>
      <c r="K371" s="16">
        <f t="shared" ref="K371:AB371" si="399">J371*(1+$G371-$H371)</f>
        <v>108.16</v>
      </c>
      <c r="L371" s="16">
        <f t="shared" si="399"/>
        <v>112.4864</v>
      </c>
      <c r="M371" s="16">
        <f t="shared" si="399"/>
        <v>116.98585600000001</v>
      </c>
      <c r="N371" s="16">
        <f t="shared" si="399"/>
        <v>121.66529024000002</v>
      </c>
      <c r="O371" s="16">
        <f t="shared" si="399"/>
        <v>126.53190184960002</v>
      </c>
      <c r="P371" s="16">
        <f t="shared" si="399"/>
        <v>131.59317792358402</v>
      </c>
      <c r="Q371" s="16">
        <f t="shared" si="399"/>
        <v>136.85690504052738</v>
      </c>
      <c r="R371" s="16">
        <f t="shared" si="399"/>
        <v>142.33118124214849</v>
      </c>
      <c r="S371" s="16">
        <f t="shared" si="399"/>
        <v>148.02442849183444</v>
      </c>
      <c r="T371" s="16">
        <f t="shared" si="399"/>
        <v>153.94540563150784</v>
      </c>
      <c r="U371" s="16">
        <f t="shared" si="399"/>
        <v>160.10322185676816</v>
      </c>
      <c r="V371" s="16">
        <f t="shared" si="399"/>
        <v>166.50735073103888</v>
      </c>
      <c r="W371" s="16">
        <f t="shared" si="399"/>
        <v>173.16764476028044</v>
      </c>
      <c r="X371" s="16">
        <f t="shared" si="399"/>
        <v>180.09435055069167</v>
      </c>
      <c r="Y371" s="16">
        <f t="shared" si="399"/>
        <v>187.29812457271936</v>
      </c>
      <c r="Z371" s="16">
        <f t="shared" si="399"/>
        <v>194.79004955562814</v>
      </c>
      <c r="AA371" s="16">
        <f t="shared" si="399"/>
        <v>202.58165153785328</v>
      </c>
      <c r="AB371" s="16">
        <f t="shared" si="399"/>
        <v>210.68491759936742</v>
      </c>
      <c r="AC371" s="16">
        <f t="shared" si="360"/>
        <v>143.02562598337781</v>
      </c>
      <c r="AD371" s="16">
        <f t="shared" si="361"/>
        <v>156.72672934650259</v>
      </c>
      <c r="AE371" s="36">
        <f t="shared" si="362"/>
        <v>157</v>
      </c>
    </row>
    <row r="372" spans="2:31" x14ac:dyDescent="0.25">
      <c r="B372" t="s">
        <v>148</v>
      </c>
      <c r="C372" t="s">
        <v>16</v>
      </c>
      <c r="D372">
        <v>713</v>
      </c>
      <c r="E372">
        <v>100</v>
      </c>
      <c r="F372" t="s">
        <v>224</v>
      </c>
      <c r="G372">
        <v>0.06</v>
      </c>
      <c r="H372">
        <v>0.02</v>
      </c>
      <c r="I372" s="16">
        <f t="shared" si="383"/>
        <v>100</v>
      </c>
      <c r="J372" s="16">
        <f t="shared" si="347"/>
        <v>104</v>
      </c>
      <c r="K372" s="16">
        <f t="shared" ref="K372:AB372" si="400">J372*(1+$G372-$H372)</f>
        <v>108.16</v>
      </c>
      <c r="L372" s="16">
        <f t="shared" si="400"/>
        <v>112.4864</v>
      </c>
      <c r="M372" s="16">
        <f t="shared" si="400"/>
        <v>116.98585600000001</v>
      </c>
      <c r="N372" s="16">
        <f t="shared" si="400"/>
        <v>121.66529024000002</v>
      </c>
      <c r="O372" s="16">
        <f t="shared" si="400"/>
        <v>126.53190184960002</v>
      </c>
      <c r="P372" s="16">
        <f t="shared" si="400"/>
        <v>131.59317792358402</v>
      </c>
      <c r="Q372" s="16">
        <f t="shared" si="400"/>
        <v>136.85690504052738</v>
      </c>
      <c r="R372" s="16">
        <f t="shared" si="400"/>
        <v>142.33118124214849</v>
      </c>
      <c r="S372" s="16">
        <f t="shared" si="400"/>
        <v>148.02442849183444</v>
      </c>
      <c r="T372" s="16">
        <f t="shared" si="400"/>
        <v>153.94540563150784</v>
      </c>
      <c r="U372" s="16">
        <f t="shared" si="400"/>
        <v>160.10322185676816</v>
      </c>
      <c r="V372" s="16">
        <f t="shared" si="400"/>
        <v>166.50735073103888</v>
      </c>
      <c r="W372" s="16">
        <f t="shared" si="400"/>
        <v>173.16764476028044</v>
      </c>
      <c r="X372" s="16">
        <f t="shared" si="400"/>
        <v>180.09435055069167</v>
      </c>
      <c r="Y372" s="16">
        <f t="shared" si="400"/>
        <v>187.29812457271936</v>
      </c>
      <c r="Z372" s="16">
        <f t="shared" si="400"/>
        <v>194.79004955562814</v>
      </c>
      <c r="AA372" s="16">
        <f t="shared" si="400"/>
        <v>202.58165153785328</v>
      </c>
      <c r="AB372" s="16">
        <f t="shared" si="400"/>
        <v>210.68491759936742</v>
      </c>
      <c r="AC372" s="16">
        <f t="shared" si="360"/>
        <v>143.02562598337781</v>
      </c>
      <c r="AD372" s="16">
        <f t="shared" si="361"/>
        <v>156.72672934650259</v>
      </c>
      <c r="AE372" s="36">
        <f t="shared" si="362"/>
        <v>157</v>
      </c>
    </row>
    <row r="373" spans="2:31" x14ac:dyDescent="0.25">
      <c r="B373" t="s">
        <v>153</v>
      </c>
      <c r="C373" t="s">
        <v>6</v>
      </c>
      <c r="D373">
        <v>2311</v>
      </c>
      <c r="E373">
        <v>100</v>
      </c>
      <c r="F373" t="s">
        <v>224</v>
      </c>
      <c r="G373">
        <v>0.06</v>
      </c>
      <c r="H373">
        <v>0.02</v>
      </c>
      <c r="I373" s="16">
        <f t="shared" si="383"/>
        <v>100</v>
      </c>
      <c r="J373" s="16">
        <f t="shared" si="347"/>
        <v>104</v>
      </c>
      <c r="K373" s="16">
        <f t="shared" ref="K373:AB373" si="401">J373*(1+$G373-$H373)</f>
        <v>108.16</v>
      </c>
      <c r="L373" s="16">
        <f t="shared" si="401"/>
        <v>112.4864</v>
      </c>
      <c r="M373" s="16">
        <f t="shared" si="401"/>
        <v>116.98585600000001</v>
      </c>
      <c r="N373" s="16">
        <f t="shared" si="401"/>
        <v>121.66529024000002</v>
      </c>
      <c r="O373" s="16">
        <f t="shared" si="401"/>
        <v>126.53190184960002</v>
      </c>
      <c r="P373" s="16">
        <f t="shared" si="401"/>
        <v>131.59317792358402</v>
      </c>
      <c r="Q373" s="16">
        <f t="shared" si="401"/>
        <v>136.85690504052738</v>
      </c>
      <c r="R373" s="16">
        <f t="shared" si="401"/>
        <v>142.33118124214849</v>
      </c>
      <c r="S373" s="16">
        <f t="shared" si="401"/>
        <v>148.02442849183444</v>
      </c>
      <c r="T373" s="16">
        <f t="shared" si="401"/>
        <v>153.94540563150784</v>
      </c>
      <c r="U373" s="16">
        <f t="shared" si="401"/>
        <v>160.10322185676816</v>
      </c>
      <c r="V373" s="16">
        <f t="shared" si="401"/>
        <v>166.50735073103888</v>
      </c>
      <c r="W373" s="16">
        <f t="shared" si="401"/>
        <v>173.16764476028044</v>
      </c>
      <c r="X373" s="16">
        <f t="shared" si="401"/>
        <v>180.09435055069167</v>
      </c>
      <c r="Y373" s="16">
        <f t="shared" si="401"/>
        <v>187.29812457271936</v>
      </c>
      <c r="Z373" s="16">
        <f t="shared" si="401"/>
        <v>194.79004955562814</v>
      </c>
      <c r="AA373" s="16">
        <f t="shared" si="401"/>
        <v>202.58165153785328</v>
      </c>
      <c r="AB373" s="16">
        <f t="shared" si="401"/>
        <v>210.68491759936742</v>
      </c>
      <c r="AC373" s="16">
        <f t="shared" si="360"/>
        <v>143.02562598337781</v>
      </c>
      <c r="AD373" s="16">
        <f t="shared" si="361"/>
        <v>156.72672934650259</v>
      </c>
      <c r="AE373" s="36">
        <f t="shared" si="362"/>
        <v>157</v>
      </c>
    </row>
    <row r="374" spans="2:31" x14ac:dyDescent="0.25">
      <c r="B374" t="s">
        <v>153</v>
      </c>
      <c r="C374" t="s">
        <v>16</v>
      </c>
      <c r="D374">
        <v>2311</v>
      </c>
      <c r="E374">
        <v>100</v>
      </c>
      <c r="F374" t="s">
        <v>224</v>
      </c>
      <c r="G374">
        <v>0.06</v>
      </c>
      <c r="H374">
        <v>0.02</v>
      </c>
      <c r="I374" s="16">
        <f t="shared" si="383"/>
        <v>100</v>
      </c>
      <c r="J374" s="16">
        <f t="shared" si="347"/>
        <v>104</v>
      </c>
      <c r="K374" s="16">
        <f t="shared" ref="K374:AB374" si="402">J374*(1+$G374-$H374)</f>
        <v>108.16</v>
      </c>
      <c r="L374" s="16">
        <f t="shared" si="402"/>
        <v>112.4864</v>
      </c>
      <c r="M374" s="16">
        <f t="shared" si="402"/>
        <v>116.98585600000001</v>
      </c>
      <c r="N374" s="16">
        <f t="shared" si="402"/>
        <v>121.66529024000002</v>
      </c>
      <c r="O374" s="16">
        <f t="shared" si="402"/>
        <v>126.53190184960002</v>
      </c>
      <c r="P374" s="16">
        <f t="shared" si="402"/>
        <v>131.59317792358402</v>
      </c>
      <c r="Q374" s="16">
        <f t="shared" si="402"/>
        <v>136.85690504052738</v>
      </c>
      <c r="R374" s="16">
        <f t="shared" si="402"/>
        <v>142.33118124214849</v>
      </c>
      <c r="S374" s="16">
        <f t="shared" si="402"/>
        <v>148.02442849183444</v>
      </c>
      <c r="T374" s="16">
        <f t="shared" si="402"/>
        <v>153.94540563150784</v>
      </c>
      <c r="U374" s="16">
        <f t="shared" si="402"/>
        <v>160.10322185676816</v>
      </c>
      <c r="V374" s="16">
        <f t="shared" si="402"/>
        <v>166.50735073103888</v>
      </c>
      <c r="W374" s="16">
        <f t="shared" si="402"/>
        <v>173.16764476028044</v>
      </c>
      <c r="X374" s="16">
        <f t="shared" si="402"/>
        <v>180.09435055069167</v>
      </c>
      <c r="Y374" s="16">
        <f t="shared" si="402"/>
        <v>187.29812457271936</v>
      </c>
      <c r="Z374" s="16">
        <f t="shared" si="402"/>
        <v>194.79004955562814</v>
      </c>
      <c r="AA374" s="16">
        <f t="shared" si="402"/>
        <v>202.58165153785328</v>
      </c>
      <c r="AB374" s="16">
        <f t="shared" si="402"/>
        <v>210.68491759936742</v>
      </c>
      <c r="AC374" s="16">
        <f t="shared" si="360"/>
        <v>143.02562598337781</v>
      </c>
      <c r="AD374" s="16">
        <f t="shared" si="361"/>
        <v>156.72672934650259</v>
      </c>
      <c r="AE374" s="36">
        <f t="shared" si="362"/>
        <v>157</v>
      </c>
    </row>
    <row r="375" spans="2:31" x14ac:dyDescent="0.25">
      <c r="B375" t="s">
        <v>80</v>
      </c>
      <c r="C375" t="s">
        <v>3</v>
      </c>
      <c r="D375">
        <v>2100</v>
      </c>
      <c r="E375">
        <v>100</v>
      </c>
      <c r="F375" t="s">
        <v>224</v>
      </c>
      <c r="G375">
        <v>0.06</v>
      </c>
      <c r="H375">
        <v>0.02</v>
      </c>
      <c r="I375" s="16">
        <f t="shared" si="383"/>
        <v>100</v>
      </c>
      <c r="J375" s="16">
        <f t="shared" si="347"/>
        <v>104</v>
      </c>
      <c r="K375" s="16">
        <f t="shared" ref="K375:AB375" si="403">J375*(1+$G375-$H375)</f>
        <v>108.16</v>
      </c>
      <c r="L375" s="16">
        <f t="shared" si="403"/>
        <v>112.4864</v>
      </c>
      <c r="M375" s="16">
        <f t="shared" si="403"/>
        <v>116.98585600000001</v>
      </c>
      <c r="N375" s="16">
        <f t="shared" si="403"/>
        <v>121.66529024000002</v>
      </c>
      <c r="O375" s="16">
        <f t="shared" si="403"/>
        <v>126.53190184960002</v>
      </c>
      <c r="P375" s="16">
        <f t="shared" si="403"/>
        <v>131.59317792358402</v>
      </c>
      <c r="Q375" s="16">
        <f t="shared" si="403"/>
        <v>136.85690504052738</v>
      </c>
      <c r="R375" s="16">
        <f t="shared" si="403"/>
        <v>142.33118124214849</v>
      </c>
      <c r="S375" s="16">
        <f t="shared" si="403"/>
        <v>148.02442849183444</v>
      </c>
      <c r="T375" s="16">
        <f t="shared" si="403"/>
        <v>153.94540563150784</v>
      </c>
      <c r="U375" s="16">
        <f t="shared" si="403"/>
        <v>160.10322185676816</v>
      </c>
      <c r="V375" s="16">
        <f t="shared" si="403"/>
        <v>166.50735073103888</v>
      </c>
      <c r="W375" s="16">
        <f t="shared" si="403"/>
        <v>173.16764476028044</v>
      </c>
      <c r="X375" s="16">
        <f t="shared" si="403"/>
        <v>180.09435055069167</v>
      </c>
      <c r="Y375" s="16">
        <f t="shared" si="403"/>
        <v>187.29812457271936</v>
      </c>
      <c r="Z375" s="16">
        <f t="shared" si="403"/>
        <v>194.79004955562814</v>
      </c>
      <c r="AA375" s="16">
        <f t="shared" si="403"/>
        <v>202.58165153785328</v>
      </c>
      <c r="AB375" s="16">
        <f t="shared" si="403"/>
        <v>210.68491759936742</v>
      </c>
      <c r="AC375" s="16">
        <f t="shared" si="360"/>
        <v>143.02562598337781</v>
      </c>
      <c r="AD375" s="16">
        <f t="shared" si="361"/>
        <v>156.72672934650259</v>
      </c>
      <c r="AE375" s="36">
        <f t="shared" si="362"/>
        <v>157</v>
      </c>
    </row>
    <row r="376" spans="2:31" x14ac:dyDescent="0.25">
      <c r="B376" t="s">
        <v>191</v>
      </c>
      <c r="C376" t="s">
        <v>13</v>
      </c>
      <c r="D376">
        <v>1519</v>
      </c>
      <c r="E376">
        <v>100</v>
      </c>
      <c r="F376" t="s">
        <v>224</v>
      </c>
      <c r="G376">
        <v>0.06</v>
      </c>
      <c r="H376">
        <v>0.02</v>
      </c>
      <c r="I376" s="16">
        <f t="shared" si="383"/>
        <v>100</v>
      </c>
      <c r="J376" s="16">
        <f t="shared" si="347"/>
        <v>104</v>
      </c>
      <c r="K376" s="16">
        <f t="shared" ref="K376:AB376" si="404">J376*(1+$G376-$H376)</f>
        <v>108.16</v>
      </c>
      <c r="L376" s="16">
        <f t="shared" si="404"/>
        <v>112.4864</v>
      </c>
      <c r="M376" s="16">
        <f t="shared" si="404"/>
        <v>116.98585600000001</v>
      </c>
      <c r="N376" s="16">
        <f t="shared" si="404"/>
        <v>121.66529024000002</v>
      </c>
      <c r="O376" s="16">
        <f t="shared" si="404"/>
        <v>126.53190184960002</v>
      </c>
      <c r="P376" s="16">
        <f t="shared" si="404"/>
        <v>131.59317792358402</v>
      </c>
      <c r="Q376" s="16">
        <f t="shared" si="404"/>
        <v>136.85690504052738</v>
      </c>
      <c r="R376" s="16">
        <f t="shared" si="404"/>
        <v>142.33118124214849</v>
      </c>
      <c r="S376" s="16">
        <f t="shared" si="404"/>
        <v>148.02442849183444</v>
      </c>
      <c r="T376" s="16">
        <f t="shared" si="404"/>
        <v>153.94540563150784</v>
      </c>
      <c r="U376" s="16">
        <f t="shared" si="404"/>
        <v>160.10322185676816</v>
      </c>
      <c r="V376" s="16">
        <f t="shared" si="404"/>
        <v>166.50735073103888</v>
      </c>
      <c r="W376" s="16">
        <f t="shared" si="404"/>
        <v>173.16764476028044</v>
      </c>
      <c r="X376" s="16">
        <f t="shared" si="404"/>
        <v>180.09435055069167</v>
      </c>
      <c r="Y376" s="16">
        <f t="shared" si="404"/>
        <v>187.29812457271936</v>
      </c>
      <c r="Z376" s="16">
        <f t="shared" si="404"/>
        <v>194.79004955562814</v>
      </c>
      <c r="AA376" s="16">
        <f t="shared" si="404"/>
        <v>202.58165153785328</v>
      </c>
      <c r="AB376" s="16">
        <f t="shared" si="404"/>
        <v>210.68491759936742</v>
      </c>
      <c r="AC376" s="16">
        <f t="shared" si="360"/>
        <v>143.02562598337781</v>
      </c>
      <c r="AD376" s="16">
        <f t="shared" si="361"/>
        <v>156.72672934650259</v>
      </c>
      <c r="AE376" s="36">
        <f t="shared" si="362"/>
        <v>157</v>
      </c>
    </row>
    <row r="377" spans="2:31" x14ac:dyDescent="0.25">
      <c r="B377" t="s">
        <v>13</v>
      </c>
      <c r="C377" t="s">
        <v>2</v>
      </c>
      <c r="D377">
        <v>1600</v>
      </c>
      <c r="E377">
        <v>100</v>
      </c>
      <c r="F377" t="s">
        <v>224</v>
      </c>
      <c r="G377">
        <v>0.06</v>
      </c>
      <c r="H377">
        <v>0.02</v>
      </c>
      <c r="I377" s="16">
        <f t="shared" si="383"/>
        <v>100</v>
      </c>
      <c r="J377" s="16">
        <f t="shared" si="347"/>
        <v>104</v>
      </c>
      <c r="K377" s="16">
        <f t="shared" ref="K377:AB377" si="405">J377*(1+$G377-$H377)</f>
        <v>108.16</v>
      </c>
      <c r="L377" s="16">
        <f t="shared" si="405"/>
        <v>112.4864</v>
      </c>
      <c r="M377" s="16">
        <f t="shared" si="405"/>
        <v>116.98585600000001</v>
      </c>
      <c r="N377" s="16">
        <f t="shared" si="405"/>
        <v>121.66529024000002</v>
      </c>
      <c r="O377" s="16">
        <f t="shared" si="405"/>
        <v>126.53190184960002</v>
      </c>
      <c r="P377" s="16">
        <f t="shared" si="405"/>
        <v>131.59317792358402</v>
      </c>
      <c r="Q377" s="16">
        <f t="shared" si="405"/>
        <v>136.85690504052738</v>
      </c>
      <c r="R377" s="16">
        <f t="shared" si="405"/>
        <v>142.33118124214849</v>
      </c>
      <c r="S377" s="16">
        <f t="shared" si="405"/>
        <v>148.02442849183444</v>
      </c>
      <c r="T377" s="16">
        <f t="shared" si="405"/>
        <v>153.94540563150784</v>
      </c>
      <c r="U377" s="16">
        <f t="shared" si="405"/>
        <v>160.10322185676816</v>
      </c>
      <c r="V377" s="16">
        <f t="shared" si="405"/>
        <v>166.50735073103888</v>
      </c>
      <c r="W377" s="16">
        <f t="shared" si="405"/>
        <v>173.16764476028044</v>
      </c>
      <c r="X377" s="16">
        <f t="shared" si="405"/>
        <v>180.09435055069167</v>
      </c>
      <c r="Y377" s="16">
        <f t="shared" si="405"/>
        <v>187.29812457271936</v>
      </c>
      <c r="Z377" s="16">
        <f t="shared" si="405"/>
        <v>194.79004955562814</v>
      </c>
      <c r="AA377" s="16">
        <f t="shared" si="405"/>
        <v>202.58165153785328</v>
      </c>
      <c r="AB377" s="16">
        <f t="shared" si="405"/>
        <v>210.68491759936742</v>
      </c>
      <c r="AC377" s="16">
        <f t="shared" si="360"/>
        <v>143.02562598337781</v>
      </c>
      <c r="AD377" s="16">
        <f t="shared" si="361"/>
        <v>156.72672934650259</v>
      </c>
      <c r="AE377" s="36">
        <f t="shared" si="362"/>
        <v>157</v>
      </c>
    </row>
    <row r="378" spans="2:31" x14ac:dyDescent="0.25">
      <c r="B378" t="s">
        <v>191</v>
      </c>
      <c r="C378" t="s">
        <v>2</v>
      </c>
      <c r="D378">
        <v>30000</v>
      </c>
      <c r="E378">
        <v>100</v>
      </c>
      <c r="F378" t="s">
        <v>224</v>
      </c>
      <c r="G378">
        <v>0.06</v>
      </c>
      <c r="H378">
        <v>0.02</v>
      </c>
      <c r="I378" s="16">
        <f t="shared" si="383"/>
        <v>100</v>
      </c>
      <c r="J378" s="16">
        <f t="shared" si="347"/>
        <v>104</v>
      </c>
      <c r="K378" s="16">
        <f t="shared" ref="K378:AB378" si="406">J378*(1+$G378-$H378)</f>
        <v>108.16</v>
      </c>
      <c r="L378" s="16">
        <f t="shared" si="406"/>
        <v>112.4864</v>
      </c>
      <c r="M378" s="16">
        <f t="shared" si="406"/>
        <v>116.98585600000001</v>
      </c>
      <c r="N378" s="16">
        <f t="shared" si="406"/>
        <v>121.66529024000002</v>
      </c>
      <c r="O378" s="16">
        <f t="shared" si="406"/>
        <v>126.53190184960002</v>
      </c>
      <c r="P378" s="16">
        <f t="shared" si="406"/>
        <v>131.59317792358402</v>
      </c>
      <c r="Q378" s="16">
        <f t="shared" si="406"/>
        <v>136.85690504052738</v>
      </c>
      <c r="R378" s="16">
        <f t="shared" si="406"/>
        <v>142.33118124214849</v>
      </c>
      <c r="S378" s="16">
        <f t="shared" si="406"/>
        <v>148.02442849183444</v>
      </c>
      <c r="T378" s="16">
        <f t="shared" si="406"/>
        <v>153.94540563150784</v>
      </c>
      <c r="U378" s="16">
        <f t="shared" si="406"/>
        <v>160.10322185676816</v>
      </c>
      <c r="V378" s="16">
        <f t="shared" si="406"/>
        <v>166.50735073103888</v>
      </c>
      <c r="W378" s="16">
        <f t="shared" si="406"/>
        <v>173.16764476028044</v>
      </c>
      <c r="X378" s="16">
        <f t="shared" si="406"/>
        <v>180.09435055069167</v>
      </c>
      <c r="Y378" s="16">
        <f t="shared" si="406"/>
        <v>187.29812457271936</v>
      </c>
      <c r="Z378" s="16">
        <f t="shared" si="406"/>
        <v>194.79004955562814</v>
      </c>
      <c r="AA378" s="16">
        <f t="shared" si="406"/>
        <v>202.58165153785328</v>
      </c>
      <c r="AB378" s="16">
        <f t="shared" si="406"/>
        <v>210.68491759936742</v>
      </c>
      <c r="AC378" s="16">
        <f t="shared" si="360"/>
        <v>143.02562598337781</v>
      </c>
      <c r="AD378" s="16">
        <f t="shared" si="361"/>
        <v>156.72672934650259</v>
      </c>
      <c r="AE378" s="36">
        <f t="shared" si="362"/>
        <v>157</v>
      </c>
    </row>
    <row r="379" spans="2:31" x14ac:dyDescent="0.25">
      <c r="B379" t="s">
        <v>140</v>
      </c>
      <c r="C379" t="s">
        <v>6</v>
      </c>
      <c r="D379">
        <v>400</v>
      </c>
      <c r="E379">
        <v>100</v>
      </c>
      <c r="F379" t="s">
        <v>224</v>
      </c>
      <c r="G379">
        <v>0.06</v>
      </c>
      <c r="H379">
        <v>0.02</v>
      </c>
      <c r="I379" s="16">
        <f t="shared" si="383"/>
        <v>100</v>
      </c>
      <c r="J379" s="16">
        <f t="shared" si="347"/>
        <v>104</v>
      </c>
      <c r="K379" s="16">
        <f t="shared" ref="K379:AB379" si="407">J379*(1+$G379-$H379)</f>
        <v>108.16</v>
      </c>
      <c r="L379" s="16">
        <f t="shared" si="407"/>
        <v>112.4864</v>
      </c>
      <c r="M379" s="16">
        <f t="shared" si="407"/>
        <v>116.98585600000001</v>
      </c>
      <c r="N379" s="16">
        <f t="shared" si="407"/>
        <v>121.66529024000002</v>
      </c>
      <c r="O379" s="16">
        <f t="shared" si="407"/>
        <v>126.53190184960002</v>
      </c>
      <c r="P379" s="16">
        <f t="shared" si="407"/>
        <v>131.59317792358402</v>
      </c>
      <c r="Q379" s="16">
        <f t="shared" si="407"/>
        <v>136.85690504052738</v>
      </c>
      <c r="R379" s="16">
        <f t="shared" si="407"/>
        <v>142.33118124214849</v>
      </c>
      <c r="S379" s="16">
        <f t="shared" si="407"/>
        <v>148.02442849183444</v>
      </c>
      <c r="T379" s="16">
        <f t="shared" si="407"/>
        <v>153.94540563150784</v>
      </c>
      <c r="U379" s="16">
        <f t="shared" si="407"/>
        <v>160.10322185676816</v>
      </c>
      <c r="V379" s="16">
        <f t="shared" si="407"/>
        <v>166.50735073103888</v>
      </c>
      <c r="W379" s="16">
        <f t="shared" si="407"/>
        <v>173.16764476028044</v>
      </c>
      <c r="X379" s="16">
        <f t="shared" si="407"/>
        <v>180.09435055069167</v>
      </c>
      <c r="Y379" s="16">
        <f t="shared" si="407"/>
        <v>187.29812457271936</v>
      </c>
      <c r="Z379" s="16">
        <f t="shared" si="407"/>
        <v>194.79004955562814</v>
      </c>
      <c r="AA379" s="16">
        <f t="shared" si="407"/>
        <v>202.58165153785328</v>
      </c>
      <c r="AB379" s="16">
        <f t="shared" si="407"/>
        <v>210.68491759936742</v>
      </c>
      <c r="AC379" s="16">
        <f t="shared" si="360"/>
        <v>143.02562598337781</v>
      </c>
      <c r="AD379" s="16">
        <f t="shared" si="361"/>
        <v>156.72672934650259</v>
      </c>
      <c r="AE379" s="36">
        <f t="shared" si="362"/>
        <v>157</v>
      </c>
    </row>
    <row r="380" spans="2:31" x14ac:dyDescent="0.25">
      <c r="B380" t="s">
        <v>140</v>
      </c>
      <c r="C380" t="s">
        <v>16</v>
      </c>
      <c r="D380">
        <v>400</v>
      </c>
      <c r="E380">
        <v>100</v>
      </c>
      <c r="F380" t="s">
        <v>224</v>
      </c>
      <c r="G380">
        <v>0.06</v>
      </c>
      <c r="H380">
        <v>0.02</v>
      </c>
      <c r="I380" s="16">
        <f t="shared" si="383"/>
        <v>100</v>
      </c>
      <c r="J380" s="16">
        <f t="shared" si="347"/>
        <v>104</v>
      </c>
      <c r="K380" s="16">
        <f t="shared" ref="K380:AB380" si="408">J380*(1+$G380-$H380)</f>
        <v>108.16</v>
      </c>
      <c r="L380" s="16">
        <f t="shared" si="408"/>
        <v>112.4864</v>
      </c>
      <c r="M380" s="16">
        <f t="shared" si="408"/>
        <v>116.98585600000001</v>
      </c>
      <c r="N380" s="16">
        <f t="shared" si="408"/>
        <v>121.66529024000002</v>
      </c>
      <c r="O380" s="16">
        <f t="shared" si="408"/>
        <v>126.53190184960002</v>
      </c>
      <c r="P380" s="16">
        <f t="shared" si="408"/>
        <v>131.59317792358402</v>
      </c>
      <c r="Q380" s="16">
        <f t="shared" si="408"/>
        <v>136.85690504052738</v>
      </c>
      <c r="R380" s="16">
        <f t="shared" si="408"/>
        <v>142.33118124214849</v>
      </c>
      <c r="S380" s="16">
        <f t="shared" si="408"/>
        <v>148.02442849183444</v>
      </c>
      <c r="T380" s="16">
        <f t="shared" si="408"/>
        <v>153.94540563150784</v>
      </c>
      <c r="U380" s="16">
        <f t="shared" si="408"/>
        <v>160.10322185676816</v>
      </c>
      <c r="V380" s="16">
        <f t="shared" si="408"/>
        <v>166.50735073103888</v>
      </c>
      <c r="W380" s="16">
        <f t="shared" si="408"/>
        <v>173.16764476028044</v>
      </c>
      <c r="X380" s="16">
        <f t="shared" si="408"/>
        <v>180.09435055069167</v>
      </c>
      <c r="Y380" s="16">
        <f t="shared" si="408"/>
        <v>187.29812457271936</v>
      </c>
      <c r="Z380" s="16">
        <f t="shared" si="408"/>
        <v>194.79004955562814</v>
      </c>
      <c r="AA380" s="16">
        <f t="shared" si="408"/>
        <v>202.58165153785328</v>
      </c>
      <c r="AB380" s="16">
        <f t="shared" si="408"/>
        <v>210.68491759936742</v>
      </c>
      <c r="AC380" s="16">
        <f t="shared" si="360"/>
        <v>143.02562598337781</v>
      </c>
      <c r="AD380" s="16">
        <f t="shared" si="361"/>
        <v>156.72672934650259</v>
      </c>
      <c r="AE380" s="36">
        <f t="shared" si="362"/>
        <v>157</v>
      </c>
    </row>
    <row r="381" spans="2:31" x14ac:dyDescent="0.25">
      <c r="B381" t="s">
        <v>245</v>
      </c>
      <c r="C381" t="s">
        <v>3</v>
      </c>
      <c r="D381">
        <v>400</v>
      </c>
      <c r="E381">
        <v>100</v>
      </c>
      <c r="F381" t="s">
        <v>224</v>
      </c>
      <c r="G381">
        <v>0.06</v>
      </c>
      <c r="H381">
        <v>0.02</v>
      </c>
      <c r="I381" s="16">
        <f t="shared" si="383"/>
        <v>100</v>
      </c>
      <c r="J381" s="16">
        <f t="shared" si="347"/>
        <v>104</v>
      </c>
      <c r="K381" s="16">
        <f t="shared" ref="K381:AB381" si="409">J381*(1+$G381-$H381)</f>
        <v>108.16</v>
      </c>
      <c r="L381" s="16">
        <f t="shared" si="409"/>
        <v>112.4864</v>
      </c>
      <c r="M381" s="16">
        <f t="shared" si="409"/>
        <v>116.98585600000001</v>
      </c>
      <c r="N381" s="16">
        <f t="shared" si="409"/>
        <v>121.66529024000002</v>
      </c>
      <c r="O381" s="16">
        <f t="shared" si="409"/>
        <v>126.53190184960002</v>
      </c>
      <c r="P381" s="16">
        <f t="shared" si="409"/>
        <v>131.59317792358402</v>
      </c>
      <c r="Q381" s="16">
        <f t="shared" si="409"/>
        <v>136.85690504052738</v>
      </c>
      <c r="R381" s="16">
        <f t="shared" si="409"/>
        <v>142.33118124214849</v>
      </c>
      <c r="S381" s="16">
        <f t="shared" si="409"/>
        <v>148.02442849183444</v>
      </c>
      <c r="T381" s="16">
        <f t="shared" si="409"/>
        <v>153.94540563150784</v>
      </c>
      <c r="U381" s="16">
        <f t="shared" si="409"/>
        <v>160.10322185676816</v>
      </c>
      <c r="V381" s="16">
        <f t="shared" si="409"/>
        <v>166.50735073103888</v>
      </c>
      <c r="W381" s="16">
        <f t="shared" si="409"/>
        <v>173.16764476028044</v>
      </c>
      <c r="X381" s="16">
        <f t="shared" si="409"/>
        <v>180.09435055069167</v>
      </c>
      <c r="Y381" s="16">
        <f t="shared" si="409"/>
        <v>187.29812457271936</v>
      </c>
      <c r="Z381" s="16">
        <f t="shared" si="409"/>
        <v>194.79004955562814</v>
      </c>
      <c r="AA381" s="16">
        <f t="shared" si="409"/>
        <v>202.58165153785328</v>
      </c>
      <c r="AB381" s="16">
        <f t="shared" si="409"/>
        <v>210.68491759936742</v>
      </c>
      <c r="AC381" s="16">
        <f t="shared" si="360"/>
        <v>143.02562598337781</v>
      </c>
      <c r="AD381" s="16">
        <f t="shared" si="361"/>
        <v>156.72672934650259</v>
      </c>
      <c r="AE381" s="36">
        <f t="shared" si="362"/>
        <v>157</v>
      </c>
    </row>
    <row r="382" spans="2:31" x14ac:dyDescent="0.25">
      <c r="B382" t="s">
        <v>91</v>
      </c>
      <c r="C382" t="s">
        <v>3</v>
      </c>
      <c r="D382">
        <v>5375</v>
      </c>
      <c r="E382">
        <v>100</v>
      </c>
      <c r="F382" t="s">
        <v>224</v>
      </c>
      <c r="G382">
        <v>0.06</v>
      </c>
      <c r="H382">
        <v>0.02</v>
      </c>
      <c r="I382" s="16">
        <f t="shared" si="383"/>
        <v>100</v>
      </c>
      <c r="J382" s="16">
        <f t="shared" si="347"/>
        <v>104</v>
      </c>
      <c r="K382" s="16">
        <f t="shared" ref="K382:AB382" si="410">J382*(1+$G382-$H382)</f>
        <v>108.16</v>
      </c>
      <c r="L382" s="16">
        <f t="shared" si="410"/>
        <v>112.4864</v>
      </c>
      <c r="M382" s="16">
        <f t="shared" si="410"/>
        <v>116.98585600000001</v>
      </c>
      <c r="N382" s="16">
        <f t="shared" si="410"/>
        <v>121.66529024000002</v>
      </c>
      <c r="O382" s="16">
        <f t="shared" si="410"/>
        <v>126.53190184960002</v>
      </c>
      <c r="P382" s="16">
        <f t="shared" si="410"/>
        <v>131.59317792358402</v>
      </c>
      <c r="Q382" s="16">
        <f t="shared" si="410"/>
        <v>136.85690504052738</v>
      </c>
      <c r="R382" s="16">
        <f t="shared" si="410"/>
        <v>142.33118124214849</v>
      </c>
      <c r="S382" s="16">
        <f t="shared" si="410"/>
        <v>148.02442849183444</v>
      </c>
      <c r="T382" s="16">
        <f t="shared" si="410"/>
        <v>153.94540563150784</v>
      </c>
      <c r="U382" s="16">
        <f t="shared" si="410"/>
        <v>160.10322185676816</v>
      </c>
      <c r="V382" s="16">
        <f t="shared" si="410"/>
        <v>166.50735073103888</v>
      </c>
      <c r="W382" s="16">
        <f t="shared" si="410"/>
        <v>173.16764476028044</v>
      </c>
      <c r="X382" s="16">
        <f t="shared" si="410"/>
        <v>180.09435055069167</v>
      </c>
      <c r="Y382" s="16">
        <f t="shared" si="410"/>
        <v>187.29812457271936</v>
      </c>
      <c r="Z382" s="16">
        <f t="shared" si="410"/>
        <v>194.79004955562814</v>
      </c>
      <c r="AA382" s="16">
        <f t="shared" si="410"/>
        <v>202.58165153785328</v>
      </c>
      <c r="AB382" s="16">
        <f t="shared" si="410"/>
        <v>210.68491759936742</v>
      </c>
      <c r="AC382" s="16">
        <f t="shared" si="360"/>
        <v>143.02562598337781</v>
      </c>
      <c r="AD382" s="16">
        <f t="shared" si="361"/>
        <v>156.72672934650259</v>
      </c>
      <c r="AE382" s="36">
        <f t="shared" si="362"/>
        <v>157</v>
      </c>
    </row>
    <row r="383" spans="2:31" x14ac:dyDescent="0.25">
      <c r="B383" t="s">
        <v>121</v>
      </c>
      <c r="C383" t="s">
        <v>6</v>
      </c>
      <c r="D383">
        <v>8200</v>
      </c>
      <c r="E383">
        <v>100</v>
      </c>
      <c r="F383" t="s">
        <v>224</v>
      </c>
      <c r="G383">
        <v>0.06</v>
      </c>
      <c r="H383">
        <v>0.02</v>
      </c>
      <c r="I383" s="16">
        <f t="shared" si="383"/>
        <v>100</v>
      </c>
      <c r="J383" s="16">
        <f t="shared" si="347"/>
        <v>104</v>
      </c>
      <c r="K383" s="16">
        <f t="shared" ref="K383:AB383" si="411">J383*(1+$G383-$H383)</f>
        <v>108.16</v>
      </c>
      <c r="L383" s="16">
        <f t="shared" si="411"/>
        <v>112.4864</v>
      </c>
      <c r="M383" s="16">
        <f t="shared" si="411"/>
        <v>116.98585600000001</v>
      </c>
      <c r="N383" s="16">
        <f t="shared" si="411"/>
        <v>121.66529024000002</v>
      </c>
      <c r="O383" s="16">
        <f t="shared" si="411"/>
        <v>126.53190184960002</v>
      </c>
      <c r="P383" s="16">
        <f t="shared" si="411"/>
        <v>131.59317792358402</v>
      </c>
      <c r="Q383" s="16">
        <f t="shared" si="411"/>
        <v>136.85690504052738</v>
      </c>
      <c r="R383" s="16">
        <f t="shared" si="411"/>
        <v>142.33118124214849</v>
      </c>
      <c r="S383" s="16">
        <f t="shared" si="411"/>
        <v>148.02442849183444</v>
      </c>
      <c r="T383" s="16">
        <f t="shared" si="411"/>
        <v>153.94540563150784</v>
      </c>
      <c r="U383" s="16">
        <f t="shared" si="411"/>
        <v>160.10322185676816</v>
      </c>
      <c r="V383" s="16">
        <f t="shared" si="411"/>
        <v>166.50735073103888</v>
      </c>
      <c r="W383" s="16">
        <f t="shared" si="411"/>
        <v>173.16764476028044</v>
      </c>
      <c r="X383" s="16">
        <f t="shared" si="411"/>
        <v>180.09435055069167</v>
      </c>
      <c r="Y383" s="16">
        <f t="shared" si="411"/>
        <v>187.29812457271936</v>
      </c>
      <c r="Z383" s="16">
        <f t="shared" si="411"/>
        <v>194.79004955562814</v>
      </c>
      <c r="AA383" s="16">
        <f t="shared" si="411"/>
        <v>202.58165153785328</v>
      </c>
      <c r="AB383" s="16">
        <f t="shared" si="411"/>
        <v>210.68491759936742</v>
      </c>
      <c r="AC383" s="16">
        <f t="shared" si="360"/>
        <v>143.02562598337781</v>
      </c>
      <c r="AD383" s="16">
        <f t="shared" si="361"/>
        <v>156.72672934650259</v>
      </c>
      <c r="AE383" s="36">
        <f t="shared" si="362"/>
        <v>157</v>
      </c>
    </row>
    <row r="384" spans="2:31" x14ac:dyDescent="0.25">
      <c r="B384" t="s">
        <v>246</v>
      </c>
      <c r="C384" t="s">
        <v>6</v>
      </c>
      <c r="D384">
        <v>0</v>
      </c>
      <c r="E384">
        <v>100</v>
      </c>
      <c r="F384" t="s">
        <v>224</v>
      </c>
      <c r="G384">
        <v>0.06</v>
      </c>
      <c r="H384">
        <v>0.02</v>
      </c>
      <c r="I384" s="16">
        <f t="shared" si="383"/>
        <v>100</v>
      </c>
      <c r="J384" s="16">
        <f t="shared" si="347"/>
        <v>104</v>
      </c>
      <c r="K384" s="16">
        <f t="shared" ref="K384:AB384" si="412">J384*(1+$G384-$H384)</f>
        <v>108.16</v>
      </c>
      <c r="L384" s="16">
        <f t="shared" si="412"/>
        <v>112.4864</v>
      </c>
      <c r="M384" s="16">
        <f t="shared" si="412"/>
        <v>116.98585600000001</v>
      </c>
      <c r="N384" s="16">
        <f t="shared" si="412"/>
        <v>121.66529024000002</v>
      </c>
      <c r="O384" s="16">
        <f t="shared" si="412"/>
        <v>126.53190184960002</v>
      </c>
      <c r="P384" s="16">
        <f t="shared" si="412"/>
        <v>131.59317792358402</v>
      </c>
      <c r="Q384" s="16">
        <f t="shared" si="412"/>
        <v>136.85690504052738</v>
      </c>
      <c r="R384" s="16">
        <f t="shared" si="412"/>
        <v>142.33118124214849</v>
      </c>
      <c r="S384" s="16">
        <f t="shared" si="412"/>
        <v>148.02442849183444</v>
      </c>
      <c r="T384" s="16">
        <f t="shared" si="412"/>
        <v>153.94540563150784</v>
      </c>
      <c r="U384" s="16">
        <f t="shared" si="412"/>
        <v>160.10322185676816</v>
      </c>
      <c r="V384" s="16">
        <f t="shared" si="412"/>
        <v>166.50735073103888</v>
      </c>
      <c r="W384" s="16">
        <f t="shared" si="412"/>
        <v>173.16764476028044</v>
      </c>
      <c r="X384" s="16">
        <f t="shared" si="412"/>
        <v>180.09435055069167</v>
      </c>
      <c r="Y384" s="16">
        <f t="shared" si="412"/>
        <v>187.29812457271936</v>
      </c>
      <c r="Z384" s="16">
        <f t="shared" si="412"/>
        <v>194.79004955562814</v>
      </c>
      <c r="AA384" s="16">
        <f t="shared" si="412"/>
        <v>202.58165153785328</v>
      </c>
      <c r="AB384" s="16">
        <f t="shared" si="412"/>
        <v>210.68491759936742</v>
      </c>
      <c r="AC384" s="16">
        <f t="shared" si="360"/>
        <v>143.02562598337781</v>
      </c>
      <c r="AD384" s="16">
        <f t="shared" si="361"/>
        <v>156.72672934650259</v>
      </c>
      <c r="AE384" s="36">
        <f t="shared" si="362"/>
        <v>157</v>
      </c>
    </row>
    <row r="385" spans="2:31" x14ac:dyDescent="0.25">
      <c r="B385" t="s">
        <v>247</v>
      </c>
      <c r="C385" t="s">
        <v>6</v>
      </c>
      <c r="D385">
        <v>0</v>
      </c>
      <c r="E385">
        <v>100</v>
      </c>
      <c r="F385" t="s">
        <v>224</v>
      </c>
      <c r="G385">
        <v>0.06</v>
      </c>
      <c r="H385">
        <v>0.02</v>
      </c>
      <c r="I385" s="16">
        <f t="shared" si="383"/>
        <v>100</v>
      </c>
      <c r="J385" s="16">
        <f t="shared" si="347"/>
        <v>104</v>
      </c>
      <c r="K385" s="16">
        <f t="shared" ref="K385:AB385" si="413">J385*(1+$G385-$H385)</f>
        <v>108.16</v>
      </c>
      <c r="L385" s="16">
        <f t="shared" si="413"/>
        <v>112.4864</v>
      </c>
      <c r="M385" s="16">
        <f t="shared" si="413"/>
        <v>116.98585600000001</v>
      </c>
      <c r="N385" s="16">
        <f t="shared" si="413"/>
        <v>121.66529024000002</v>
      </c>
      <c r="O385" s="16">
        <f t="shared" si="413"/>
        <v>126.53190184960002</v>
      </c>
      <c r="P385" s="16">
        <f t="shared" si="413"/>
        <v>131.59317792358402</v>
      </c>
      <c r="Q385" s="16">
        <f t="shared" si="413"/>
        <v>136.85690504052738</v>
      </c>
      <c r="R385" s="16">
        <f t="shared" si="413"/>
        <v>142.33118124214849</v>
      </c>
      <c r="S385" s="16">
        <f t="shared" si="413"/>
        <v>148.02442849183444</v>
      </c>
      <c r="T385" s="16">
        <f t="shared" si="413"/>
        <v>153.94540563150784</v>
      </c>
      <c r="U385" s="16">
        <f t="shared" si="413"/>
        <v>160.10322185676816</v>
      </c>
      <c r="V385" s="16">
        <f t="shared" si="413"/>
        <v>166.50735073103888</v>
      </c>
      <c r="W385" s="16">
        <f t="shared" si="413"/>
        <v>173.16764476028044</v>
      </c>
      <c r="X385" s="16">
        <f t="shared" si="413"/>
        <v>180.09435055069167</v>
      </c>
      <c r="Y385" s="16">
        <f t="shared" si="413"/>
        <v>187.29812457271936</v>
      </c>
      <c r="Z385" s="16">
        <f t="shared" si="413"/>
        <v>194.79004955562814</v>
      </c>
      <c r="AA385" s="16">
        <f t="shared" si="413"/>
        <v>202.58165153785328</v>
      </c>
      <c r="AB385" s="16">
        <f t="shared" si="413"/>
        <v>210.68491759936742</v>
      </c>
      <c r="AC385" s="16">
        <f t="shared" si="360"/>
        <v>143.02562598337781</v>
      </c>
      <c r="AD385" s="16">
        <f t="shared" si="361"/>
        <v>156.72672934650259</v>
      </c>
      <c r="AE385" s="36">
        <f t="shared" si="362"/>
        <v>157</v>
      </c>
    </row>
    <row r="386" spans="2:31" x14ac:dyDescent="0.25">
      <c r="B386" t="s">
        <v>189</v>
      </c>
      <c r="C386" t="s">
        <v>10</v>
      </c>
      <c r="D386">
        <v>520</v>
      </c>
      <c r="E386">
        <v>100</v>
      </c>
      <c r="F386" t="s">
        <v>224</v>
      </c>
      <c r="G386">
        <v>0.06</v>
      </c>
      <c r="H386">
        <v>0.02</v>
      </c>
      <c r="I386" s="16">
        <f t="shared" si="383"/>
        <v>100</v>
      </c>
      <c r="J386" s="16">
        <f t="shared" si="347"/>
        <v>104</v>
      </c>
      <c r="K386" s="16">
        <f t="shared" ref="K386:AB386" si="414">J386*(1+$G386-$H386)</f>
        <v>108.16</v>
      </c>
      <c r="L386" s="16">
        <f t="shared" si="414"/>
        <v>112.4864</v>
      </c>
      <c r="M386" s="16">
        <f t="shared" si="414"/>
        <v>116.98585600000001</v>
      </c>
      <c r="N386" s="16">
        <f t="shared" si="414"/>
        <v>121.66529024000002</v>
      </c>
      <c r="O386" s="16">
        <f t="shared" si="414"/>
        <v>126.53190184960002</v>
      </c>
      <c r="P386" s="16">
        <f t="shared" si="414"/>
        <v>131.59317792358402</v>
      </c>
      <c r="Q386" s="16">
        <f t="shared" si="414"/>
        <v>136.85690504052738</v>
      </c>
      <c r="R386" s="16">
        <f t="shared" si="414"/>
        <v>142.33118124214849</v>
      </c>
      <c r="S386" s="16">
        <f t="shared" si="414"/>
        <v>148.02442849183444</v>
      </c>
      <c r="T386" s="16">
        <f t="shared" si="414"/>
        <v>153.94540563150784</v>
      </c>
      <c r="U386" s="16">
        <f t="shared" si="414"/>
        <v>160.10322185676816</v>
      </c>
      <c r="V386" s="16">
        <f t="shared" si="414"/>
        <v>166.50735073103888</v>
      </c>
      <c r="W386" s="16">
        <f t="shared" si="414"/>
        <v>173.16764476028044</v>
      </c>
      <c r="X386" s="16">
        <f t="shared" si="414"/>
        <v>180.09435055069167</v>
      </c>
      <c r="Y386" s="16">
        <f t="shared" si="414"/>
        <v>187.29812457271936</v>
      </c>
      <c r="Z386" s="16">
        <f t="shared" si="414"/>
        <v>194.79004955562814</v>
      </c>
      <c r="AA386" s="16">
        <f t="shared" si="414"/>
        <v>202.58165153785328</v>
      </c>
      <c r="AB386" s="16">
        <f t="shared" si="414"/>
        <v>210.68491759936742</v>
      </c>
      <c r="AC386" s="16">
        <f t="shared" si="360"/>
        <v>143.02562598337781</v>
      </c>
      <c r="AD386" s="16">
        <f t="shared" si="361"/>
        <v>156.72672934650259</v>
      </c>
      <c r="AE386" s="36">
        <f t="shared" si="362"/>
        <v>157</v>
      </c>
    </row>
    <row r="387" spans="2:31" x14ac:dyDescent="0.25">
      <c r="B387" t="s">
        <v>189</v>
      </c>
      <c r="C387" t="s">
        <v>16</v>
      </c>
      <c r="D387">
        <v>520</v>
      </c>
      <c r="E387">
        <v>100</v>
      </c>
      <c r="F387" t="s">
        <v>224</v>
      </c>
      <c r="G387">
        <v>0.06</v>
      </c>
      <c r="H387">
        <v>0.02</v>
      </c>
      <c r="I387" s="16">
        <f t="shared" si="383"/>
        <v>100</v>
      </c>
      <c r="J387" s="16">
        <f t="shared" si="347"/>
        <v>104</v>
      </c>
      <c r="K387" s="16">
        <f t="shared" ref="K387:AB387" si="415">J387*(1+$G387-$H387)</f>
        <v>108.16</v>
      </c>
      <c r="L387" s="16">
        <f t="shared" si="415"/>
        <v>112.4864</v>
      </c>
      <c r="M387" s="16">
        <f t="shared" si="415"/>
        <v>116.98585600000001</v>
      </c>
      <c r="N387" s="16">
        <f t="shared" si="415"/>
        <v>121.66529024000002</v>
      </c>
      <c r="O387" s="16">
        <f t="shared" si="415"/>
        <v>126.53190184960002</v>
      </c>
      <c r="P387" s="16">
        <f t="shared" si="415"/>
        <v>131.59317792358402</v>
      </c>
      <c r="Q387" s="16">
        <f t="shared" si="415"/>
        <v>136.85690504052738</v>
      </c>
      <c r="R387" s="16">
        <f t="shared" si="415"/>
        <v>142.33118124214849</v>
      </c>
      <c r="S387" s="16">
        <f t="shared" si="415"/>
        <v>148.02442849183444</v>
      </c>
      <c r="T387" s="16">
        <f t="shared" si="415"/>
        <v>153.94540563150784</v>
      </c>
      <c r="U387" s="16">
        <f t="shared" si="415"/>
        <v>160.10322185676816</v>
      </c>
      <c r="V387" s="16">
        <f t="shared" si="415"/>
        <v>166.50735073103888</v>
      </c>
      <c r="W387" s="16">
        <f t="shared" si="415"/>
        <v>173.16764476028044</v>
      </c>
      <c r="X387" s="16">
        <f t="shared" si="415"/>
        <v>180.09435055069167</v>
      </c>
      <c r="Y387" s="16">
        <f t="shared" si="415"/>
        <v>187.29812457271936</v>
      </c>
      <c r="Z387" s="16">
        <f t="shared" si="415"/>
        <v>194.79004955562814</v>
      </c>
      <c r="AA387" s="16">
        <f t="shared" si="415"/>
        <v>202.58165153785328</v>
      </c>
      <c r="AB387" s="16">
        <f t="shared" si="415"/>
        <v>210.68491759936742</v>
      </c>
      <c r="AC387" s="16">
        <f t="shared" si="360"/>
        <v>143.02562598337781</v>
      </c>
      <c r="AD387" s="16">
        <f t="shared" si="361"/>
        <v>156.72672934650259</v>
      </c>
      <c r="AE387" s="36">
        <f t="shared" si="362"/>
        <v>157</v>
      </c>
    </row>
    <row r="388" spans="2:31" x14ac:dyDescent="0.25">
      <c r="B388" t="s">
        <v>150</v>
      </c>
      <c r="C388" t="s">
        <v>10</v>
      </c>
      <c r="D388">
        <v>2357</v>
      </c>
      <c r="E388">
        <v>100</v>
      </c>
      <c r="F388" t="s">
        <v>224</v>
      </c>
      <c r="G388">
        <v>0.06</v>
      </c>
      <c r="H388">
        <v>0.02</v>
      </c>
      <c r="I388" s="16">
        <f t="shared" si="383"/>
        <v>100</v>
      </c>
      <c r="J388" s="16">
        <f t="shared" ref="J388:J451" si="416">I388*(1+$G388-$H388)</f>
        <v>104</v>
      </c>
      <c r="K388" s="16">
        <f t="shared" ref="K388:AB388" si="417">J388*(1+$G388-$H388)</f>
        <v>108.16</v>
      </c>
      <c r="L388" s="16">
        <f t="shared" si="417"/>
        <v>112.4864</v>
      </c>
      <c r="M388" s="16">
        <f t="shared" si="417"/>
        <v>116.98585600000001</v>
      </c>
      <c r="N388" s="16">
        <f t="shared" si="417"/>
        <v>121.66529024000002</v>
      </c>
      <c r="O388" s="16">
        <f t="shared" si="417"/>
        <v>126.53190184960002</v>
      </c>
      <c r="P388" s="16">
        <f t="shared" si="417"/>
        <v>131.59317792358402</v>
      </c>
      <c r="Q388" s="16">
        <f t="shared" si="417"/>
        <v>136.85690504052738</v>
      </c>
      <c r="R388" s="16">
        <f t="shared" si="417"/>
        <v>142.33118124214849</v>
      </c>
      <c r="S388" s="16">
        <f t="shared" si="417"/>
        <v>148.02442849183444</v>
      </c>
      <c r="T388" s="16">
        <f t="shared" si="417"/>
        <v>153.94540563150784</v>
      </c>
      <c r="U388" s="16">
        <f t="shared" si="417"/>
        <v>160.10322185676816</v>
      </c>
      <c r="V388" s="16">
        <f t="shared" si="417"/>
        <v>166.50735073103888</v>
      </c>
      <c r="W388" s="16">
        <f t="shared" si="417"/>
        <v>173.16764476028044</v>
      </c>
      <c r="X388" s="16">
        <f t="shared" si="417"/>
        <v>180.09435055069167</v>
      </c>
      <c r="Y388" s="16">
        <f t="shared" si="417"/>
        <v>187.29812457271936</v>
      </c>
      <c r="Z388" s="16">
        <f t="shared" si="417"/>
        <v>194.79004955562814</v>
      </c>
      <c r="AA388" s="16">
        <f t="shared" si="417"/>
        <v>202.58165153785328</v>
      </c>
      <c r="AB388" s="16">
        <f t="shared" si="417"/>
        <v>210.68491759936742</v>
      </c>
      <c r="AC388" s="16">
        <f t="shared" si="360"/>
        <v>143.02562598337781</v>
      </c>
      <c r="AD388" s="16">
        <f t="shared" si="361"/>
        <v>156.72672934650259</v>
      </c>
      <c r="AE388" s="36">
        <f t="shared" si="362"/>
        <v>157</v>
      </c>
    </row>
    <row r="389" spans="2:31" x14ac:dyDescent="0.25">
      <c r="B389" t="s">
        <v>150</v>
      </c>
      <c r="C389" t="s">
        <v>16</v>
      </c>
      <c r="D389">
        <v>2357</v>
      </c>
      <c r="E389">
        <v>100</v>
      </c>
      <c r="F389" t="s">
        <v>224</v>
      </c>
      <c r="G389">
        <v>0.06</v>
      </c>
      <c r="H389">
        <v>0.02</v>
      </c>
      <c r="I389" s="16">
        <f t="shared" si="383"/>
        <v>100</v>
      </c>
      <c r="J389" s="16">
        <f t="shared" si="416"/>
        <v>104</v>
      </c>
      <c r="K389" s="16">
        <f t="shared" ref="K389:AB389" si="418">J389*(1+$G389-$H389)</f>
        <v>108.16</v>
      </c>
      <c r="L389" s="16">
        <f t="shared" si="418"/>
        <v>112.4864</v>
      </c>
      <c r="M389" s="16">
        <f t="shared" si="418"/>
        <v>116.98585600000001</v>
      </c>
      <c r="N389" s="16">
        <f t="shared" si="418"/>
        <v>121.66529024000002</v>
      </c>
      <c r="O389" s="16">
        <f t="shared" si="418"/>
        <v>126.53190184960002</v>
      </c>
      <c r="P389" s="16">
        <f t="shared" si="418"/>
        <v>131.59317792358402</v>
      </c>
      <c r="Q389" s="16">
        <f t="shared" si="418"/>
        <v>136.85690504052738</v>
      </c>
      <c r="R389" s="16">
        <f t="shared" si="418"/>
        <v>142.33118124214849</v>
      </c>
      <c r="S389" s="16">
        <f t="shared" si="418"/>
        <v>148.02442849183444</v>
      </c>
      <c r="T389" s="16">
        <f t="shared" si="418"/>
        <v>153.94540563150784</v>
      </c>
      <c r="U389" s="16">
        <f t="shared" si="418"/>
        <v>160.10322185676816</v>
      </c>
      <c r="V389" s="16">
        <f t="shared" si="418"/>
        <v>166.50735073103888</v>
      </c>
      <c r="W389" s="16">
        <f t="shared" si="418"/>
        <v>173.16764476028044</v>
      </c>
      <c r="X389" s="16">
        <f t="shared" si="418"/>
        <v>180.09435055069167</v>
      </c>
      <c r="Y389" s="16">
        <f t="shared" si="418"/>
        <v>187.29812457271936</v>
      </c>
      <c r="Z389" s="16">
        <f t="shared" si="418"/>
        <v>194.79004955562814</v>
      </c>
      <c r="AA389" s="16">
        <f t="shared" si="418"/>
        <v>202.58165153785328</v>
      </c>
      <c r="AB389" s="16">
        <f t="shared" si="418"/>
        <v>210.68491759936742</v>
      </c>
      <c r="AC389" s="16">
        <f t="shared" si="360"/>
        <v>143.02562598337781</v>
      </c>
      <c r="AD389" s="16">
        <f t="shared" si="361"/>
        <v>156.72672934650259</v>
      </c>
      <c r="AE389" s="36">
        <f t="shared" si="362"/>
        <v>157</v>
      </c>
    </row>
    <row r="390" spans="2:31" x14ac:dyDescent="0.25">
      <c r="B390" t="s">
        <v>248</v>
      </c>
      <c r="C390" t="s">
        <v>3</v>
      </c>
      <c r="D390">
        <v>0</v>
      </c>
      <c r="E390">
        <v>100</v>
      </c>
      <c r="F390" t="s">
        <v>224</v>
      </c>
      <c r="G390">
        <v>0.06</v>
      </c>
      <c r="H390">
        <v>0.02</v>
      </c>
      <c r="I390" s="16">
        <f t="shared" si="383"/>
        <v>100</v>
      </c>
      <c r="J390" s="16">
        <f t="shared" si="416"/>
        <v>104</v>
      </c>
      <c r="K390" s="16">
        <f t="shared" ref="K390:AB390" si="419">J390*(1+$G390-$H390)</f>
        <v>108.16</v>
      </c>
      <c r="L390" s="16">
        <f t="shared" si="419"/>
        <v>112.4864</v>
      </c>
      <c r="M390" s="16">
        <f t="shared" si="419"/>
        <v>116.98585600000001</v>
      </c>
      <c r="N390" s="16">
        <f t="shared" si="419"/>
        <v>121.66529024000002</v>
      </c>
      <c r="O390" s="16">
        <f t="shared" si="419"/>
        <v>126.53190184960002</v>
      </c>
      <c r="P390" s="16">
        <f t="shared" si="419"/>
        <v>131.59317792358402</v>
      </c>
      <c r="Q390" s="16">
        <f t="shared" si="419"/>
        <v>136.85690504052738</v>
      </c>
      <c r="R390" s="16">
        <f t="shared" si="419"/>
        <v>142.33118124214849</v>
      </c>
      <c r="S390" s="16">
        <f t="shared" si="419"/>
        <v>148.02442849183444</v>
      </c>
      <c r="T390" s="16">
        <f t="shared" si="419"/>
        <v>153.94540563150784</v>
      </c>
      <c r="U390" s="16">
        <f t="shared" si="419"/>
        <v>160.10322185676816</v>
      </c>
      <c r="V390" s="16">
        <f t="shared" si="419"/>
        <v>166.50735073103888</v>
      </c>
      <c r="W390" s="16">
        <f t="shared" si="419"/>
        <v>173.16764476028044</v>
      </c>
      <c r="X390" s="16">
        <f t="shared" si="419"/>
        <v>180.09435055069167</v>
      </c>
      <c r="Y390" s="16">
        <f t="shared" si="419"/>
        <v>187.29812457271936</v>
      </c>
      <c r="Z390" s="16">
        <f t="shared" si="419"/>
        <v>194.79004955562814</v>
      </c>
      <c r="AA390" s="16">
        <f t="shared" si="419"/>
        <v>202.58165153785328</v>
      </c>
      <c r="AB390" s="16">
        <f t="shared" si="419"/>
        <v>210.68491759936742</v>
      </c>
      <c r="AC390" s="16">
        <f t="shared" si="360"/>
        <v>143.02562598337781</v>
      </c>
      <c r="AD390" s="16">
        <f t="shared" si="361"/>
        <v>156.72672934650259</v>
      </c>
      <c r="AE390" s="36">
        <f t="shared" si="362"/>
        <v>157</v>
      </c>
    </row>
    <row r="391" spans="2:31" x14ac:dyDescent="0.25">
      <c r="B391" t="s">
        <v>81</v>
      </c>
      <c r="C391" t="s">
        <v>3</v>
      </c>
      <c r="D391">
        <v>700</v>
      </c>
      <c r="E391">
        <v>100</v>
      </c>
      <c r="F391" t="s">
        <v>224</v>
      </c>
      <c r="G391">
        <v>0.06</v>
      </c>
      <c r="H391">
        <v>0.02</v>
      </c>
      <c r="I391" s="16">
        <f t="shared" si="383"/>
        <v>100</v>
      </c>
      <c r="J391" s="16">
        <f t="shared" si="416"/>
        <v>104</v>
      </c>
      <c r="K391" s="16">
        <f t="shared" ref="K391:AB391" si="420">J391*(1+$G391-$H391)</f>
        <v>108.16</v>
      </c>
      <c r="L391" s="16">
        <f t="shared" si="420"/>
        <v>112.4864</v>
      </c>
      <c r="M391" s="16">
        <f t="shared" si="420"/>
        <v>116.98585600000001</v>
      </c>
      <c r="N391" s="16">
        <f t="shared" si="420"/>
        <v>121.66529024000002</v>
      </c>
      <c r="O391" s="16">
        <f t="shared" si="420"/>
        <v>126.53190184960002</v>
      </c>
      <c r="P391" s="16">
        <f t="shared" si="420"/>
        <v>131.59317792358402</v>
      </c>
      <c r="Q391" s="16">
        <f t="shared" si="420"/>
        <v>136.85690504052738</v>
      </c>
      <c r="R391" s="16">
        <f t="shared" si="420"/>
        <v>142.33118124214849</v>
      </c>
      <c r="S391" s="16">
        <f t="shared" si="420"/>
        <v>148.02442849183444</v>
      </c>
      <c r="T391" s="16">
        <f t="shared" si="420"/>
        <v>153.94540563150784</v>
      </c>
      <c r="U391" s="16">
        <f t="shared" si="420"/>
        <v>160.10322185676816</v>
      </c>
      <c r="V391" s="16">
        <f t="shared" si="420"/>
        <v>166.50735073103888</v>
      </c>
      <c r="W391" s="16">
        <f t="shared" si="420"/>
        <v>173.16764476028044</v>
      </c>
      <c r="X391" s="16">
        <f t="shared" si="420"/>
        <v>180.09435055069167</v>
      </c>
      <c r="Y391" s="16">
        <f t="shared" si="420"/>
        <v>187.29812457271936</v>
      </c>
      <c r="Z391" s="16">
        <f t="shared" si="420"/>
        <v>194.79004955562814</v>
      </c>
      <c r="AA391" s="16">
        <f t="shared" si="420"/>
        <v>202.58165153785328</v>
      </c>
      <c r="AB391" s="16">
        <f t="shared" si="420"/>
        <v>210.68491759936742</v>
      </c>
      <c r="AC391" s="16">
        <f t="shared" si="360"/>
        <v>143.02562598337781</v>
      </c>
      <c r="AD391" s="16">
        <f t="shared" si="361"/>
        <v>156.72672934650259</v>
      </c>
      <c r="AE391" s="36">
        <f t="shared" si="362"/>
        <v>157</v>
      </c>
    </row>
    <row r="392" spans="2:31" x14ac:dyDescent="0.25">
      <c r="B392" t="s">
        <v>82</v>
      </c>
      <c r="C392" t="s">
        <v>3</v>
      </c>
      <c r="D392">
        <v>0</v>
      </c>
      <c r="E392">
        <v>100</v>
      </c>
      <c r="F392" t="s">
        <v>224</v>
      </c>
      <c r="G392">
        <v>0.06</v>
      </c>
      <c r="H392">
        <v>0.02</v>
      </c>
      <c r="I392" s="16">
        <f t="shared" si="383"/>
        <v>100</v>
      </c>
      <c r="J392" s="16">
        <f t="shared" si="416"/>
        <v>104</v>
      </c>
      <c r="K392" s="16">
        <f t="shared" ref="K392:AB392" si="421">J392*(1+$G392-$H392)</f>
        <v>108.16</v>
      </c>
      <c r="L392" s="16">
        <f t="shared" si="421"/>
        <v>112.4864</v>
      </c>
      <c r="M392" s="16">
        <f t="shared" si="421"/>
        <v>116.98585600000001</v>
      </c>
      <c r="N392" s="16">
        <f t="shared" si="421"/>
        <v>121.66529024000002</v>
      </c>
      <c r="O392" s="16">
        <f t="shared" si="421"/>
        <v>126.53190184960002</v>
      </c>
      <c r="P392" s="16">
        <f t="shared" si="421"/>
        <v>131.59317792358402</v>
      </c>
      <c r="Q392" s="16">
        <f t="shared" si="421"/>
        <v>136.85690504052738</v>
      </c>
      <c r="R392" s="16">
        <f t="shared" si="421"/>
        <v>142.33118124214849</v>
      </c>
      <c r="S392" s="16">
        <f t="shared" si="421"/>
        <v>148.02442849183444</v>
      </c>
      <c r="T392" s="16">
        <f t="shared" si="421"/>
        <v>153.94540563150784</v>
      </c>
      <c r="U392" s="16">
        <f t="shared" si="421"/>
        <v>160.10322185676816</v>
      </c>
      <c r="V392" s="16">
        <f t="shared" si="421"/>
        <v>166.50735073103888</v>
      </c>
      <c r="W392" s="16">
        <f t="shared" si="421"/>
        <v>173.16764476028044</v>
      </c>
      <c r="X392" s="16">
        <f t="shared" si="421"/>
        <v>180.09435055069167</v>
      </c>
      <c r="Y392" s="16">
        <f t="shared" si="421"/>
        <v>187.29812457271936</v>
      </c>
      <c r="Z392" s="16">
        <f t="shared" si="421"/>
        <v>194.79004955562814</v>
      </c>
      <c r="AA392" s="16">
        <f t="shared" si="421"/>
        <v>202.58165153785328</v>
      </c>
      <c r="AB392" s="16">
        <f t="shared" si="421"/>
        <v>210.68491759936742</v>
      </c>
      <c r="AC392" s="16">
        <f t="shared" si="360"/>
        <v>143.02562598337781</v>
      </c>
      <c r="AD392" s="16">
        <f t="shared" si="361"/>
        <v>156.72672934650259</v>
      </c>
      <c r="AE392" s="36">
        <f t="shared" si="362"/>
        <v>157</v>
      </c>
    </row>
    <row r="393" spans="2:31" x14ac:dyDescent="0.25">
      <c r="B393" t="s">
        <v>83</v>
      </c>
      <c r="C393" t="s">
        <v>3</v>
      </c>
      <c r="D393">
        <v>0</v>
      </c>
      <c r="E393">
        <v>100</v>
      </c>
      <c r="F393" t="s">
        <v>224</v>
      </c>
      <c r="G393">
        <v>0.06</v>
      </c>
      <c r="H393">
        <v>0.02</v>
      </c>
      <c r="I393" s="16">
        <f t="shared" si="383"/>
        <v>100</v>
      </c>
      <c r="J393" s="16">
        <f t="shared" si="416"/>
        <v>104</v>
      </c>
      <c r="K393" s="16">
        <f t="shared" ref="K393:AB393" si="422">J393*(1+$G393-$H393)</f>
        <v>108.16</v>
      </c>
      <c r="L393" s="16">
        <f t="shared" si="422"/>
        <v>112.4864</v>
      </c>
      <c r="M393" s="16">
        <f t="shared" si="422"/>
        <v>116.98585600000001</v>
      </c>
      <c r="N393" s="16">
        <f t="shared" si="422"/>
        <v>121.66529024000002</v>
      </c>
      <c r="O393" s="16">
        <f t="shared" si="422"/>
        <v>126.53190184960002</v>
      </c>
      <c r="P393" s="16">
        <f t="shared" si="422"/>
        <v>131.59317792358402</v>
      </c>
      <c r="Q393" s="16">
        <f t="shared" si="422"/>
        <v>136.85690504052738</v>
      </c>
      <c r="R393" s="16">
        <f t="shared" si="422"/>
        <v>142.33118124214849</v>
      </c>
      <c r="S393" s="16">
        <f t="shared" si="422"/>
        <v>148.02442849183444</v>
      </c>
      <c r="T393" s="16">
        <f t="shared" si="422"/>
        <v>153.94540563150784</v>
      </c>
      <c r="U393" s="16">
        <f t="shared" si="422"/>
        <v>160.10322185676816</v>
      </c>
      <c r="V393" s="16">
        <f t="shared" si="422"/>
        <v>166.50735073103888</v>
      </c>
      <c r="W393" s="16">
        <f t="shared" si="422"/>
        <v>173.16764476028044</v>
      </c>
      <c r="X393" s="16">
        <f t="shared" si="422"/>
        <v>180.09435055069167</v>
      </c>
      <c r="Y393" s="16">
        <f t="shared" si="422"/>
        <v>187.29812457271936</v>
      </c>
      <c r="Z393" s="16">
        <f t="shared" si="422"/>
        <v>194.79004955562814</v>
      </c>
      <c r="AA393" s="16">
        <f t="shared" si="422"/>
        <v>202.58165153785328</v>
      </c>
      <c r="AB393" s="16">
        <f t="shared" si="422"/>
        <v>210.68491759936742</v>
      </c>
      <c r="AC393" s="16">
        <f t="shared" si="360"/>
        <v>143.02562598337781</v>
      </c>
      <c r="AD393" s="16">
        <f t="shared" si="361"/>
        <v>156.72672934650259</v>
      </c>
      <c r="AE393" s="36">
        <f t="shared" si="362"/>
        <v>157</v>
      </c>
    </row>
    <row r="394" spans="2:31" x14ac:dyDescent="0.25">
      <c r="B394" t="s">
        <v>187</v>
      </c>
      <c r="C394" t="s">
        <v>4</v>
      </c>
      <c r="D394">
        <v>640</v>
      </c>
      <c r="E394">
        <v>100</v>
      </c>
      <c r="F394" t="s">
        <v>224</v>
      </c>
      <c r="G394">
        <v>0.06</v>
      </c>
      <c r="H394">
        <v>0.02</v>
      </c>
      <c r="I394" s="16">
        <f t="shared" si="383"/>
        <v>100</v>
      </c>
      <c r="J394" s="16">
        <f t="shared" si="416"/>
        <v>104</v>
      </c>
      <c r="K394" s="16">
        <f t="shared" ref="K394:AB394" si="423">J394*(1+$G394-$H394)</f>
        <v>108.16</v>
      </c>
      <c r="L394" s="16">
        <f t="shared" si="423"/>
        <v>112.4864</v>
      </c>
      <c r="M394" s="16">
        <f t="shared" si="423"/>
        <v>116.98585600000001</v>
      </c>
      <c r="N394" s="16">
        <f t="shared" si="423"/>
        <v>121.66529024000002</v>
      </c>
      <c r="O394" s="16">
        <f t="shared" si="423"/>
        <v>126.53190184960002</v>
      </c>
      <c r="P394" s="16">
        <f t="shared" si="423"/>
        <v>131.59317792358402</v>
      </c>
      <c r="Q394" s="16">
        <f t="shared" si="423"/>
        <v>136.85690504052738</v>
      </c>
      <c r="R394" s="16">
        <f t="shared" si="423"/>
        <v>142.33118124214849</v>
      </c>
      <c r="S394" s="16">
        <f t="shared" si="423"/>
        <v>148.02442849183444</v>
      </c>
      <c r="T394" s="16">
        <f t="shared" si="423"/>
        <v>153.94540563150784</v>
      </c>
      <c r="U394" s="16">
        <f t="shared" si="423"/>
        <v>160.10322185676816</v>
      </c>
      <c r="V394" s="16">
        <f t="shared" si="423"/>
        <v>166.50735073103888</v>
      </c>
      <c r="W394" s="16">
        <f t="shared" si="423"/>
        <v>173.16764476028044</v>
      </c>
      <c r="X394" s="16">
        <f t="shared" si="423"/>
        <v>180.09435055069167</v>
      </c>
      <c r="Y394" s="16">
        <f t="shared" si="423"/>
        <v>187.29812457271936</v>
      </c>
      <c r="Z394" s="16">
        <f t="shared" si="423"/>
        <v>194.79004955562814</v>
      </c>
      <c r="AA394" s="16">
        <f t="shared" si="423"/>
        <v>202.58165153785328</v>
      </c>
      <c r="AB394" s="16">
        <f t="shared" si="423"/>
        <v>210.68491759936742</v>
      </c>
      <c r="AC394" s="16">
        <f t="shared" si="360"/>
        <v>143.02562598337781</v>
      </c>
      <c r="AD394" s="16">
        <f t="shared" si="361"/>
        <v>156.72672934650259</v>
      </c>
      <c r="AE394" s="36">
        <f t="shared" si="362"/>
        <v>157</v>
      </c>
    </row>
    <row r="395" spans="2:31" x14ac:dyDescent="0.25">
      <c r="B395" t="s">
        <v>85</v>
      </c>
      <c r="C395" t="s">
        <v>3</v>
      </c>
      <c r="D395">
        <v>3520</v>
      </c>
      <c r="E395">
        <v>100</v>
      </c>
      <c r="F395" t="s">
        <v>224</v>
      </c>
      <c r="G395">
        <v>0.06</v>
      </c>
      <c r="H395">
        <v>0.02</v>
      </c>
      <c r="I395" s="16">
        <f t="shared" si="383"/>
        <v>100</v>
      </c>
      <c r="J395" s="16">
        <f t="shared" si="416"/>
        <v>104</v>
      </c>
      <c r="K395" s="16">
        <f t="shared" ref="K395:AB395" si="424">J395*(1+$G395-$H395)</f>
        <v>108.16</v>
      </c>
      <c r="L395" s="16">
        <f t="shared" si="424"/>
        <v>112.4864</v>
      </c>
      <c r="M395" s="16">
        <f t="shared" si="424"/>
        <v>116.98585600000001</v>
      </c>
      <c r="N395" s="16">
        <f t="shared" si="424"/>
        <v>121.66529024000002</v>
      </c>
      <c r="O395" s="16">
        <f t="shared" si="424"/>
        <v>126.53190184960002</v>
      </c>
      <c r="P395" s="16">
        <f t="shared" si="424"/>
        <v>131.59317792358402</v>
      </c>
      <c r="Q395" s="16">
        <f t="shared" si="424"/>
        <v>136.85690504052738</v>
      </c>
      <c r="R395" s="16">
        <f t="shared" si="424"/>
        <v>142.33118124214849</v>
      </c>
      <c r="S395" s="16">
        <f t="shared" si="424"/>
        <v>148.02442849183444</v>
      </c>
      <c r="T395" s="16">
        <f t="shared" si="424"/>
        <v>153.94540563150784</v>
      </c>
      <c r="U395" s="16">
        <f t="shared" si="424"/>
        <v>160.10322185676816</v>
      </c>
      <c r="V395" s="16">
        <f t="shared" si="424"/>
        <v>166.50735073103888</v>
      </c>
      <c r="W395" s="16">
        <f t="shared" si="424"/>
        <v>173.16764476028044</v>
      </c>
      <c r="X395" s="16">
        <f t="shared" si="424"/>
        <v>180.09435055069167</v>
      </c>
      <c r="Y395" s="16">
        <f t="shared" si="424"/>
        <v>187.29812457271936</v>
      </c>
      <c r="Z395" s="16">
        <f t="shared" si="424"/>
        <v>194.79004955562814</v>
      </c>
      <c r="AA395" s="16">
        <f t="shared" si="424"/>
        <v>202.58165153785328</v>
      </c>
      <c r="AB395" s="16">
        <f t="shared" si="424"/>
        <v>210.68491759936742</v>
      </c>
      <c r="AC395" s="16">
        <f t="shared" si="360"/>
        <v>143.02562598337781</v>
      </c>
      <c r="AD395" s="16">
        <f t="shared" si="361"/>
        <v>156.72672934650259</v>
      </c>
      <c r="AE395" s="36">
        <f t="shared" si="362"/>
        <v>157</v>
      </c>
    </row>
    <row r="396" spans="2:31" x14ac:dyDescent="0.25">
      <c r="B396" t="s">
        <v>149</v>
      </c>
      <c r="C396" t="s">
        <v>10</v>
      </c>
      <c r="D396">
        <v>2055</v>
      </c>
      <c r="E396">
        <v>100</v>
      </c>
      <c r="F396" t="s">
        <v>224</v>
      </c>
      <c r="G396">
        <v>0.06</v>
      </c>
      <c r="H396">
        <v>0.02</v>
      </c>
      <c r="I396" s="16">
        <f t="shared" si="383"/>
        <v>100</v>
      </c>
      <c r="J396" s="16">
        <f t="shared" si="416"/>
        <v>104</v>
      </c>
      <c r="K396" s="16">
        <f t="shared" ref="K396:AB396" si="425">J396*(1+$G396-$H396)</f>
        <v>108.16</v>
      </c>
      <c r="L396" s="16">
        <f t="shared" si="425"/>
        <v>112.4864</v>
      </c>
      <c r="M396" s="16">
        <f t="shared" si="425"/>
        <v>116.98585600000001</v>
      </c>
      <c r="N396" s="16">
        <f t="shared" si="425"/>
        <v>121.66529024000002</v>
      </c>
      <c r="O396" s="16">
        <f t="shared" si="425"/>
        <v>126.53190184960002</v>
      </c>
      <c r="P396" s="16">
        <f t="shared" si="425"/>
        <v>131.59317792358402</v>
      </c>
      <c r="Q396" s="16">
        <f t="shared" si="425"/>
        <v>136.85690504052738</v>
      </c>
      <c r="R396" s="16">
        <f t="shared" si="425"/>
        <v>142.33118124214849</v>
      </c>
      <c r="S396" s="16">
        <f t="shared" si="425"/>
        <v>148.02442849183444</v>
      </c>
      <c r="T396" s="16">
        <f t="shared" si="425"/>
        <v>153.94540563150784</v>
      </c>
      <c r="U396" s="16">
        <f t="shared" si="425"/>
        <v>160.10322185676816</v>
      </c>
      <c r="V396" s="16">
        <f t="shared" si="425"/>
        <v>166.50735073103888</v>
      </c>
      <c r="W396" s="16">
        <f t="shared" si="425"/>
        <v>173.16764476028044</v>
      </c>
      <c r="X396" s="16">
        <f t="shared" si="425"/>
        <v>180.09435055069167</v>
      </c>
      <c r="Y396" s="16">
        <f t="shared" si="425"/>
        <v>187.29812457271936</v>
      </c>
      <c r="Z396" s="16">
        <f t="shared" si="425"/>
        <v>194.79004955562814</v>
      </c>
      <c r="AA396" s="16">
        <f t="shared" si="425"/>
        <v>202.58165153785328</v>
      </c>
      <c r="AB396" s="16">
        <f t="shared" si="425"/>
        <v>210.68491759936742</v>
      </c>
      <c r="AC396" s="16">
        <f t="shared" si="360"/>
        <v>143.02562598337781</v>
      </c>
      <c r="AD396" s="16">
        <f t="shared" si="361"/>
        <v>156.72672934650259</v>
      </c>
      <c r="AE396" s="36">
        <f t="shared" si="362"/>
        <v>157</v>
      </c>
    </row>
    <row r="397" spans="2:31" x14ac:dyDescent="0.25">
      <c r="B397" t="s">
        <v>149</v>
      </c>
      <c r="C397" t="s">
        <v>16</v>
      </c>
      <c r="D397">
        <v>2055</v>
      </c>
      <c r="E397">
        <v>100</v>
      </c>
      <c r="F397" t="s">
        <v>224</v>
      </c>
      <c r="G397">
        <v>0.06</v>
      </c>
      <c r="H397">
        <v>0.02</v>
      </c>
      <c r="I397" s="16">
        <f t="shared" si="383"/>
        <v>100</v>
      </c>
      <c r="J397" s="16">
        <f t="shared" si="416"/>
        <v>104</v>
      </c>
      <c r="K397" s="16">
        <f t="shared" ref="K397:AB397" si="426">J397*(1+$G397-$H397)</f>
        <v>108.16</v>
      </c>
      <c r="L397" s="16">
        <f t="shared" si="426"/>
        <v>112.4864</v>
      </c>
      <c r="M397" s="16">
        <f t="shared" si="426"/>
        <v>116.98585600000001</v>
      </c>
      <c r="N397" s="16">
        <f t="shared" si="426"/>
        <v>121.66529024000002</v>
      </c>
      <c r="O397" s="16">
        <f t="shared" si="426"/>
        <v>126.53190184960002</v>
      </c>
      <c r="P397" s="16">
        <f t="shared" si="426"/>
        <v>131.59317792358402</v>
      </c>
      <c r="Q397" s="16">
        <f t="shared" si="426"/>
        <v>136.85690504052738</v>
      </c>
      <c r="R397" s="16">
        <f t="shared" si="426"/>
        <v>142.33118124214849</v>
      </c>
      <c r="S397" s="16">
        <f t="shared" si="426"/>
        <v>148.02442849183444</v>
      </c>
      <c r="T397" s="16">
        <f t="shared" si="426"/>
        <v>153.94540563150784</v>
      </c>
      <c r="U397" s="16">
        <f t="shared" si="426"/>
        <v>160.10322185676816</v>
      </c>
      <c r="V397" s="16">
        <f t="shared" si="426"/>
        <v>166.50735073103888</v>
      </c>
      <c r="W397" s="16">
        <f t="shared" si="426"/>
        <v>173.16764476028044</v>
      </c>
      <c r="X397" s="16">
        <f t="shared" si="426"/>
        <v>180.09435055069167</v>
      </c>
      <c r="Y397" s="16">
        <f t="shared" si="426"/>
        <v>187.29812457271936</v>
      </c>
      <c r="Z397" s="16">
        <f t="shared" si="426"/>
        <v>194.79004955562814</v>
      </c>
      <c r="AA397" s="16">
        <f t="shared" si="426"/>
        <v>202.58165153785328</v>
      </c>
      <c r="AB397" s="16">
        <f t="shared" si="426"/>
        <v>210.68491759936742</v>
      </c>
      <c r="AC397" s="16">
        <f t="shared" si="360"/>
        <v>143.02562598337781</v>
      </c>
      <c r="AD397" s="16">
        <f t="shared" si="361"/>
        <v>156.72672934650259</v>
      </c>
      <c r="AE397" s="36">
        <f t="shared" si="362"/>
        <v>157</v>
      </c>
    </row>
    <row r="398" spans="2:31" x14ac:dyDescent="0.25">
      <c r="B398" t="s">
        <v>249</v>
      </c>
      <c r="C398" t="s">
        <v>6</v>
      </c>
      <c r="D398">
        <v>0</v>
      </c>
      <c r="E398">
        <v>100</v>
      </c>
      <c r="F398" t="s">
        <v>224</v>
      </c>
      <c r="G398">
        <v>0.06</v>
      </c>
      <c r="H398">
        <v>0.02</v>
      </c>
      <c r="I398" s="16">
        <f t="shared" si="383"/>
        <v>100</v>
      </c>
      <c r="J398" s="16">
        <f t="shared" si="416"/>
        <v>104</v>
      </c>
      <c r="K398" s="16">
        <f t="shared" ref="K398:AB398" si="427">J398*(1+$G398-$H398)</f>
        <v>108.16</v>
      </c>
      <c r="L398" s="16">
        <f t="shared" si="427"/>
        <v>112.4864</v>
      </c>
      <c r="M398" s="16">
        <f t="shared" si="427"/>
        <v>116.98585600000001</v>
      </c>
      <c r="N398" s="16">
        <f t="shared" si="427"/>
        <v>121.66529024000002</v>
      </c>
      <c r="O398" s="16">
        <f t="shared" si="427"/>
        <v>126.53190184960002</v>
      </c>
      <c r="P398" s="16">
        <f t="shared" si="427"/>
        <v>131.59317792358402</v>
      </c>
      <c r="Q398" s="16">
        <f t="shared" si="427"/>
        <v>136.85690504052738</v>
      </c>
      <c r="R398" s="16">
        <f t="shared" si="427"/>
        <v>142.33118124214849</v>
      </c>
      <c r="S398" s="16">
        <f t="shared" si="427"/>
        <v>148.02442849183444</v>
      </c>
      <c r="T398" s="16">
        <f t="shared" si="427"/>
        <v>153.94540563150784</v>
      </c>
      <c r="U398" s="16">
        <f t="shared" si="427"/>
        <v>160.10322185676816</v>
      </c>
      <c r="V398" s="16">
        <f t="shared" si="427"/>
        <v>166.50735073103888</v>
      </c>
      <c r="W398" s="16">
        <f t="shared" si="427"/>
        <v>173.16764476028044</v>
      </c>
      <c r="X398" s="16">
        <f t="shared" si="427"/>
        <v>180.09435055069167</v>
      </c>
      <c r="Y398" s="16">
        <f t="shared" si="427"/>
        <v>187.29812457271936</v>
      </c>
      <c r="Z398" s="16">
        <f t="shared" si="427"/>
        <v>194.79004955562814</v>
      </c>
      <c r="AA398" s="16">
        <f t="shared" si="427"/>
        <v>202.58165153785328</v>
      </c>
      <c r="AB398" s="16">
        <f t="shared" si="427"/>
        <v>210.68491759936742</v>
      </c>
      <c r="AC398" s="16">
        <f t="shared" si="360"/>
        <v>143.02562598337781</v>
      </c>
      <c r="AD398" s="16">
        <f t="shared" si="361"/>
        <v>156.72672934650259</v>
      </c>
      <c r="AE398" s="36">
        <f t="shared" si="362"/>
        <v>157</v>
      </c>
    </row>
    <row r="399" spans="2:31" x14ac:dyDescent="0.25">
      <c r="B399" t="s">
        <v>250</v>
      </c>
      <c r="C399" t="s">
        <v>6</v>
      </c>
      <c r="D399">
        <v>0</v>
      </c>
      <c r="E399">
        <v>100</v>
      </c>
      <c r="F399" t="s">
        <v>224</v>
      </c>
      <c r="G399">
        <v>0.06</v>
      </c>
      <c r="H399">
        <v>0.02</v>
      </c>
      <c r="I399" s="16">
        <f t="shared" si="383"/>
        <v>100</v>
      </c>
      <c r="J399" s="16">
        <f t="shared" si="416"/>
        <v>104</v>
      </c>
      <c r="K399" s="16">
        <f t="shared" ref="K399:AB399" si="428">J399*(1+$G399-$H399)</f>
        <v>108.16</v>
      </c>
      <c r="L399" s="16">
        <f t="shared" si="428"/>
        <v>112.4864</v>
      </c>
      <c r="M399" s="16">
        <f t="shared" si="428"/>
        <v>116.98585600000001</v>
      </c>
      <c r="N399" s="16">
        <f t="shared" si="428"/>
        <v>121.66529024000002</v>
      </c>
      <c r="O399" s="16">
        <f t="shared" si="428"/>
        <v>126.53190184960002</v>
      </c>
      <c r="P399" s="16">
        <f t="shared" si="428"/>
        <v>131.59317792358402</v>
      </c>
      <c r="Q399" s="16">
        <f t="shared" si="428"/>
        <v>136.85690504052738</v>
      </c>
      <c r="R399" s="16">
        <f t="shared" si="428"/>
        <v>142.33118124214849</v>
      </c>
      <c r="S399" s="16">
        <f t="shared" si="428"/>
        <v>148.02442849183444</v>
      </c>
      <c r="T399" s="16">
        <f t="shared" si="428"/>
        <v>153.94540563150784</v>
      </c>
      <c r="U399" s="16">
        <f t="shared" si="428"/>
        <v>160.10322185676816</v>
      </c>
      <c r="V399" s="16">
        <f t="shared" si="428"/>
        <v>166.50735073103888</v>
      </c>
      <c r="W399" s="16">
        <f t="shared" si="428"/>
        <v>173.16764476028044</v>
      </c>
      <c r="X399" s="16">
        <f t="shared" si="428"/>
        <v>180.09435055069167</v>
      </c>
      <c r="Y399" s="16">
        <f t="shared" si="428"/>
        <v>187.29812457271936</v>
      </c>
      <c r="Z399" s="16">
        <f t="shared" si="428"/>
        <v>194.79004955562814</v>
      </c>
      <c r="AA399" s="16">
        <f t="shared" si="428"/>
        <v>202.58165153785328</v>
      </c>
      <c r="AB399" s="16">
        <f t="shared" si="428"/>
        <v>210.68491759936742</v>
      </c>
      <c r="AC399" s="16">
        <f t="shared" ref="AC399:AC462" si="429">SUM(I399:W399)*(1/($W$2-$I$2))</f>
        <v>143.02562598337781</v>
      </c>
      <c r="AD399" s="16">
        <f t="shared" ref="AD399:AD462" si="430">SUM(I399:AB399)*(1/($AB$2-$I$2))</f>
        <v>156.72672934650259</v>
      </c>
      <c r="AE399" s="36">
        <f t="shared" ref="AE399:AE462" si="431">ROUND(AD399,0)</f>
        <v>157</v>
      </c>
    </row>
    <row r="400" spans="2:31" x14ac:dyDescent="0.25">
      <c r="B400" t="s">
        <v>139</v>
      </c>
      <c r="C400" t="s">
        <v>10</v>
      </c>
      <c r="D400">
        <v>2594</v>
      </c>
      <c r="E400">
        <v>100</v>
      </c>
      <c r="F400" t="s">
        <v>224</v>
      </c>
      <c r="G400">
        <v>0.06</v>
      </c>
      <c r="H400">
        <v>0.02</v>
      </c>
      <c r="I400" s="16">
        <f t="shared" si="383"/>
        <v>100</v>
      </c>
      <c r="J400" s="16">
        <f t="shared" si="416"/>
        <v>104</v>
      </c>
      <c r="K400" s="16">
        <f t="shared" ref="K400:AB400" si="432">J400*(1+$G400-$H400)</f>
        <v>108.16</v>
      </c>
      <c r="L400" s="16">
        <f t="shared" si="432"/>
        <v>112.4864</v>
      </c>
      <c r="M400" s="16">
        <f t="shared" si="432"/>
        <v>116.98585600000001</v>
      </c>
      <c r="N400" s="16">
        <f t="shared" si="432"/>
        <v>121.66529024000002</v>
      </c>
      <c r="O400" s="16">
        <f t="shared" si="432"/>
        <v>126.53190184960002</v>
      </c>
      <c r="P400" s="16">
        <f t="shared" si="432"/>
        <v>131.59317792358402</v>
      </c>
      <c r="Q400" s="16">
        <f t="shared" si="432"/>
        <v>136.85690504052738</v>
      </c>
      <c r="R400" s="16">
        <f t="shared" si="432"/>
        <v>142.33118124214849</v>
      </c>
      <c r="S400" s="16">
        <f t="shared" si="432"/>
        <v>148.02442849183444</v>
      </c>
      <c r="T400" s="16">
        <f t="shared" si="432"/>
        <v>153.94540563150784</v>
      </c>
      <c r="U400" s="16">
        <f t="shared" si="432"/>
        <v>160.10322185676816</v>
      </c>
      <c r="V400" s="16">
        <f t="shared" si="432"/>
        <v>166.50735073103888</v>
      </c>
      <c r="W400" s="16">
        <f t="shared" si="432"/>
        <v>173.16764476028044</v>
      </c>
      <c r="X400" s="16">
        <f t="shared" si="432"/>
        <v>180.09435055069167</v>
      </c>
      <c r="Y400" s="16">
        <f t="shared" si="432"/>
        <v>187.29812457271936</v>
      </c>
      <c r="Z400" s="16">
        <f t="shared" si="432"/>
        <v>194.79004955562814</v>
      </c>
      <c r="AA400" s="16">
        <f t="shared" si="432"/>
        <v>202.58165153785328</v>
      </c>
      <c r="AB400" s="16">
        <f t="shared" si="432"/>
        <v>210.68491759936742</v>
      </c>
      <c r="AC400" s="16">
        <f t="shared" si="429"/>
        <v>143.02562598337781</v>
      </c>
      <c r="AD400" s="16">
        <f t="shared" si="430"/>
        <v>156.72672934650259</v>
      </c>
      <c r="AE400" s="36">
        <f t="shared" si="431"/>
        <v>157</v>
      </c>
    </row>
    <row r="401" spans="2:31" x14ac:dyDescent="0.25">
      <c r="B401" t="s">
        <v>139</v>
      </c>
      <c r="C401" t="s">
        <v>16</v>
      </c>
      <c r="D401">
        <v>2594</v>
      </c>
      <c r="E401">
        <v>100</v>
      </c>
      <c r="F401" t="s">
        <v>224</v>
      </c>
      <c r="G401">
        <v>0.06</v>
      </c>
      <c r="H401">
        <v>0.02</v>
      </c>
      <c r="I401" s="16">
        <f t="shared" si="383"/>
        <v>100</v>
      </c>
      <c r="J401" s="16">
        <f t="shared" si="416"/>
        <v>104</v>
      </c>
      <c r="K401" s="16">
        <f t="shared" ref="K401:AB401" si="433">J401*(1+$G401-$H401)</f>
        <v>108.16</v>
      </c>
      <c r="L401" s="16">
        <f t="shared" si="433"/>
        <v>112.4864</v>
      </c>
      <c r="M401" s="16">
        <f t="shared" si="433"/>
        <v>116.98585600000001</v>
      </c>
      <c r="N401" s="16">
        <f t="shared" si="433"/>
        <v>121.66529024000002</v>
      </c>
      <c r="O401" s="16">
        <f t="shared" si="433"/>
        <v>126.53190184960002</v>
      </c>
      <c r="P401" s="16">
        <f t="shared" si="433"/>
        <v>131.59317792358402</v>
      </c>
      <c r="Q401" s="16">
        <f t="shared" si="433"/>
        <v>136.85690504052738</v>
      </c>
      <c r="R401" s="16">
        <f t="shared" si="433"/>
        <v>142.33118124214849</v>
      </c>
      <c r="S401" s="16">
        <f t="shared" si="433"/>
        <v>148.02442849183444</v>
      </c>
      <c r="T401" s="16">
        <f t="shared" si="433"/>
        <v>153.94540563150784</v>
      </c>
      <c r="U401" s="16">
        <f t="shared" si="433"/>
        <v>160.10322185676816</v>
      </c>
      <c r="V401" s="16">
        <f t="shared" si="433"/>
        <v>166.50735073103888</v>
      </c>
      <c r="W401" s="16">
        <f t="shared" si="433"/>
        <v>173.16764476028044</v>
      </c>
      <c r="X401" s="16">
        <f t="shared" si="433"/>
        <v>180.09435055069167</v>
      </c>
      <c r="Y401" s="16">
        <f t="shared" si="433"/>
        <v>187.29812457271936</v>
      </c>
      <c r="Z401" s="16">
        <f t="shared" si="433"/>
        <v>194.79004955562814</v>
      </c>
      <c r="AA401" s="16">
        <f t="shared" si="433"/>
        <v>202.58165153785328</v>
      </c>
      <c r="AB401" s="16">
        <f t="shared" si="433"/>
        <v>210.68491759936742</v>
      </c>
      <c r="AC401" s="16">
        <f t="shared" si="429"/>
        <v>143.02562598337781</v>
      </c>
      <c r="AD401" s="16">
        <f t="shared" si="430"/>
        <v>156.72672934650259</v>
      </c>
      <c r="AE401" s="36">
        <f t="shared" si="431"/>
        <v>157</v>
      </c>
    </row>
    <row r="402" spans="2:31" x14ac:dyDescent="0.25">
      <c r="B402" t="s">
        <v>251</v>
      </c>
      <c r="C402" t="s">
        <v>3</v>
      </c>
      <c r="D402">
        <v>0</v>
      </c>
      <c r="E402">
        <v>100</v>
      </c>
      <c r="F402" t="s">
        <v>224</v>
      </c>
      <c r="G402">
        <v>0.06</v>
      </c>
      <c r="H402">
        <v>0.02</v>
      </c>
      <c r="I402" s="16">
        <f t="shared" si="383"/>
        <v>100</v>
      </c>
      <c r="J402" s="16">
        <f t="shared" si="416"/>
        <v>104</v>
      </c>
      <c r="K402" s="16">
        <f t="shared" ref="K402:AB402" si="434">J402*(1+$G402-$H402)</f>
        <v>108.16</v>
      </c>
      <c r="L402" s="16">
        <f t="shared" si="434"/>
        <v>112.4864</v>
      </c>
      <c r="M402" s="16">
        <f t="shared" si="434"/>
        <v>116.98585600000001</v>
      </c>
      <c r="N402" s="16">
        <f t="shared" si="434"/>
        <v>121.66529024000002</v>
      </c>
      <c r="O402" s="16">
        <f t="shared" si="434"/>
        <v>126.53190184960002</v>
      </c>
      <c r="P402" s="16">
        <f t="shared" si="434"/>
        <v>131.59317792358402</v>
      </c>
      <c r="Q402" s="16">
        <f t="shared" si="434"/>
        <v>136.85690504052738</v>
      </c>
      <c r="R402" s="16">
        <f t="shared" si="434"/>
        <v>142.33118124214849</v>
      </c>
      <c r="S402" s="16">
        <f t="shared" si="434"/>
        <v>148.02442849183444</v>
      </c>
      <c r="T402" s="16">
        <f t="shared" si="434"/>
        <v>153.94540563150784</v>
      </c>
      <c r="U402" s="16">
        <f t="shared" si="434"/>
        <v>160.10322185676816</v>
      </c>
      <c r="V402" s="16">
        <f t="shared" si="434"/>
        <v>166.50735073103888</v>
      </c>
      <c r="W402" s="16">
        <f t="shared" si="434"/>
        <v>173.16764476028044</v>
      </c>
      <c r="X402" s="16">
        <f t="shared" si="434"/>
        <v>180.09435055069167</v>
      </c>
      <c r="Y402" s="16">
        <f t="shared" si="434"/>
        <v>187.29812457271936</v>
      </c>
      <c r="Z402" s="16">
        <f t="shared" si="434"/>
        <v>194.79004955562814</v>
      </c>
      <c r="AA402" s="16">
        <f t="shared" si="434"/>
        <v>202.58165153785328</v>
      </c>
      <c r="AB402" s="16">
        <f t="shared" si="434"/>
        <v>210.68491759936742</v>
      </c>
      <c r="AC402" s="16">
        <f t="shared" si="429"/>
        <v>143.02562598337781</v>
      </c>
      <c r="AD402" s="16">
        <f t="shared" si="430"/>
        <v>156.72672934650259</v>
      </c>
      <c r="AE402" s="36">
        <f t="shared" si="431"/>
        <v>157</v>
      </c>
    </row>
    <row r="403" spans="2:31" x14ac:dyDescent="0.25">
      <c r="B403" t="s">
        <v>252</v>
      </c>
      <c r="C403" t="s">
        <v>3</v>
      </c>
      <c r="D403">
        <v>0</v>
      </c>
      <c r="E403">
        <v>100</v>
      </c>
      <c r="F403" t="s">
        <v>224</v>
      </c>
      <c r="G403">
        <v>0.06</v>
      </c>
      <c r="H403">
        <v>0.02</v>
      </c>
      <c r="I403" s="16">
        <f t="shared" si="383"/>
        <v>100</v>
      </c>
      <c r="J403" s="16">
        <f t="shared" si="416"/>
        <v>104</v>
      </c>
      <c r="K403" s="16">
        <f t="shared" ref="K403:AB403" si="435">J403*(1+$G403-$H403)</f>
        <v>108.16</v>
      </c>
      <c r="L403" s="16">
        <f t="shared" si="435"/>
        <v>112.4864</v>
      </c>
      <c r="M403" s="16">
        <f t="shared" si="435"/>
        <v>116.98585600000001</v>
      </c>
      <c r="N403" s="16">
        <f t="shared" si="435"/>
        <v>121.66529024000002</v>
      </c>
      <c r="O403" s="16">
        <f t="shared" si="435"/>
        <v>126.53190184960002</v>
      </c>
      <c r="P403" s="16">
        <f t="shared" si="435"/>
        <v>131.59317792358402</v>
      </c>
      <c r="Q403" s="16">
        <f t="shared" si="435"/>
        <v>136.85690504052738</v>
      </c>
      <c r="R403" s="16">
        <f t="shared" si="435"/>
        <v>142.33118124214849</v>
      </c>
      <c r="S403" s="16">
        <f t="shared" si="435"/>
        <v>148.02442849183444</v>
      </c>
      <c r="T403" s="16">
        <f t="shared" si="435"/>
        <v>153.94540563150784</v>
      </c>
      <c r="U403" s="16">
        <f t="shared" si="435"/>
        <v>160.10322185676816</v>
      </c>
      <c r="V403" s="16">
        <f t="shared" si="435"/>
        <v>166.50735073103888</v>
      </c>
      <c r="W403" s="16">
        <f t="shared" si="435"/>
        <v>173.16764476028044</v>
      </c>
      <c r="X403" s="16">
        <f t="shared" si="435"/>
        <v>180.09435055069167</v>
      </c>
      <c r="Y403" s="16">
        <f t="shared" si="435"/>
        <v>187.29812457271936</v>
      </c>
      <c r="Z403" s="16">
        <f t="shared" si="435"/>
        <v>194.79004955562814</v>
      </c>
      <c r="AA403" s="16">
        <f t="shared" si="435"/>
        <v>202.58165153785328</v>
      </c>
      <c r="AB403" s="16">
        <f t="shared" si="435"/>
        <v>210.68491759936742</v>
      </c>
      <c r="AC403" s="16">
        <f t="shared" si="429"/>
        <v>143.02562598337781</v>
      </c>
      <c r="AD403" s="16">
        <f t="shared" si="430"/>
        <v>156.72672934650259</v>
      </c>
      <c r="AE403" s="36">
        <f t="shared" si="431"/>
        <v>157</v>
      </c>
    </row>
    <row r="404" spans="2:31" x14ac:dyDescent="0.25">
      <c r="B404" t="s">
        <v>253</v>
      </c>
      <c r="C404" t="s">
        <v>10</v>
      </c>
      <c r="D404">
        <v>900</v>
      </c>
      <c r="E404">
        <v>100</v>
      </c>
      <c r="F404" t="s">
        <v>224</v>
      </c>
      <c r="G404">
        <v>0.06</v>
      </c>
      <c r="H404">
        <v>0.02</v>
      </c>
      <c r="I404" s="16">
        <f t="shared" si="383"/>
        <v>100</v>
      </c>
      <c r="J404" s="16">
        <f t="shared" si="416"/>
        <v>104</v>
      </c>
      <c r="K404" s="16">
        <f t="shared" ref="K404:AB404" si="436">J404*(1+$G404-$H404)</f>
        <v>108.16</v>
      </c>
      <c r="L404" s="16">
        <f t="shared" si="436"/>
        <v>112.4864</v>
      </c>
      <c r="M404" s="16">
        <f t="shared" si="436"/>
        <v>116.98585600000001</v>
      </c>
      <c r="N404" s="16">
        <f t="shared" si="436"/>
        <v>121.66529024000002</v>
      </c>
      <c r="O404" s="16">
        <f t="shared" si="436"/>
        <v>126.53190184960002</v>
      </c>
      <c r="P404" s="16">
        <f t="shared" si="436"/>
        <v>131.59317792358402</v>
      </c>
      <c r="Q404" s="16">
        <f t="shared" si="436"/>
        <v>136.85690504052738</v>
      </c>
      <c r="R404" s="16">
        <f t="shared" si="436"/>
        <v>142.33118124214849</v>
      </c>
      <c r="S404" s="16">
        <f t="shared" si="436"/>
        <v>148.02442849183444</v>
      </c>
      <c r="T404" s="16">
        <f t="shared" si="436"/>
        <v>153.94540563150784</v>
      </c>
      <c r="U404" s="16">
        <f t="shared" si="436"/>
        <v>160.10322185676816</v>
      </c>
      <c r="V404" s="16">
        <f t="shared" si="436"/>
        <v>166.50735073103888</v>
      </c>
      <c r="W404" s="16">
        <f t="shared" si="436"/>
        <v>173.16764476028044</v>
      </c>
      <c r="X404" s="16">
        <f t="shared" si="436"/>
        <v>180.09435055069167</v>
      </c>
      <c r="Y404" s="16">
        <f t="shared" si="436"/>
        <v>187.29812457271936</v>
      </c>
      <c r="Z404" s="16">
        <f t="shared" si="436"/>
        <v>194.79004955562814</v>
      </c>
      <c r="AA404" s="16">
        <f t="shared" si="436"/>
        <v>202.58165153785328</v>
      </c>
      <c r="AB404" s="16">
        <f t="shared" si="436"/>
        <v>210.68491759936742</v>
      </c>
      <c r="AC404" s="16">
        <f t="shared" si="429"/>
        <v>143.02562598337781</v>
      </c>
      <c r="AD404" s="16">
        <f t="shared" si="430"/>
        <v>156.72672934650259</v>
      </c>
      <c r="AE404" s="36">
        <f t="shared" si="431"/>
        <v>157</v>
      </c>
    </row>
    <row r="405" spans="2:31" x14ac:dyDescent="0.25">
      <c r="B405" t="s">
        <v>254</v>
      </c>
      <c r="C405" t="s">
        <v>10</v>
      </c>
      <c r="D405">
        <v>600</v>
      </c>
      <c r="E405">
        <v>100</v>
      </c>
      <c r="F405" t="s">
        <v>224</v>
      </c>
      <c r="G405">
        <v>0.06</v>
      </c>
      <c r="H405">
        <v>0.02</v>
      </c>
      <c r="I405" s="16">
        <f t="shared" si="383"/>
        <v>100</v>
      </c>
      <c r="J405" s="16">
        <f t="shared" si="416"/>
        <v>104</v>
      </c>
      <c r="K405" s="16">
        <f t="shared" ref="K405:AB405" si="437">J405*(1+$G405-$H405)</f>
        <v>108.16</v>
      </c>
      <c r="L405" s="16">
        <f t="shared" si="437"/>
        <v>112.4864</v>
      </c>
      <c r="M405" s="16">
        <f t="shared" si="437"/>
        <v>116.98585600000001</v>
      </c>
      <c r="N405" s="16">
        <f t="shared" si="437"/>
        <v>121.66529024000002</v>
      </c>
      <c r="O405" s="16">
        <f t="shared" si="437"/>
        <v>126.53190184960002</v>
      </c>
      <c r="P405" s="16">
        <f t="shared" si="437"/>
        <v>131.59317792358402</v>
      </c>
      <c r="Q405" s="16">
        <f t="shared" si="437"/>
        <v>136.85690504052738</v>
      </c>
      <c r="R405" s="16">
        <f t="shared" si="437"/>
        <v>142.33118124214849</v>
      </c>
      <c r="S405" s="16">
        <f t="shared" si="437"/>
        <v>148.02442849183444</v>
      </c>
      <c r="T405" s="16">
        <f t="shared" si="437"/>
        <v>153.94540563150784</v>
      </c>
      <c r="U405" s="16">
        <f t="shared" si="437"/>
        <v>160.10322185676816</v>
      </c>
      <c r="V405" s="16">
        <f t="shared" si="437"/>
        <v>166.50735073103888</v>
      </c>
      <c r="W405" s="16">
        <f t="shared" si="437"/>
        <v>173.16764476028044</v>
      </c>
      <c r="X405" s="16">
        <f t="shared" si="437"/>
        <v>180.09435055069167</v>
      </c>
      <c r="Y405" s="16">
        <f t="shared" si="437"/>
        <v>187.29812457271936</v>
      </c>
      <c r="Z405" s="16">
        <f t="shared" si="437"/>
        <v>194.79004955562814</v>
      </c>
      <c r="AA405" s="16">
        <f t="shared" si="437"/>
        <v>202.58165153785328</v>
      </c>
      <c r="AB405" s="16">
        <f t="shared" si="437"/>
        <v>210.68491759936742</v>
      </c>
      <c r="AC405" s="16">
        <f t="shared" si="429"/>
        <v>143.02562598337781</v>
      </c>
      <c r="AD405" s="16">
        <f t="shared" si="430"/>
        <v>156.72672934650259</v>
      </c>
      <c r="AE405" s="36">
        <f t="shared" si="431"/>
        <v>157</v>
      </c>
    </row>
    <row r="406" spans="2:31" x14ac:dyDescent="0.25">
      <c r="B406" t="s">
        <v>188</v>
      </c>
      <c r="C406" t="s">
        <v>6</v>
      </c>
      <c r="D406">
        <v>2427</v>
      </c>
      <c r="E406">
        <v>100</v>
      </c>
      <c r="F406" t="s">
        <v>224</v>
      </c>
      <c r="G406">
        <v>0.06</v>
      </c>
      <c r="H406">
        <v>0.02</v>
      </c>
      <c r="I406" s="16">
        <f t="shared" si="383"/>
        <v>100</v>
      </c>
      <c r="J406" s="16">
        <f t="shared" si="416"/>
        <v>104</v>
      </c>
      <c r="K406" s="16">
        <f t="shared" ref="K406:AB406" si="438">J406*(1+$G406-$H406)</f>
        <v>108.16</v>
      </c>
      <c r="L406" s="16">
        <f t="shared" si="438"/>
        <v>112.4864</v>
      </c>
      <c r="M406" s="16">
        <f t="shared" si="438"/>
        <v>116.98585600000001</v>
      </c>
      <c r="N406" s="16">
        <f t="shared" si="438"/>
        <v>121.66529024000002</v>
      </c>
      <c r="O406" s="16">
        <f t="shared" si="438"/>
        <v>126.53190184960002</v>
      </c>
      <c r="P406" s="16">
        <f t="shared" si="438"/>
        <v>131.59317792358402</v>
      </c>
      <c r="Q406" s="16">
        <f t="shared" si="438"/>
        <v>136.85690504052738</v>
      </c>
      <c r="R406" s="16">
        <f t="shared" si="438"/>
        <v>142.33118124214849</v>
      </c>
      <c r="S406" s="16">
        <f t="shared" si="438"/>
        <v>148.02442849183444</v>
      </c>
      <c r="T406" s="16">
        <f t="shared" si="438"/>
        <v>153.94540563150784</v>
      </c>
      <c r="U406" s="16">
        <f t="shared" si="438"/>
        <v>160.10322185676816</v>
      </c>
      <c r="V406" s="16">
        <f t="shared" si="438"/>
        <v>166.50735073103888</v>
      </c>
      <c r="W406" s="16">
        <f t="shared" si="438"/>
        <v>173.16764476028044</v>
      </c>
      <c r="X406" s="16">
        <f t="shared" si="438"/>
        <v>180.09435055069167</v>
      </c>
      <c r="Y406" s="16">
        <f t="shared" si="438"/>
        <v>187.29812457271936</v>
      </c>
      <c r="Z406" s="16">
        <f t="shared" si="438"/>
        <v>194.79004955562814</v>
      </c>
      <c r="AA406" s="16">
        <f t="shared" si="438"/>
        <v>202.58165153785328</v>
      </c>
      <c r="AB406" s="16">
        <f t="shared" si="438"/>
        <v>210.68491759936742</v>
      </c>
      <c r="AC406" s="16">
        <f t="shared" si="429"/>
        <v>143.02562598337781</v>
      </c>
      <c r="AD406" s="16">
        <f t="shared" si="430"/>
        <v>156.72672934650259</v>
      </c>
      <c r="AE406" s="36">
        <f t="shared" si="431"/>
        <v>157</v>
      </c>
    </row>
    <row r="407" spans="2:31" x14ac:dyDescent="0.25">
      <c r="B407" t="s">
        <v>188</v>
      </c>
      <c r="C407" t="s">
        <v>16</v>
      </c>
      <c r="D407">
        <v>2427</v>
      </c>
      <c r="E407">
        <v>100</v>
      </c>
      <c r="F407" t="s">
        <v>224</v>
      </c>
      <c r="G407">
        <v>0.06</v>
      </c>
      <c r="H407">
        <v>0.02</v>
      </c>
      <c r="I407" s="16">
        <f t="shared" si="383"/>
        <v>100</v>
      </c>
      <c r="J407" s="16">
        <f t="shared" si="416"/>
        <v>104</v>
      </c>
      <c r="K407" s="16">
        <f t="shared" ref="K407:AB407" si="439">J407*(1+$G407-$H407)</f>
        <v>108.16</v>
      </c>
      <c r="L407" s="16">
        <f t="shared" si="439"/>
        <v>112.4864</v>
      </c>
      <c r="M407" s="16">
        <f t="shared" si="439"/>
        <v>116.98585600000001</v>
      </c>
      <c r="N407" s="16">
        <f t="shared" si="439"/>
        <v>121.66529024000002</v>
      </c>
      <c r="O407" s="16">
        <f t="shared" si="439"/>
        <v>126.53190184960002</v>
      </c>
      <c r="P407" s="16">
        <f t="shared" si="439"/>
        <v>131.59317792358402</v>
      </c>
      <c r="Q407" s="16">
        <f t="shared" si="439"/>
        <v>136.85690504052738</v>
      </c>
      <c r="R407" s="16">
        <f t="shared" si="439"/>
        <v>142.33118124214849</v>
      </c>
      <c r="S407" s="16">
        <f t="shared" si="439"/>
        <v>148.02442849183444</v>
      </c>
      <c r="T407" s="16">
        <f t="shared" si="439"/>
        <v>153.94540563150784</v>
      </c>
      <c r="U407" s="16">
        <f t="shared" si="439"/>
        <v>160.10322185676816</v>
      </c>
      <c r="V407" s="16">
        <f t="shared" si="439"/>
        <v>166.50735073103888</v>
      </c>
      <c r="W407" s="16">
        <f t="shared" si="439"/>
        <v>173.16764476028044</v>
      </c>
      <c r="X407" s="16">
        <f t="shared" si="439"/>
        <v>180.09435055069167</v>
      </c>
      <c r="Y407" s="16">
        <f t="shared" si="439"/>
        <v>187.29812457271936</v>
      </c>
      <c r="Z407" s="16">
        <f t="shared" si="439"/>
        <v>194.79004955562814</v>
      </c>
      <c r="AA407" s="16">
        <f t="shared" si="439"/>
        <v>202.58165153785328</v>
      </c>
      <c r="AB407" s="16">
        <f t="shared" si="439"/>
        <v>210.68491759936742</v>
      </c>
      <c r="AC407" s="16">
        <f t="shared" si="429"/>
        <v>143.02562598337781</v>
      </c>
      <c r="AD407" s="16">
        <f t="shared" si="430"/>
        <v>156.72672934650259</v>
      </c>
      <c r="AE407" s="36">
        <f t="shared" si="431"/>
        <v>157</v>
      </c>
    </row>
    <row r="408" spans="2:31" x14ac:dyDescent="0.25">
      <c r="B408" t="s">
        <v>255</v>
      </c>
      <c r="C408" t="s">
        <v>3</v>
      </c>
      <c r="D408">
        <v>0</v>
      </c>
      <c r="E408">
        <v>100</v>
      </c>
      <c r="F408" t="s">
        <v>224</v>
      </c>
      <c r="G408">
        <v>0.06</v>
      </c>
      <c r="H408">
        <v>0.02</v>
      </c>
      <c r="I408" s="16">
        <f t="shared" si="383"/>
        <v>100</v>
      </c>
      <c r="J408" s="16">
        <f t="shared" si="416"/>
        <v>104</v>
      </c>
      <c r="K408" s="16">
        <f t="shared" ref="K408:AB408" si="440">J408*(1+$G408-$H408)</f>
        <v>108.16</v>
      </c>
      <c r="L408" s="16">
        <f t="shared" si="440"/>
        <v>112.4864</v>
      </c>
      <c r="M408" s="16">
        <f t="shared" si="440"/>
        <v>116.98585600000001</v>
      </c>
      <c r="N408" s="16">
        <f t="shared" si="440"/>
        <v>121.66529024000002</v>
      </c>
      <c r="O408" s="16">
        <f t="shared" si="440"/>
        <v>126.53190184960002</v>
      </c>
      <c r="P408" s="16">
        <f t="shared" si="440"/>
        <v>131.59317792358402</v>
      </c>
      <c r="Q408" s="16">
        <f t="shared" si="440"/>
        <v>136.85690504052738</v>
      </c>
      <c r="R408" s="16">
        <f t="shared" si="440"/>
        <v>142.33118124214849</v>
      </c>
      <c r="S408" s="16">
        <f t="shared" si="440"/>
        <v>148.02442849183444</v>
      </c>
      <c r="T408" s="16">
        <f t="shared" si="440"/>
        <v>153.94540563150784</v>
      </c>
      <c r="U408" s="16">
        <f t="shared" si="440"/>
        <v>160.10322185676816</v>
      </c>
      <c r="V408" s="16">
        <f t="shared" si="440"/>
        <v>166.50735073103888</v>
      </c>
      <c r="W408" s="16">
        <f t="shared" si="440"/>
        <v>173.16764476028044</v>
      </c>
      <c r="X408" s="16">
        <f t="shared" si="440"/>
        <v>180.09435055069167</v>
      </c>
      <c r="Y408" s="16">
        <f t="shared" si="440"/>
        <v>187.29812457271936</v>
      </c>
      <c r="Z408" s="16">
        <f t="shared" si="440"/>
        <v>194.79004955562814</v>
      </c>
      <c r="AA408" s="16">
        <f t="shared" si="440"/>
        <v>202.58165153785328</v>
      </c>
      <c r="AB408" s="16">
        <f t="shared" si="440"/>
        <v>210.68491759936742</v>
      </c>
      <c r="AC408" s="16">
        <f t="shared" si="429"/>
        <v>143.02562598337781</v>
      </c>
      <c r="AD408" s="16">
        <f t="shared" si="430"/>
        <v>156.72672934650259</v>
      </c>
      <c r="AE408" s="36">
        <f t="shared" si="431"/>
        <v>157</v>
      </c>
    </row>
    <row r="409" spans="2:31" x14ac:dyDescent="0.25">
      <c r="B409" t="s">
        <v>256</v>
      </c>
      <c r="C409" t="s">
        <v>10</v>
      </c>
      <c r="D409">
        <v>0</v>
      </c>
      <c r="E409">
        <v>100</v>
      </c>
      <c r="F409" t="s">
        <v>224</v>
      </c>
      <c r="G409">
        <v>0.06</v>
      </c>
      <c r="H409">
        <v>0.02</v>
      </c>
      <c r="I409" s="16">
        <f t="shared" si="383"/>
        <v>100</v>
      </c>
      <c r="J409" s="16">
        <f t="shared" si="416"/>
        <v>104</v>
      </c>
      <c r="K409" s="16">
        <f t="shared" ref="K409:AB409" si="441">J409*(1+$G409-$H409)</f>
        <v>108.16</v>
      </c>
      <c r="L409" s="16">
        <f t="shared" si="441"/>
        <v>112.4864</v>
      </c>
      <c r="M409" s="16">
        <f t="shared" si="441"/>
        <v>116.98585600000001</v>
      </c>
      <c r="N409" s="16">
        <f t="shared" si="441"/>
        <v>121.66529024000002</v>
      </c>
      <c r="O409" s="16">
        <f t="shared" si="441"/>
        <v>126.53190184960002</v>
      </c>
      <c r="P409" s="16">
        <f t="shared" si="441"/>
        <v>131.59317792358402</v>
      </c>
      <c r="Q409" s="16">
        <f t="shared" si="441"/>
        <v>136.85690504052738</v>
      </c>
      <c r="R409" s="16">
        <f t="shared" si="441"/>
        <v>142.33118124214849</v>
      </c>
      <c r="S409" s="16">
        <f t="shared" si="441"/>
        <v>148.02442849183444</v>
      </c>
      <c r="T409" s="16">
        <f t="shared" si="441"/>
        <v>153.94540563150784</v>
      </c>
      <c r="U409" s="16">
        <f t="shared" si="441"/>
        <v>160.10322185676816</v>
      </c>
      <c r="V409" s="16">
        <f t="shared" si="441"/>
        <v>166.50735073103888</v>
      </c>
      <c r="W409" s="16">
        <f t="shared" si="441"/>
        <v>173.16764476028044</v>
      </c>
      <c r="X409" s="16">
        <f t="shared" si="441"/>
        <v>180.09435055069167</v>
      </c>
      <c r="Y409" s="16">
        <f t="shared" si="441"/>
        <v>187.29812457271936</v>
      </c>
      <c r="Z409" s="16">
        <f t="shared" si="441"/>
        <v>194.79004955562814</v>
      </c>
      <c r="AA409" s="16">
        <f t="shared" si="441"/>
        <v>202.58165153785328</v>
      </c>
      <c r="AB409" s="16">
        <f t="shared" si="441"/>
        <v>210.68491759936742</v>
      </c>
      <c r="AC409" s="16">
        <f t="shared" si="429"/>
        <v>143.02562598337781</v>
      </c>
      <c r="AD409" s="16">
        <f t="shared" si="430"/>
        <v>156.72672934650259</v>
      </c>
      <c r="AE409" s="36">
        <f t="shared" si="431"/>
        <v>157</v>
      </c>
    </row>
    <row r="410" spans="2:31" x14ac:dyDescent="0.25">
      <c r="B410" t="s">
        <v>135</v>
      </c>
      <c r="C410" t="s">
        <v>10</v>
      </c>
      <c r="D410">
        <v>14807</v>
      </c>
      <c r="E410">
        <v>100</v>
      </c>
      <c r="F410" t="s">
        <v>224</v>
      </c>
      <c r="G410">
        <v>0.06</v>
      </c>
      <c r="H410">
        <v>0.02</v>
      </c>
      <c r="I410" s="16">
        <f t="shared" si="383"/>
        <v>100</v>
      </c>
      <c r="J410" s="16">
        <f t="shared" si="416"/>
        <v>104</v>
      </c>
      <c r="K410" s="16">
        <f t="shared" ref="K410:AB410" si="442">J410*(1+$G410-$H410)</f>
        <v>108.16</v>
      </c>
      <c r="L410" s="16">
        <f t="shared" si="442"/>
        <v>112.4864</v>
      </c>
      <c r="M410" s="16">
        <f t="shared" si="442"/>
        <v>116.98585600000001</v>
      </c>
      <c r="N410" s="16">
        <f t="shared" si="442"/>
        <v>121.66529024000002</v>
      </c>
      <c r="O410" s="16">
        <f t="shared" si="442"/>
        <v>126.53190184960002</v>
      </c>
      <c r="P410" s="16">
        <f t="shared" si="442"/>
        <v>131.59317792358402</v>
      </c>
      <c r="Q410" s="16">
        <f t="shared" si="442"/>
        <v>136.85690504052738</v>
      </c>
      <c r="R410" s="16">
        <f t="shared" si="442"/>
        <v>142.33118124214849</v>
      </c>
      <c r="S410" s="16">
        <f t="shared" si="442"/>
        <v>148.02442849183444</v>
      </c>
      <c r="T410" s="16">
        <f t="shared" si="442"/>
        <v>153.94540563150784</v>
      </c>
      <c r="U410" s="16">
        <f t="shared" si="442"/>
        <v>160.10322185676816</v>
      </c>
      <c r="V410" s="16">
        <f t="shared" si="442"/>
        <v>166.50735073103888</v>
      </c>
      <c r="W410" s="16">
        <f t="shared" si="442"/>
        <v>173.16764476028044</v>
      </c>
      <c r="X410" s="16">
        <f t="shared" si="442"/>
        <v>180.09435055069167</v>
      </c>
      <c r="Y410" s="16">
        <f t="shared" si="442"/>
        <v>187.29812457271936</v>
      </c>
      <c r="Z410" s="16">
        <f t="shared" si="442"/>
        <v>194.79004955562814</v>
      </c>
      <c r="AA410" s="16">
        <f t="shared" si="442"/>
        <v>202.58165153785328</v>
      </c>
      <c r="AB410" s="16">
        <f t="shared" si="442"/>
        <v>210.68491759936742</v>
      </c>
      <c r="AC410" s="16">
        <f t="shared" si="429"/>
        <v>143.02562598337781</v>
      </c>
      <c r="AD410" s="16">
        <f t="shared" si="430"/>
        <v>156.72672934650259</v>
      </c>
      <c r="AE410" s="36">
        <f t="shared" si="431"/>
        <v>157</v>
      </c>
    </row>
    <row r="411" spans="2:31" x14ac:dyDescent="0.25">
      <c r="B411" t="s">
        <v>169</v>
      </c>
      <c r="C411" t="s">
        <v>3</v>
      </c>
      <c r="D411">
        <v>8113</v>
      </c>
      <c r="E411">
        <v>100</v>
      </c>
      <c r="F411" t="s">
        <v>224</v>
      </c>
      <c r="G411">
        <v>0.06</v>
      </c>
      <c r="H411">
        <v>0.02</v>
      </c>
      <c r="I411" s="16">
        <f t="shared" si="383"/>
        <v>100</v>
      </c>
      <c r="J411" s="16">
        <f t="shared" si="416"/>
        <v>104</v>
      </c>
      <c r="K411" s="16">
        <f t="shared" ref="K411:AB411" si="443">J411*(1+$G411-$H411)</f>
        <v>108.16</v>
      </c>
      <c r="L411" s="16">
        <f t="shared" si="443"/>
        <v>112.4864</v>
      </c>
      <c r="M411" s="16">
        <f t="shared" si="443"/>
        <v>116.98585600000001</v>
      </c>
      <c r="N411" s="16">
        <f t="shared" si="443"/>
        <v>121.66529024000002</v>
      </c>
      <c r="O411" s="16">
        <f t="shared" si="443"/>
        <v>126.53190184960002</v>
      </c>
      <c r="P411" s="16">
        <f t="shared" si="443"/>
        <v>131.59317792358402</v>
      </c>
      <c r="Q411" s="16">
        <f t="shared" si="443"/>
        <v>136.85690504052738</v>
      </c>
      <c r="R411" s="16">
        <f t="shared" si="443"/>
        <v>142.33118124214849</v>
      </c>
      <c r="S411" s="16">
        <f t="shared" si="443"/>
        <v>148.02442849183444</v>
      </c>
      <c r="T411" s="16">
        <f t="shared" si="443"/>
        <v>153.94540563150784</v>
      </c>
      <c r="U411" s="16">
        <f t="shared" si="443"/>
        <v>160.10322185676816</v>
      </c>
      <c r="V411" s="16">
        <f t="shared" si="443"/>
        <v>166.50735073103888</v>
      </c>
      <c r="W411" s="16">
        <f t="shared" si="443"/>
        <v>173.16764476028044</v>
      </c>
      <c r="X411" s="16">
        <f t="shared" si="443"/>
        <v>180.09435055069167</v>
      </c>
      <c r="Y411" s="16">
        <f t="shared" si="443"/>
        <v>187.29812457271936</v>
      </c>
      <c r="Z411" s="16">
        <f t="shared" si="443"/>
        <v>194.79004955562814</v>
      </c>
      <c r="AA411" s="16">
        <f t="shared" si="443"/>
        <v>202.58165153785328</v>
      </c>
      <c r="AB411" s="16">
        <f t="shared" si="443"/>
        <v>210.68491759936742</v>
      </c>
      <c r="AC411" s="16">
        <f t="shared" si="429"/>
        <v>143.02562598337781</v>
      </c>
      <c r="AD411" s="16">
        <f t="shared" si="430"/>
        <v>156.72672934650259</v>
      </c>
      <c r="AE411" s="36">
        <f t="shared" si="431"/>
        <v>157</v>
      </c>
    </row>
    <row r="412" spans="2:31" x14ac:dyDescent="0.25">
      <c r="B412" t="s">
        <v>168</v>
      </c>
      <c r="C412" t="s">
        <v>3</v>
      </c>
      <c r="D412">
        <v>5482</v>
      </c>
      <c r="E412">
        <v>100</v>
      </c>
      <c r="F412" t="s">
        <v>224</v>
      </c>
      <c r="G412">
        <v>0.06</v>
      </c>
      <c r="H412">
        <v>0.02</v>
      </c>
      <c r="I412" s="16">
        <f t="shared" si="383"/>
        <v>100</v>
      </c>
      <c r="J412" s="16">
        <f t="shared" si="416"/>
        <v>104</v>
      </c>
      <c r="K412" s="16">
        <f t="shared" ref="K412:AB412" si="444">J412*(1+$G412-$H412)</f>
        <v>108.16</v>
      </c>
      <c r="L412" s="16">
        <f t="shared" si="444"/>
        <v>112.4864</v>
      </c>
      <c r="M412" s="16">
        <f t="shared" si="444"/>
        <v>116.98585600000001</v>
      </c>
      <c r="N412" s="16">
        <f t="shared" si="444"/>
        <v>121.66529024000002</v>
      </c>
      <c r="O412" s="16">
        <f t="shared" si="444"/>
        <v>126.53190184960002</v>
      </c>
      <c r="P412" s="16">
        <f t="shared" si="444"/>
        <v>131.59317792358402</v>
      </c>
      <c r="Q412" s="16">
        <f t="shared" si="444"/>
        <v>136.85690504052738</v>
      </c>
      <c r="R412" s="16">
        <f t="shared" si="444"/>
        <v>142.33118124214849</v>
      </c>
      <c r="S412" s="16">
        <f t="shared" si="444"/>
        <v>148.02442849183444</v>
      </c>
      <c r="T412" s="16">
        <f t="shared" si="444"/>
        <v>153.94540563150784</v>
      </c>
      <c r="U412" s="16">
        <f t="shared" si="444"/>
        <v>160.10322185676816</v>
      </c>
      <c r="V412" s="16">
        <f t="shared" si="444"/>
        <v>166.50735073103888</v>
      </c>
      <c r="W412" s="16">
        <f t="shared" si="444"/>
        <v>173.16764476028044</v>
      </c>
      <c r="X412" s="16">
        <f t="shared" si="444"/>
        <v>180.09435055069167</v>
      </c>
      <c r="Y412" s="16">
        <f t="shared" si="444"/>
        <v>187.29812457271936</v>
      </c>
      <c r="Z412" s="16">
        <f t="shared" si="444"/>
        <v>194.79004955562814</v>
      </c>
      <c r="AA412" s="16">
        <f t="shared" si="444"/>
        <v>202.58165153785328</v>
      </c>
      <c r="AB412" s="16">
        <f t="shared" si="444"/>
        <v>210.68491759936742</v>
      </c>
      <c r="AC412" s="16">
        <f t="shared" si="429"/>
        <v>143.02562598337781</v>
      </c>
      <c r="AD412" s="16">
        <f t="shared" si="430"/>
        <v>156.72672934650259</v>
      </c>
      <c r="AE412" s="36">
        <f t="shared" si="431"/>
        <v>157</v>
      </c>
    </row>
    <row r="413" spans="2:31" x14ac:dyDescent="0.25">
      <c r="B413" t="s">
        <v>99</v>
      </c>
      <c r="C413" t="s">
        <v>3</v>
      </c>
      <c r="D413">
        <v>1406</v>
      </c>
      <c r="E413">
        <v>100</v>
      </c>
      <c r="F413" t="s">
        <v>224</v>
      </c>
      <c r="G413">
        <v>0.06</v>
      </c>
      <c r="H413">
        <v>0.02</v>
      </c>
      <c r="I413" s="16">
        <f t="shared" si="383"/>
        <v>100</v>
      </c>
      <c r="J413" s="16">
        <f t="shared" si="416"/>
        <v>104</v>
      </c>
      <c r="K413" s="16">
        <f t="shared" ref="K413:AB413" si="445">J413*(1+$G413-$H413)</f>
        <v>108.16</v>
      </c>
      <c r="L413" s="16">
        <f t="shared" si="445"/>
        <v>112.4864</v>
      </c>
      <c r="M413" s="16">
        <f t="shared" si="445"/>
        <v>116.98585600000001</v>
      </c>
      <c r="N413" s="16">
        <f t="shared" si="445"/>
        <v>121.66529024000002</v>
      </c>
      <c r="O413" s="16">
        <f t="shared" si="445"/>
        <v>126.53190184960002</v>
      </c>
      <c r="P413" s="16">
        <f t="shared" si="445"/>
        <v>131.59317792358402</v>
      </c>
      <c r="Q413" s="16">
        <f t="shared" si="445"/>
        <v>136.85690504052738</v>
      </c>
      <c r="R413" s="16">
        <f t="shared" si="445"/>
        <v>142.33118124214849</v>
      </c>
      <c r="S413" s="16">
        <f t="shared" si="445"/>
        <v>148.02442849183444</v>
      </c>
      <c r="T413" s="16">
        <f t="shared" si="445"/>
        <v>153.94540563150784</v>
      </c>
      <c r="U413" s="16">
        <f t="shared" si="445"/>
        <v>160.10322185676816</v>
      </c>
      <c r="V413" s="16">
        <f t="shared" si="445"/>
        <v>166.50735073103888</v>
      </c>
      <c r="W413" s="16">
        <f t="shared" si="445"/>
        <v>173.16764476028044</v>
      </c>
      <c r="X413" s="16">
        <f t="shared" si="445"/>
        <v>180.09435055069167</v>
      </c>
      <c r="Y413" s="16">
        <f t="shared" si="445"/>
        <v>187.29812457271936</v>
      </c>
      <c r="Z413" s="16">
        <f t="shared" si="445"/>
        <v>194.79004955562814</v>
      </c>
      <c r="AA413" s="16">
        <f t="shared" si="445"/>
        <v>202.58165153785328</v>
      </c>
      <c r="AB413" s="16">
        <f t="shared" si="445"/>
        <v>210.68491759936742</v>
      </c>
      <c r="AC413" s="16">
        <f t="shared" si="429"/>
        <v>143.02562598337781</v>
      </c>
      <c r="AD413" s="16">
        <f t="shared" si="430"/>
        <v>156.72672934650259</v>
      </c>
      <c r="AE413" s="36">
        <f t="shared" si="431"/>
        <v>157</v>
      </c>
    </row>
    <row r="414" spans="2:31" x14ac:dyDescent="0.25">
      <c r="B414" t="s">
        <v>100</v>
      </c>
      <c r="C414" t="s">
        <v>3</v>
      </c>
      <c r="D414">
        <v>66</v>
      </c>
      <c r="E414">
        <v>100</v>
      </c>
      <c r="F414" t="s">
        <v>224</v>
      </c>
      <c r="G414">
        <v>0.06</v>
      </c>
      <c r="H414">
        <v>0.02</v>
      </c>
      <c r="I414" s="16">
        <f t="shared" si="383"/>
        <v>100</v>
      </c>
      <c r="J414" s="16">
        <f t="shared" si="416"/>
        <v>104</v>
      </c>
      <c r="K414" s="16">
        <f t="shared" ref="K414:AB414" si="446">J414*(1+$G414-$H414)</f>
        <v>108.16</v>
      </c>
      <c r="L414" s="16">
        <f t="shared" si="446"/>
        <v>112.4864</v>
      </c>
      <c r="M414" s="16">
        <f t="shared" si="446"/>
        <v>116.98585600000001</v>
      </c>
      <c r="N414" s="16">
        <f t="shared" si="446"/>
        <v>121.66529024000002</v>
      </c>
      <c r="O414" s="16">
        <f t="shared" si="446"/>
        <v>126.53190184960002</v>
      </c>
      <c r="P414" s="16">
        <f t="shared" si="446"/>
        <v>131.59317792358402</v>
      </c>
      <c r="Q414" s="16">
        <f t="shared" si="446"/>
        <v>136.85690504052738</v>
      </c>
      <c r="R414" s="16">
        <f t="shared" si="446"/>
        <v>142.33118124214849</v>
      </c>
      <c r="S414" s="16">
        <f t="shared" si="446"/>
        <v>148.02442849183444</v>
      </c>
      <c r="T414" s="16">
        <f t="shared" si="446"/>
        <v>153.94540563150784</v>
      </c>
      <c r="U414" s="16">
        <f t="shared" si="446"/>
        <v>160.10322185676816</v>
      </c>
      <c r="V414" s="16">
        <f t="shared" si="446"/>
        <v>166.50735073103888</v>
      </c>
      <c r="W414" s="16">
        <f t="shared" si="446"/>
        <v>173.16764476028044</v>
      </c>
      <c r="X414" s="16">
        <f t="shared" si="446"/>
        <v>180.09435055069167</v>
      </c>
      <c r="Y414" s="16">
        <f t="shared" si="446"/>
        <v>187.29812457271936</v>
      </c>
      <c r="Z414" s="16">
        <f t="shared" si="446"/>
        <v>194.79004955562814</v>
      </c>
      <c r="AA414" s="16">
        <f t="shared" si="446"/>
        <v>202.58165153785328</v>
      </c>
      <c r="AB414" s="16">
        <f t="shared" si="446"/>
        <v>210.68491759936742</v>
      </c>
      <c r="AC414" s="16">
        <f t="shared" si="429"/>
        <v>143.02562598337781</v>
      </c>
      <c r="AD414" s="16">
        <f t="shared" si="430"/>
        <v>156.72672934650259</v>
      </c>
      <c r="AE414" s="36">
        <f t="shared" si="431"/>
        <v>157</v>
      </c>
    </row>
    <row r="415" spans="2:31" x14ac:dyDescent="0.25">
      <c r="B415" t="s">
        <v>172</v>
      </c>
      <c r="C415" t="s">
        <v>9</v>
      </c>
      <c r="D415">
        <v>0</v>
      </c>
      <c r="E415">
        <v>100</v>
      </c>
      <c r="F415" t="s">
        <v>224</v>
      </c>
      <c r="G415">
        <v>0.06</v>
      </c>
      <c r="H415">
        <v>0.02</v>
      </c>
      <c r="I415" s="16">
        <f t="shared" si="383"/>
        <v>100</v>
      </c>
      <c r="J415" s="16">
        <f t="shared" si="416"/>
        <v>104</v>
      </c>
      <c r="K415" s="16">
        <f t="shared" ref="K415:AB415" si="447">J415*(1+$G415-$H415)</f>
        <v>108.16</v>
      </c>
      <c r="L415" s="16">
        <f t="shared" si="447"/>
        <v>112.4864</v>
      </c>
      <c r="M415" s="16">
        <f t="shared" si="447"/>
        <v>116.98585600000001</v>
      </c>
      <c r="N415" s="16">
        <f t="shared" si="447"/>
        <v>121.66529024000002</v>
      </c>
      <c r="O415" s="16">
        <f t="shared" si="447"/>
        <v>126.53190184960002</v>
      </c>
      <c r="P415" s="16">
        <f t="shared" si="447"/>
        <v>131.59317792358402</v>
      </c>
      <c r="Q415" s="16">
        <f t="shared" si="447"/>
        <v>136.85690504052738</v>
      </c>
      <c r="R415" s="16">
        <f t="shared" si="447"/>
        <v>142.33118124214849</v>
      </c>
      <c r="S415" s="16">
        <f t="shared" si="447"/>
        <v>148.02442849183444</v>
      </c>
      <c r="T415" s="16">
        <f t="shared" si="447"/>
        <v>153.94540563150784</v>
      </c>
      <c r="U415" s="16">
        <f t="shared" si="447"/>
        <v>160.10322185676816</v>
      </c>
      <c r="V415" s="16">
        <f t="shared" si="447"/>
        <v>166.50735073103888</v>
      </c>
      <c r="W415" s="16">
        <f t="shared" si="447"/>
        <v>173.16764476028044</v>
      </c>
      <c r="X415" s="16">
        <f t="shared" si="447"/>
        <v>180.09435055069167</v>
      </c>
      <c r="Y415" s="16">
        <f t="shared" si="447"/>
        <v>187.29812457271936</v>
      </c>
      <c r="Z415" s="16">
        <f t="shared" si="447"/>
        <v>194.79004955562814</v>
      </c>
      <c r="AA415" s="16">
        <f t="shared" si="447"/>
        <v>202.58165153785328</v>
      </c>
      <c r="AB415" s="16">
        <f t="shared" si="447"/>
        <v>210.68491759936742</v>
      </c>
      <c r="AC415" s="16">
        <f t="shared" si="429"/>
        <v>143.02562598337781</v>
      </c>
      <c r="AD415" s="16">
        <f t="shared" si="430"/>
        <v>156.72672934650259</v>
      </c>
      <c r="AE415" s="36">
        <f t="shared" si="431"/>
        <v>157</v>
      </c>
    </row>
    <row r="416" spans="2:31" x14ac:dyDescent="0.25">
      <c r="B416" t="s">
        <v>151</v>
      </c>
      <c r="C416" t="s">
        <v>10</v>
      </c>
      <c r="D416">
        <v>558</v>
      </c>
      <c r="E416">
        <v>100</v>
      </c>
      <c r="F416" t="s">
        <v>224</v>
      </c>
      <c r="G416">
        <v>0.06</v>
      </c>
      <c r="H416">
        <v>0.02</v>
      </c>
      <c r="I416" s="16">
        <f t="shared" si="383"/>
        <v>100</v>
      </c>
      <c r="J416" s="16">
        <f t="shared" si="416"/>
        <v>104</v>
      </c>
      <c r="K416" s="16">
        <f t="shared" ref="K416:AB416" si="448">J416*(1+$G416-$H416)</f>
        <v>108.16</v>
      </c>
      <c r="L416" s="16">
        <f t="shared" si="448"/>
        <v>112.4864</v>
      </c>
      <c r="M416" s="16">
        <f t="shared" si="448"/>
        <v>116.98585600000001</v>
      </c>
      <c r="N416" s="16">
        <f t="shared" si="448"/>
        <v>121.66529024000002</v>
      </c>
      <c r="O416" s="16">
        <f t="shared" si="448"/>
        <v>126.53190184960002</v>
      </c>
      <c r="P416" s="16">
        <f t="shared" si="448"/>
        <v>131.59317792358402</v>
      </c>
      <c r="Q416" s="16">
        <f t="shared" si="448"/>
        <v>136.85690504052738</v>
      </c>
      <c r="R416" s="16">
        <f t="shared" si="448"/>
        <v>142.33118124214849</v>
      </c>
      <c r="S416" s="16">
        <f t="shared" si="448"/>
        <v>148.02442849183444</v>
      </c>
      <c r="T416" s="16">
        <f t="shared" si="448"/>
        <v>153.94540563150784</v>
      </c>
      <c r="U416" s="16">
        <f t="shared" si="448"/>
        <v>160.10322185676816</v>
      </c>
      <c r="V416" s="16">
        <f t="shared" si="448"/>
        <v>166.50735073103888</v>
      </c>
      <c r="W416" s="16">
        <f t="shared" si="448"/>
        <v>173.16764476028044</v>
      </c>
      <c r="X416" s="16">
        <f t="shared" si="448"/>
        <v>180.09435055069167</v>
      </c>
      <c r="Y416" s="16">
        <f t="shared" si="448"/>
        <v>187.29812457271936</v>
      </c>
      <c r="Z416" s="16">
        <f t="shared" si="448"/>
        <v>194.79004955562814</v>
      </c>
      <c r="AA416" s="16">
        <f t="shared" si="448"/>
        <v>202.58165153785328</v>
      </c>
      <c r="AB416" s="16">
        <f t="shared" si="448"/>
        <v>210.68491759936742</v>
      </c>
      <c r="AC416" s="16">
        <f t="shared" si="429"/>
        <v>143.02562598337781</v>
      </c>
      <c r="AD416" s="16">
        <f t="shared" si="430"/>
        <v>156.72672934650259</v>
      </c>
      <c r="AE416" s="36">
        <f t="shared" si="431"/>
        <v>157</v>
      </c>
    </row>
    <row r="417" spans="2:31" x14ac:dyDescent="0.25">
      <c r="B417" t="s">
        <v>136</v>
      </c>
      <c r="C417" t="s">
        <v>3</v>
      </c>
      <c r="D417">
        <v>13355</v>
      </c>
      <c r="E417">
        <v>100</v>
      </c>
      <c r="F417" t="s">
        <v>224</v>
      </c>
      <c r="G417">
        <v>0.06</v>
      </c>
      <c r="H417">
        <v>0.02</v>
      </c>
      <c r="I417" s="16">
        <f t="shared" si="383"/>
        <v>100</v>
      </c>
      <c r="J417" s="16">
        <f t="shared" si="416"/>
        <v>104</v>
      </c>
      <c r="K417" s="16">
        <f t="shared" ref="K417:AB417" si="449">J417*(1+$G417-$H417)</f>
        <v>108.16</v>
      </c>
      <c r="L417" s="16">
        <f t="shared" si="449"/>
        <v>112.4864</v>
      </c>
      <c r="M417" s="16">
        <f t="shared" si="449"/>
        <v>116.98585600000001</v>
      </c>
      <c r="N417" s="16">
        <f t="shared" si="449"/>
        <v>121.66529024000002</v>
      </c>
      <c r="O417" s="16">
        <f t="shared" si="449"/>
        <v>126.53190184960002</v>
      </c>
      <c r="P417" s="16">
        <f t="shared" si="449"/>
        <v>131.59317792358402</v>
      </c>
      <c r="Q417" s="16">
        <f t="shared" si="449"/>
        <v>136.85690504052738</v>
      </c>
      <c r="R417" s="16">
        <f t="shared" si="449"/>
        <v>142.33118124214849</v>
      </c>
      <c r="S417" s="16">
        <f t="shared" si="449"/>
        <v>148.02442849183444</v>
      </c>
      <c r="T417" s="16">
        <f t="shared" si="449"/>
        <v>153.94540563150784</v>
      </c>
      <c r="U417" s="16">
        <f t="shared" si="449"/>
        <v>160.10322185676816</v>
      </c>
      <c r="V417" s="16">
        <f t="shared" si="449"/>
        <v>166.50735073103888</v>
      </c>
      <c r="W417" s="16">
        <f t="shared" si="449"/>
        <v>173.16764476028044</v>
      </c>
      <c r="X417" s="16">
        <f t="shared" si="449"/>
        <v>180.09435055069167</v>
      </c>
      <c r="Y417" s="16">
        <f t="shared" si="449"/>
        <v>187.29812457271936</v>
      </c>
      <c r="Z417" s="16">
        <f t="shared" si="449"/>
        <v>194.79004955562814</v>
      </c>
      <c r="AA417" s="16">
        <f t="shared" si="449"/>
        <v>202.58165153785328</v>
      </c>
      <c r="AB417" s="16">
        <f t="shared" si="449"/>
        <v>210.68491759936742</v>
      </c>
      <c r="AC417" s="16">
        <f t="shared" si="429"/>
        <v>143.02562598337781</v>
      </c>
      <c r="AD417" s="16">
        <f t="shared" si="430"/>
        <v>156.72672934650259</v>
      </c>
      <c r="AE417" s="36">
        <f t="shared" si="431"/>
        <v>157</v>
      </c>
    </row>
    <row r="418" spans="2:31" x14ac:dyDescent="0.25">
      <c r="B418" t="s">
        <v>138</v>
      </c>
      <c r="C418" t="s">
        <v>3</v>
      </c>
      <c r="D418">
        <v>168</v>
      </c>
      <c r="E418">
        <v>100</v>
      </c>
      <c r="F418" t="s">
        <v>224</v>
      </c>
      <c r="G418">
        <v>0.06</v>
      </c>
      <c r="H418">
        <v>0.02</v>
      </c>
      <c r="I418" s="16">
        <f t="shared" si="383"/>
        <v>100</v>
      </c>
      <c r="J418" s="16">
        <f t="shared" si="416"/>
        <v>104</v>
      </c>
      <c r="K418" s="16">
        <f t="shared" ref="K418:AB418" si="450">J418*(1+$G418-$H418)</f>
        <v>108.16</v>
      </c>
      <c r="L418" s="16">
        <f t="shared" si="450"/>
        <v>112.4864</v>
      </c>
      <c r="M418" s="16">
        <f t="shared" si="450"/>
        <v>116.98585600000001</v>
      </c>
      <c r="N418" s="16">
        <f t="shared" si="450"/>
        <v>121.66529024000002</v>
      </c>
      <c r="O418" s="16">
        <f t="shared" si="450"/>
        <v>126.53190184960002</v>
      </c>
      <c r="P418" s="16">
        <f t="shared" si="450"/>
        <v>131.59317792358402</v>
      </c>
      <c r="Q418" s="16">
        <f t="shared" si="450"/>
        <v>136.85690504052738</v>
      </c>
      <c r="R418" s="16">
        <f t="shared" si="450"/>
        <v>142.33118124214849</v>
      </c>
      <c r="S418" s="16">
        <f t="shared" si="450"/>
        <v>148.02442849183444</v>
      </c>
      <c r="T418" s="16">
        <f t="shared" si="450"/>
        <v>153.94540563150784</v>
      </c>
      <c r="U418" s="16">
        <f t="shared" si="450"/>
        <v>160.10322185676816</v>
      </c>
      <c r="V418" s="16">
        <f t="shared" si="450"/>
        <v>166.50735073103888</v>
      </c>
      <c r="W418" s="16">
        <f t="shared" si="450"/>
        <v>173.16764476028044</v>
      </c>
      <c r="X418" s="16">
        <f t="shared" si="450"/>
        <v>180.09435055069167</v>
      </c>
      <c r="Y418" s="16">
        <f t="shared" si="450"/>
        <v>187.29812457271936</v>
      </c>
      <c r="Z418" s="16">
        <f t="shared" si="450"/>
        <v>194.79004955562814</v>
      </c>
      <c r="AA418" s="16">
        <f t="shared" si="450"/>
        <v>202.58165153785328</v>
      </c>
      <c r="AB418" s="16">
        <f t="shared" si="450"/>
        <v>210.68491759936742</v>
      </c>
      <c r="AC418" s="16">
        <f t="shared" si="429"/>
        <v>143.02562598337781</v>
      </c>
      <c r="AD418" s="16">
        <f t="shared" si="430"/>
        <v>156.72672934650259</v>
      </c>
      <c r="AE418" s="36">
        <f t="shared" si="431"/>
        <v>157</v>
      </c>
    </row>
    <row r="419" spans="2:31" x14ac:dyDescent="0.25">
      <c r="B419" t="s">
        <v>235</v>
      </c>
      <c r="C419" t="s">
        <v>2</v>
      </c>
      <c r="D419">
        <v>15000</v>
      </c>
      <c r="E419">
        <v>100</v>
      </c>
      <c r="F419" t="s">
        <v>224</v>
      </c>
      <c r="G419">
        <v>0.06</v>
      </c>
      <c r="H419">
        <v>0.02</v>
      </c>
      <c r="I419" s="16">
        <f t="shared" si="383"/>
        <v>100</v>
      </c>
      <c r="J419" s="16">
        <f t="shared" si="416"/>
        <v>104</v>
      </c>
      <c r="K419" s="16">
        <f t="shared" ref="K419:AB419" si="451">J419*(1+$G419-$H419)</f>
        <v>108.16</v>
      </c>
      <c r="L419" s="16">
        <f t="shared" si="451"/>
        <v>112.4864</v>
      </c>
      <c r="M419" s="16">
        <f t="shared" si="451"/>
        <v>116.98585600000001</v>
      </c>
      <c r="N419" s="16">
        <f t="shared" si="451"/>
        <v>121.66529024000002</v>
      </c>
      <c r="O419" s="16">
        <f t="shared" si="451"/>
        <v>126.53190184960002</v>
      </c>
      <c r="P419" s="16">
        <f t="shared" si="451"/>
        <v>131.59317792358402</v>
      </c>
      <c r="Q419" s="16">
        <f t="shared" si="451"/>
        <v>136.85690504052738</v>
      </c>
      <c r="R419" s="16">
        <f t="shared" si="451"/>
        <v>142.33118124214849</v>
      </c>
      <c r="S419" s="16">
        <f t="shared" si="451"/>
        <v>148.02442849183444</v>
      </c>
      <c r="T419" s="16">
        <f t="shared" si="451"/>
        <v>153.94540563150784</v>
      </c>
      <c r="U419" s="16">
        <f t="shared" si="451"/>
        <v>160.10322185676816</v>
      </c>
      <c r="V419" s="16">
        <f t="shared" si="451"/>
        <v>166.50735073103888</v>
      </c>
      <c r="W419" s="16">
        <f t="shared" si="451"/>
        <v>173.16764476028044</v>
      </c>
      <c r="X419" s="16">
        <f t="shared" si="451"/>
        <v>180.09435055069167</v>
      </c>
      <c r="Y419" s="16">
        <f t="shared" si="451"/>
        <v>187.29812457271936</v>
      </c>
      <c r="Z419" s="16">
        <f t="shared" si="451"/>
        <v>194.79004955562814</v>
      </c>
      <c r="AA419" s="16">
        <f t="shared" si="451"/>
        <v>202.58165153785328</v>
      </c>
      <c r="AB419" s="16">
        <f t="shared" si="451"/>
        <v>210.68491759936742</v>
      </c>
      <c r="AC419" s="16">
        <f t="shared" si="429"/>
        <v>143.02562598337781</v>
      </c>
      <c r="AD419" s="16">
        <f t="shared" si="430"/>
        <v>156.72672934650259</v>
      </c>
      <c r="AE419" s="36">
        <f t="shared" si="431"/>
        <v>157</v>
      </c>
    </row>
    <row r="420" spans="2:31" x14ac:dyDescent="0.25">
      <c r="B420" t="s">
        <v>3</v>
      </c>
      <c r="C420" t="s">
        <v>238</v>
      </c>
      <c r="D420">
        <v>644595</v>
      </c>
      <c r="E420">
        <v>100</v>
      </c>
      <c r="F420" t="s">
        <v>224</v>
      </c>
      <c r="G420">
        <v>0.06</v>
      </c>
      <c r="H420">
        <v>0.02</v>
      </c>
      <c r="I420" s="16">
        <f t="shared" ref="I420:I483" si="452">E420</f>
        <v>100</v>
      </c>
      <c r="J420" s="16">
        <f t="shared" si="416"/>
        <v>104</v>
      </c>
      <c r="K420" s="16">
        <f t="shared" ref="K420:AB420" si="453">J420*(1+$G420-$H420)</f>
        <v>108.16</v>
      </c>
      <c r="L420" s="16">
        <f t="shared" si="453"/>
        <v>112.4864</v>
      </c>
      <c r="M420" s="16">
        <f t="shared" si="453"/>
        <v>116.98585600000001</v>
      </c>
      <c r="N420" s="16">
        <f t="shared" si="453"/>
        <v>121.66529024000002</v>
      </c>
      <c r="O420" s="16">
        <f t="shared" si="453"/>
        <v>126.53190184960002</v>
      </c>
      <c r="P420" s="16">
        <f t="shared" si="453"/>
        <v>131.59317792358402</v>
      </c>
      <c r="Q420" s="16">
        <f t="shared" si="453"/>
        <v>136.85690504052738</v>
      </c>
      <c r="R420" s="16">
        <f t="shared" si="453"/>
        <v>142.33118124214849</v>
      </c>
      <c r="S420" s="16">
        <f t="shared" si="453"/>
        <v>148.02442849183444</v>
      </c>
      <c r="T420" s="16">
        <f t="shared" si="453"/>
        <v>153.94540563150784</v>
      </c>
      <c r="U420" s="16">
        <f t="shared" si="453"/>
        <v>160.10322185676816</v>
      </c>
      <c r="V420" s="16">
        <f t="shared" si="453"/>
        <v>166.50735073103888</v>
      </c>
      <c r="W420" s="16">
        <f t="shared" si="453"/>
        <v>173.16764476028044</v>
      </c>
      <c r="X420" s="16">
        <f t="shared" si="453"/>
        <v>180.09435055069167</v>
      </c>
      <c r="Y420" s="16">
        <f t="shared" si="453"/>
        <v>187.29812457271936</v>
      </c>
      <c r="Z420" s="16">
        <f t="shared" si="453"/>
        <v>194.79004955562814</v>
      </c>
      <c r="AA420" s="16">
        <f t="shared" si="453"/>
        <v>202.58165153785328</v>
      </c>
      <c r="AB420" s="16">
        <f t="shared" si="453"/>
        <v>210.68491759936742</v>
      </c>
      <c r="AC420" s="16">
        <f t="shared" si="429"/>
        <v>143.02562598337781</v>
      </c>
      <c r="AD420" s="16">
        <f t="shared" si="430"/>
        <v>156.72672934650259</v>
      </c>
      <c r="AE420" s="36">
        <f t="shared" si="431"/>
        <v>157</v>
      </c>
    </row>
    <row r="421" spans="2:31" x14ac:dyDescent="0.25">
      <c r="B421" t="s">
        <v>0</v>
      </c>
      <c r="C421" t="s">
        <v>2</v>
      </c>
      <c r="D421">
        <v>9948</v>
      </c>
      <c r="E421">
        <v>100</v>
      </c>
      <c r="F421" t="s">
        <v>224</v>
      </c>
      <c r="G421">
        <v>0.06</v>
      </c>
      <c r="H421">
        <v>0.02</v>
      </c>
      <c r="I421" s="16">
        <f t="shared" si="452"/>
        <v>100</v>
      </c>
      <c r="J421" s="16">
        <f t="shared" si="416"/>
        <v>104</v>
      </c>
      <c r="K421" s="16">
        <f t="shared" ref="K421:AB421" si="454">J421*(1+$G421-$H421)</f>
        <v>108.16</v>
      </c>
      <c r="L421" s="16">
        <f t="shared" si="454"/>
        <v>112.4864</v>
      </c>
      <c r="M421" s="16">
        <f t="shared" si="454"/>
        <v>116.98585600000001</v>
      </c>
      <c r="N421" s="16">
        <f t="shared" si="454"/>
        <v>121.66529024000002</v>
      </c>
      <c r="O421" s="16">
        <f t="shared" si="454"/>
        <v>126.53190184960002</v>
      </c>
      <c r="P421" s="16">
        <f t="shared" si="454"/>
        <v>131.59317792358402</v>
      </c>
      <c r="Q421" s="16">
        <f t="shared" si="454"/>
        <v>136.85690504052738</v>
      </c>
      <c r="R421" s="16">
        <f t="shared" si="454"/>
        <v>142.33118124214849</v>
      </c>
      <c r="S421" s="16">
        <f t="shared" si="454"/>
        <v>148.02442849183444</v>
      </c>
      <c r="T421" s="16">
        <f t="shared" si="454"/>
        <v>153.94540563150784</v>
      </c>
      <c r="U421" s="16">
        <f t="shared" si="454"/>
        <v>160.10322185676816</v>
      </c>
      <c r="V421" s="16">
        <f t="shared" si="454"/>
        <v>166.50735073103888</v>
      </c>
      <c r="W421" s="16">
        <f t="shared" si="454"/>
        <v>173.16764476028044</v>
      </c>
      <c r="X421" s="16">
        <f t="shared" si="454"/>
        <v>180.09435055069167</v>
      </c>
      <c r="Y421" s="16">
        <f t="shared" si="454"/>
        <v>187.29812457271936</v>
      </c>
      <c r="Z421" s="16">
        <f t="shared" si="454"/>
        <v>194.79004955562814</v>
      </c>
      <c r="AA421" s="16">
        <f t="shared" si="454"/>
        <v>202.58165153785328</v>
      </c>
      <c r="AB421" s="16">
        <f t="shared" si="454"/>
        <v>210.68491759936742</v>
      </c>
      <c r="AC421" s="16">
        <f t="shared" si="429"/>
        <v>143.02562598337781</v>
      </c>
      <c r="AD421" s="16">
        <f t="shared" si="430"/>
        <v>156.72672934650259</v>
      </c>
      <c r="AE421" s="36">
        <f t="shared" si="431"/>
        <v>157</v>
      </c>
    </row>
    <row r="422" spans="2:31" x14ac:dyDescent="0.25">
      <c r="B422" t="s">
        <v>1</v>
      </c>
      <c r="C422" t="s">
        <v>2</v>
      </c>
      <c r="D422">
        <v>33144</v>
      </c>
      <c r="E422">
        <v>100</v>
      </c>
      <c r="F422" t="s">
        <v>224</v>
      </c>
      <c r="G422">
        <v>0.06</v>
      </c>
      <c r="H422">
        <v>0.02</v>
      </c>
      <c r="I422" s="16">
        <f t="shared" si="452"/>
        <v>100</v>
      </c>
      <c r="J422" s="16">
        <f t="shared" si="416"/>
        <v>104</v>
      </c>
      <c r="K422" s="16">
        <f t="shared" ref="K422:AB422" si="455">J422*(1+$G422-$H422)</f>
        <v>108.16</v>
      </c>
      <c r="L422" s="16">
        <f t="shared" si="455"/>
        <v>112.4864</v>
      </c>
      <c r="M422" s="16">
        <f t="shared" si="455"/>
        <v>116.98585600000001</v>
      </c>
      <c r="N422" s="16">
        <f t="shared" si="455"/>
        <v>121.66529024000002</v>
      </c>
      <c r="O422" s="16">
        <f t="shared" si="455"/>
        <v>126.53190184960002</v>
      </c>
      <c r="P422" s="16">
        <f t="shared" si="455"/>
        <v>131.59317792358402</v>
      </c>
      <c r="Q422" s="16">
        <f t="shared" si="455"/>
        <v>136.85690504052738</v>
      </c>
      <c r="R422" s="16">
        <f t="shared" si="455"/>
        <v>142.33118124214849</v>
      </c>
      <c r="S422" s="16">
        <f t="shared" si="455"/>
        <v>148.02442849183444</v>
      </c>
      <c r="T422" s="16">
        <f t="shared" si="455"/>
        <v>153.94540563150784</v>
      </c>
      <c r="U422" s="16">
        <f t="shared" si="455"/>
        <v>160.10322185676816</v>
      </c>
      <c r="V422" s="16">
        <f t="shared" si="455"/>
        <v>166.50735073103888</v>
      </c>
      <c r="W422" s="16">
        <f t="shared" si="455"/>
        <v>173.16764476028044</v>
      </c>
      <c r="X422" s="16">
        <f t="shared" si="455"/>
        <v>180.09435055069167</v>
      </c>
      <c r="Y422" s="16">
        <f t="shared" si="455"/>
        <v>187.29812457271936</v>
      </c>
      <c r="Z422" s="16">
        <f t="shared" si="455"/>
        <v>194.79004955562814</v>
      </c>
      <c r="AA422" s="16">
        <f t="shared" si="455"/>
        <v>202.58165153785328</v>
      </c>
      <c r="AB422" s="16">
        <f t="shared" si="455"/>
        <v>210.68491759936742</v>
      </c>
      <c r="AC422" s="16">
        <f t="shared" si="429"/>
        <v>143.02562598337781</v>
      </c>
      <c r="AD422" s="16">
        <f t="shared" si="430"/>
        <v>156.72672934650259</v>
      </c>
      <c r="AE422" s="36">
        <f t="shared" si="431"/>
        <v>157</v>
      </c>
    </row>
    <row r="423" spans="2:31" x14ac:dyDescent="0.25">
      <c r="B423" t="s">
        <v>15</v>
      </c>
      <c r="C423" t="s">
        <v>2</v>
      </c>
      <c r="D423">
        <v>88392</v>
      </c>
      <c r="E423">
        <v>100</v>
      </c>
      <c r="F423" t="s">
        <v>224</v>
      </c>
      <c r="G423">
        <v>0.06</v>
      </c>
      <c r="H423">
        <v>0.02</v>
      </c>
      <c r="I423" s="16">
        <f t="shared" si="452"/>
        <v>100</v>
      </c>
      <c r="J423" s="16">
        <f t="shared" si="416"/>
        <v>104</v>
      </c>
      <c r="K423" s="16">
        <f t="shared" ref="K423:AB423" si="456">J423*(1+$G423-$H423)</f>
        <v>108.16</v>
      </c>
      <c r="L423" s="16">
        <f t="shared" si="456"/>
        <v>112.4864</v>
      </c>
      <c r="M423" s="16">
        <f t="shared" si="456"/>
        <v>116.98585600000001</v>
      </c>
      <c r="N423" s="16">
        <f t="shared" si="456"/>
        <v>121.66529024000002</v>
      </c>
      <c r="O423" s="16">
        <f t="shared" si="456"/>
        <v>126.53190184960002</v>
      </c>
      <c r="P423" s="16">
        <f t="shared" si="456"/>
        <v>131.59317792358402</v>
      </c>
      <c r="Q423" s="16">
        <f t="shared" si="456"/>
        <v>136.85690504052738</v>
      </c>
      <c r="R423" s="16">
        <f t="shared" si="456"/>
        <v>142.33118124214849</v>
      </c>
      <c r="S423" s="16">
        <f t="shared" si="456"/>
        <v>148.02442849183444</v>
      </c>
      <c r="T423" s="16">
        <f t="shared" si="456"/>
        <v>153.94540563150784</v>
      </c>
      <c r="U423" s="16">
        <f t="shared" si="456"/>
        <v>160.10322185676816</v>
      </c>
      <c r="V423" s="16">
        <f t="shared" si="456"/>
        <v>166.50735073103888</v>
      </c>
      <c r="W423" s="16">
        <f t="shared" si="456"/>
        <v>173.16764476028044</v>
      </c>
      <c r="X423" s="16">
        <f t="shared" si="456"/>
        <v>180.09435055069167</v>
      </c>
      <c r="Y423" s="16">
        <f t="shared" si="456"/>
        <v>187.29812457271936</v>
      </c>
      <c r="Z423" s="16">
        <f t="shared" si="456"/>
        <v>194.79004955562814</v>
      </c>
      <c r="AA423" s="16">
        <f t="shared" si="456"/>
        <v>202.58165153785328</v>
      </c>
      <c r="AB423" s="16">
        <f t="shared" si="456"/>
        <v>210.68491759936742</v>
      </c>
      <c r="AC423" s="16">
        <f t="shared" si="429"/>
        <v>143.02562598337781</v>
      </c>
      <c r="AD423" s="16">
        <f t="shared" si="430"/>
        <v>156.72672934650259</v>
      </c>
      <c r="AE423" s="36">
        <f t="shared" si="431"/>
        <v>157</v>
      </c>
    </row>
    <row r="424" spans="2:31" x14ac:dyDescent="0.25">
      <c r="B424" t="s">
        <v>2</v>
      </c>
      <c r="C424" t="s">
        <v>238</v>
      </c>
      <c r="D424">
        <v>503000</v>
      </c>
      <c r="E424">
        <v>700</v>
      </c>
      <c r="F424" t="s">
        <v>257</v>
      </c>
      <c r="G424">
        <v>0.06</v>
      </c>
      <c r="H424">
        <v>0.02</v>
      </c>
      <c r="I424" s="16">
        <f t="shared" si="452"/>
        <v>700</v>
      </c>
      <c r="J424" s="16">
        <f t="shared" si="416"/>
        <v>728</v>
      </c>
      <c r="K424" s="16">
        <f t="shared" ref="K424:AB424" si="457">J424*(1+$G424-$H424)</f>
        <v>757.12</v>
      </c>
      <c r="L424" s="16">
        <f t="shared" si="457"/>
        <v>787.40480000000002</v>
      </c>
      <c r="M424" s="16">
        <f t="shared" si="457"/>
        <v>818.90099200000009</v>
      </c>
      <c r="N424" s="16">
        <f t="shared" si="457"/>
        <v>851.65703168000016</v>
      </c>
      <c r="O424" s="16">
        <f t="shared" si="457"/>
        <v>885.72331294720016</v>
      </c>
      <c r="P424" s="16">
        <f t="shared" si="457"/>
        <v>921.15224546508819</v>
      </c>
      <c r="Q424" s="16">
        <f t="shared" si="457"/>
        <v>957.99833528369174</v>
      </c>
      <c r="R424" s="16">
        <f t="shared" si="457"/>
        <v>996.31826869503948</v>
      </c>
      <c r="S424" s="16">
        <f t="shared" si="457"/>
        <v>1036.1709994428411</v>
      </c>
      <c r="T424" s="16">
        <f t="shared" si="457"/>
        <v>1077.6178394205547</v>
      </c>
      <c r="U424" s="16">
        <f t="shared" si="457"/>
        <v>1120.7225529973769</v>
      </c>
      <c r="V424" s="16">
        <f t="shared" si="457"/>
        <v>1165.5514551172719</v>
      </c>
      <c r="W424" s="16">
        <f t="shared" si="457"/>
        <v>1212.1735133219629</v>
      </c>
      <c r="X424" s="16">
        <f t="shared" si="457"/>
        <v>1260.6604538548415</v>
      </c>
      <c r="Y424" s="16">
        <f t="shared" si="457"/>
        <v>1311.0868720090352</v>
      </c>
      <c r="Z424" s="16">
        <f t="shared" si="457"/>
        <v>1363.5303468893967</v>
      </c>
      <c r="AA424" s="16">
        <f t="shared" si="457"/>
        <v>1418.0715607649727</v>
      </c>
      <c r="AB424" s="16">
        <f t="shared" si="457"/>
        <v>1474.7944231955717</v>
      </c>
      <c r="AC424" s="16">
        <f t="shared" si="429"/>
        <v>1001.1793818836446</v>
      </c>
      <c r="AD424" s="16">
        <f t="shared" si="430"/>
        <v>1097.0871054255181</v>
      </c>
      <c r="AE424" s="36">
        <f t="shared" si="431"/>
        <v>1097</v>
      </c>
    </row>
    <row r="425" spans="2:31" x14ac:dyDescent="0.25">
      <c r="B425" t="s">
        <v>5</v>
      </c>
      <c r="C425" t="s">
        <v>3</v>
      </c>
      <c r="D425">
        <v>27624</v>
      </c>
      <c r="E425">
        <v>400</v>
      </c>
      <c r="F425" t="s">
        <v>258</v>
      </c>
      <c r="G425">
        <v>0.06</v>
      </c>
      <c r="H425">
        <v>0.02</v>
      </c>
      <c r="I425" s="16">
        <f t="shared" si="452"/>
        <v>400</v>
      </c>
      <c r="J425" s="16">
        <f t="shared" si="416"/>
        <v>416</v>
      </c>
      <c r="K425" s="16">
        <f t="shared" ref="K425:AB425" si="458">J425*(1+$G425-$H425)</f>
        <v>432.64</v>
      </c>
      <c r="L425" s="16">
        <f t="shared" si="458"/>
        <v>449.94560000000001</v>
      </c>
      <c r="M425" s="16">
        <f t="shared" si="458"/>
        <v>467.94342400000005</v>
      </c>
      <c r="N425" s="16">
        <f t="shared" si="458"/>
        <v>486.66116096000007</v>
      </c>
      <c r="O425" s="16">
        <f t="shared" si="458"/>
        <v>506.12760739840007</v>
      </c>
      <c r="P425" s="16">
        <f t="shared" si="458"/>
        <v>526.37271169433609</v>
      </c>
      <c r="Q425" s="16">
        <f t="shared" si="458"/>
        <v>547.42762016210952</v>
      </c>
      <c r="R425" s="16">
        <f t="shared" si="458"/>
        <v>569.32472496859396</v>
      </c>
      <c r="S425" s="16">
        <f t="shared" si="458"/>
        <v>592.09771396733777</v>
      </c>
      <c r="T425" s="16">
        <f t="shared" si="458"/>
        <v>615.78162252603136</v>
      </c>
      <c r="U425" s="16">
        <f t="shared" si="458"/>
        <v>640.41288742707263</v>
      </c>
      <c r="V425" s="16">
        <f t="shared" si="458"/>
        <v>666.02940292415553</v>
      </c>
      <c r="W425" s="16">
        <f t="shared" si="458"/>
        <v>692.67057904112175</v>
      </c>
      <c r="X425" s="16">
        <f t="shared" si="458"/>
        <v>720.37740220276669</v>
      </c>
      <c r="Y425" s="16">
        <f t="shared" si="458"/>
        <v>749.19249829087744</v>
      </c>
      <c r="Z425" s="16">
        <f t="shared" si="458"/>
        <v>779.16019822251258</v>
      </c>
      <c r="AA425" s="16">
        <f t="shared" si="458"/>
        <v>810.3266061514131</v>
      </c>
      <c r="AB425" s="16">
        <f t="shared" si="458"/>
        <v>842.73967039746969</v>
      </c>
      <c r="AC425" s="16">
        <f t="shared" si="429"/>
        <v>572.10250393351123</v>
      </c>
      <c r="AD425" s="16">
        <f t="shared" si="430"/>
        <v>626.90691738601038</v>
      </c>
      <c r="AE425" s="36">
        <f t="shared" si="431"/>
        <v>627</v>
      </c>
    </row>
    <row r="426" spans="2:31" x14ac:dyDescent="0.25">
      <c r="B426" t="s">
        <v>6</v>
      </c>
      <c r="C426" t="s">
        <v>3</v>
      </c>
      <c r="D426">
        <v>41436</v>
      </c>
      <c r="E426">
        <v>400</v>
      </c>
      <c r="F426" t="s">
        <v>258</v>
      </c>
      <c r="G426">
        <v>0.06</v>
      </c>
      <c r="H426">
        <v>0.02</v>
      </c>
      <c r="I426" s="16">
        <f t="shared" si="452"/>
        <v>400</v>
      </c>
      <c r="J426" s="16">
        <f t="shared" si="416"/>
        <v>416</v>
      </c>
      <c r="K426" s="16">
        <f t="shared" ref="K426:AB426" si="459">J426*(1+$G426-$H426)</f>
        <v>432.64</v>
      </c>
      <c r="L426" s="16">
        <f t="shared" si="459"/>
        <v>449.94560000000001</v>
      </c>
      <c r="M426" s="16">
        <f t="shared" si="459"/>
        <v>467.94342400000005</v>
      </c>
      <c r="N426" s="16">
        <f t="shared" si="459"/>
        <v>486.66116096000007</v>
      </c>
      <c r="O426" s="16">
        <f t="shared" si="459"/>
        <v>506.12760739840007</v>
      </c>
      <c r="P426" s="16">
        <f t="shared" si="459"/>
        <v>526.37271169433609</v>
      </c>
      <c r="Q426" s="16">
        <f t="shared" si="459"/>
        <v>547.42762016210952</v>
      </c>
      <c r="R426" s="16">
        <f t="shared" si="459"/>
        <v>569.32472496859396</v>
      </c>
      <c r="S426" s="16">
        <f t="shared" si="459"/>
        <v>592.09771396733777</v>
      </c>
      <c r="T426" s="16">
        <f t="shared" si="459"/>
        <v>615.78162252603136</v>
      </c>
      <c r="U426" s="16">
        <f t="shared" si="459"/>
        <v>640.41288742707263</v>
      </c>
      <c r="V426" s="16">
        <f t="shared" si="459"/>
        <v>666.02940292415553</v>
      </c>
      <c r="W426" s="16">
        <f t="shared" si="459"/>
        <v>692.67057904112175</v>
      </c>
      <c r="X426" s="16">
        <f t="shared" si="459"/>
        <v>720.37740220276669</v>
      </c>
      <c r="Y426" s="16">
        <f t="shared" si="459"/>
        <v>749.19249829087744</v>
      </c>
      <c r="Z426" s="16">
        <f t="shared" si="459"/>
        <v>779.16019822251258</v>
      </c>
      <c r="AA426" s="16">
        <f t="shared" si="459"/>
        <v>810.3266061514131</v>
      </c>
      <c r="AB426" s="16">
        <f t="shared" si="459"/>
        <v>842.73967039746969</v>
      </c>
      <c r="AC426" s="16">
        <f t="shared" si="429"/>
        <v>572.10250393351123</v>
      </c>
      <c r="AD426" s="16">
        <f t="shared" si="430"/>
        <v>626.90691738601038</v>
      </c>
      <c r="AE426" s="36">
        <f t="shared" si="431"/>
        <v>627</v>
      </c>
    </row>
    <row r="427" spans="2:31" x14ac:dyDescent="0.25">
      <c r="B427" t="s">
        <v>11</v>
      </c>
      <c r="C427" t="s">
        <v>3</v>
      </c>
      <c r="D427">
        <v>110484</v>
      </c>
      <c r="E427">
        <v>400</v>
      </c>
      <c r="F427" t="s">
        <v>258</v>
      </c>
      <c r="G427">
        <v>0.06</v>
      </c>
      <c r="H427">
        <v>0.02</v>
      </c>
      <c r="I427" s="16">
        <f t="shared" si="452"/>
        <v>400</v>
      </c>
      <c r="J427" s="16">
        <f t="shared" si="416"/>
        <v>416</v>
      </c>
      <c r="K427" s="16">
        <f t="shared" ref="K427:AB427" si="460">J427*(1+$G427-$H427)</f>
        <v>432.64</v>
      </c>
      <c r="L427" s="16">
        <f t="shared" si="460"/>
        <v>449.94560000000001</v>
      </c>
      <c r="M427" s="16">
        <f t="shared" si="460"/>
        <v>467.94342400000005</v>
      </c>
      <c r="N427" s="16">
        <f t="shared" si="460"/>
        <v>486.66116096000007</v>
      </c>
      <c r="O427" s="16">
        <f t="shared" si="460"/>
        <v>506.12760739840007</v>
      </c>
      <c r="P427" s="16">
        <f t="shared" si="460"/>
        <v>526.37271169433609</v>
      </c>
      <c r="Q427" s="16">
        <f t="shared" si="460"/>
        <v>547.42762016210952</v>
      </c>
      <c r="R427" s="16">
        <f t="shared" si="460"/>
        <v>569.32472496859396</v>
      </c>
      <c r="S427" s="16">
        <f t="shared" si="460"/>
        <v>592.09771396733777</v>
      </c>
      <c r="T427" s="16">
        <f t="shared" si="460"/>
        <v>615.78162252603136</v>
      </c>
      <c r="U427" s="16">
        <f t="shared" si="460"/>
        <v>640.41288742707263</v>
      </c>
      <c r="V427" s="16">
        <f t="shared" si="460"/>
        <v>666.02940292415553</v>
      </c>
      <c r="W427" s="16">
        <f t="shared" si="460"/>
        <v>692.67057904112175</v>
      </c>
      <c r="X427" s="16">
        <f t="shared" si="460"/>
        <v>720.37740220276669</v>
      </c>
      <c r="Y427" s="16">
        <f t="shared" si="460"/>
        <v>749.19249829087744</v>
      </c>
      <c r="Z427" s="16">
        <f t="shared" si="460"/>
        <v>779.16019822251258</v>
      </c>
      <c r="AA427" s="16">
        <f t="shared" si="460"/>
        <v>810.3266061514131</v>
      </c>
      <c r="AB427" s="16">
        <f t="shared" si="460"/>
        <v>842.73967039746969</v>
      </c>
      <c r="AC427" s="16">
        <f t="shared" si="429"/>
        <v>572.10250393351123</v>
      </c>
      <c r="AD427" s="16">
        <f t="shared" si="430"/>
        <v>626.90691738601038</v>
      </c>
      <c r="AE427" s="36">
        <f t="shared" si="431"/>
        <v>627</v>
      </c>
    </row>
    <row r="428" spans="2:31" x14ac:dyDescent="0.25">
      <c r="B428" t="s">
        <v>9</v>
      </c>
      <c r="C428" t="s">
        <v>11</v>
      </c>
      <c r="D428">
        <v>16572</v>
      </c>
      <c r="E428">
        <v>100</v>
      </c>
      <c r="G428">
        <v>0.06</v>
      </c>
      <c r="H428">
        <v>0.02</v>
      </c>
      <c r="I428" s="16">
        <f t="shared" si="452"/>
        <v>100</v>
      </c>
      <c r="J428" s="16">
        <f t="shared" si="416"/>
        <v>104</v>
      </c>
      <c r="K428" s="16">
        <f t="shared" ref="K428:AB428" si="461">J428*(1+$G428-$H428)</f>
        <v>108.16</v>
      </c>
      <c r="L428" s="16">
        <f t="shared" si="461"/>
        <v>112.4864</v>
      </c>
      <c r="M428" s="16">
        <f t="shared" si="461"/>
        <v>116.98585600000001</v>
      </c>
      <c r="N428" s="16">
        <f t="shared" si="461"/>
        <v>121.66529024000002</v>
      </c>
      <c r="O428" s="16">
        <f t="shared" si="461"/>
        <v>126.53190184960002</v>
      </c>
      <c r="P428" s="16">
        <f t="shared" si="461"/>
        <v>131.59317792358402</v>
      </c>
      <c r="Q428" s="16">
        <f t="shared" si="461"/>
        <v>136.85690504052738</v>
      </c>
      <c r="R428" s="16">
        <f t="shared" si="461"/>
        <v>142.33118124214849</v>
      </c>
      <c r="S428" s="16">
        <f t="shared" si="461"/>
        <v>148.02442849183444</v>
      </c>
      <c r="T428" s="16">
        <f t="shared" si="461"/>
        <v>153.94540563150784</v>
      </c>
      <c r="U428" s="16">
        <f t="shared" si="461"/>
        <v>160.10322185676816</v>
      </c>
      <c r="V428" s="16">
        <f t="shared" si="461"/>
        <v>166.50735073103888</v>
      </c>
      <c r="W428" s="16">
        <f t="shared" si="461"/>
        <v>173.16764476028044</v>
      </c>
      <c r="X428" s="16">
        <f t="shared" si="461"/>
        <v>180.09435055069167</v>
      </c>
      <c r="Y428" s="16">
        <f t="shared" si="461"/>
        <v>187.29812457271936</v>
      </c>
      <c r="Z428" s="16">
        <f t="shared" si="461"/>
        <v>194.79004955562814</v>
      </c>
      <c r="AA428" s="16">
        <f t="shared" si="461"/>
        <v>202.58165153785328</v>
      </c>
      <c r="AB428" s="16">
        <f t="shared" si="461"/>
        <v>210.68491759936742</v>
      </c>
      <c r="AC428" s="16">
        <f t="shared" si="429"/>
        <v>143.02562598337781</v>
      </c>
      <c r="AD428" s="16">
        <f t="shared" si="430"/>
        <v>156.72672934650259</v>
      </c>
      <c r="AE428" s="36">
        <f t="shared" si="431"/>
        <v>157</v>
      </c>
    </row>
    <row r="429" spans="2:31" x14ac:dyDescent="0.25">
      <c r="B429" t="s">
        <v>16</v>
      </c>
      <c r="C429" t="s">
        <v>3</v>
      </c>
      <c r="D429">
        <v>16572</v>
      </c>
      <c r="E429">
        <v>695</v>
      </c>
      <c r="F429" t="s">
        <v>259</v>
      </c>
      <c r="G429">
        <v>0.06</v>
      </c>
      <c r="H429">
        <v>0.02</v>
      </c>
      <c r="I429" s="16">
        <f t="shared" si="452"/>
        <v>695</v>
      </c>
      <c r="J429" s="16">
        <f t="shared" si="416"/>
        <v>722.80000000000007</v>
      </c>
      <c r="K429" s="16">
        <f t="shared" ref="K429:AB429" si="462">J429*(1+$G429-$H429)</f>
        <v>751.7120000000001</v>
      </c>
      <c r="L429" s="16">
        <f t="shared" si="462"/>
        <v>781.78048000000013</v>
      </c>
      <c r="M429" s="16">
        <f t="shared" si="462"/>
        <v>813.05169920000014</v>
      </c>
      <c r="N429" s="16">
        <f t="shared" si="462"/>
        <v>845.57376716800013</v>
      </c>
      <c r="O429" s="16">
        <f t="shared" si="462"/>
        <v>879.39671785472012</v>
      </c>
      <c r="P429" s="16">
        <f t="shared" si="462"/>
        <v>914.57258656890895</v>
      </c>
      <c r="Q429" s="16">
        <f t="shared" si="462"/>
        <v>951.15549003166529</v>
      </c>
      <c r="R429" s="16">
        <f t="shared" si="462"/>
        <v>989.20170963293197</v>
      </c>
      <c r="S429" s="16">
        <f t="shared" si="462"/>
        <v>1028.7697780182493</v>
      </c>
      <c r="T429" s="16">
        <f t="shared" si="462"/>
        <v>1069.9205691389793</v>
      </c>
      <c r="U429" s="16">
        <f t="shared" si="462"/>
        <v>1112.7173919045385</v>
      </c>
      <c r="V429" s="16">
        <f t="shared" si="462"/>
        <v>1157.2260875807201</v>
      </c>
      <c r="W429" s="16">
        <f t="shared" si="462"/>
        <v>1203.515131083949</v>
      </c>
      <c r="X429" s="16">
        <f t="shared" si="462"/>
        <v>1251.6557363273071</v>
      </c>
      <c r="Y429" s="16">
        <f t="shared" si="462"/>
        <v>1301.7219657803994</v>
      </c>
      <c r="Z429" s="16">
        <f t="shared" si="462"/>
        <v>1353.7908444116154</v>
      </c>
      <c r="AA429" s="16">
        <f t="shared" si="462"/>
        <v>1407.94247818808</v>
      </c>
      <c r="AB429" s="16">
        <f t="shared" si="462"/>
        <v>1464.2601773156032</v>
      </c>
      <c r="AC429" s="16">
        <f t="shared" si="429"/>
        <v>994.02810058447585</v>
      </c>
      <c r="AD429" s="16">
        <f t="shared" si="430"/>
        <v>1089.250768958193</v>
      </c>
      <c r="AE429" s="36">
        <f t="shared" si="431"/>
        <v>1089</v>
      </c>
    </row>
    <row r="430" spans="2:31" x14ac:dyDescent="0.25">
      <c r="B430" t="s">
        <v>260</v>
      </c>
      <c r="C430" t="s">
        <v>147</v>
      </c>
      <c r="D430">
        <v>2380</v>
      </c>
      <c r="E430">
        <v>240</v>
      </c>
      <c r="F430" t="s">
        <v>261</v>
      </c>
      <c r="G430">
        <v>0.06</v>
      </c>
      <c r="H430">
        <v>0.02</v>
      </c>
      <c r="I430" s="16">
        <f t="shared" si="452"/>
        <v>240</v>
      </c>
      <c r="J430" s="16">
        <f t="shared" si="416"/>
        <v>249.60000000000002</v>
      </c>
      <c r="K430" s="16">
        <f t="shared" ref="K430:AB430" si="463">J430*(1+$G430-$H430)</f>
        <v>259.58400000000006</v>
      </c>
      <c r="L430" s="16">
        <f t="shared" si="463"/>
        <v>269.9673600000001</v>
      </c>
      <c r="M430" s="16">
        <f t="shared" si="463"/>
        <v>280.76605440000009</v>
      </c>
      <c r="N430" s="16">
        <f t="shared" si="463"/>
        <v>291.99669657600009</v>
      </c>
      <c r="O430" s="16">
        <f t="shared" si="463"/>
        <v>303.67656443904008</v>
      </c>
      <c r="P430" s="16">
        <f t="shared" si="463"/>
        <v>315.82362701660168</v>
      </c>
      <c r="Q430" s="16">
        <f t="shared" si="463"/>
        <v>328.45657209726573</v>
      </c>
      <c r="R430" s="16">
        <f t="shared" si="463"/>
        <v>341.5948349811564</v>
      </c>
      <c r="S430" s="16">
        <f t="shared" si="463"/>
        <v>355.25862838040268</v>
      </c>
      <c r="T430" s="16">
        <f t="shared" si="463"/>
        <v>369.46897351561881</v>
      </c>
      <c r="U430" s="16">
        <f t="shared" si="463"/>
        <v>384.24773245624357</v>
      </c>
      <c r="V430" s="16">
        <f t="shared" si="463"/>
        <v>399.61764175449332</v>
      </c>
      <c r="W430" s="16">
        <f t="shared" si="463"/>
        <v>415.60234742467304</v>
      </c>
      <c r="X430" s="16">
        <f t="shared" si="463"/>
        <v>432.22644132165999</v>
      </c>
      <c r="Y430" s="16">
        <f t="shared" si="463"/>
        <v>449.51549897452639</v>
      </c>
      <c r="Z430" s="16">
        <f t="shared" si="463"/>
        <v>467.49611893350749</v>
      </c>
      <c r="AA430" s="16">
        <f t="shared" si="463"/>
        <v>486.1959636908478</v>
      </c>
      <c r="AB430" s="16">
        <f t="shared" si="463"/>
        <v>505.64380223848173</v>
      </c>
      <c r="AC430" s="16">
        <f t="shared" si="429"/>
        <v>343.26150236010682</v>
      </c>
      <c r="AD430" s="16">
        <f t="shared" si="430"/>
        <v>376.14415043160625</v>
      </c>
      <c r="AE430" s="36">
        <f t="shared" si="431"/>
        <v>376</v>
      </c>
    </row>
    <row r="431" spans="2:31" x14ac:dyDescent="0.25">
      <c r="B431" t="s">
        <v>262</v>
      </c>
      <c r="C431" t="s">
        <v>153</v>
      </c>
      <c r="D431">
        <v>67</v>
      </c>
      <c r="E431">
        <v>240</v>
      </c>
      <c r="F431" t="s">
        <v>261</v>
      </c>
      <c r="G431">
        <v>0.06</v>
      </c>
      <c r="H431">
        <v>0.02</v>
      </c>
      <c r="I431" s="16">
        <f t="shared" si="452"/>
        <v>240</v>
      </c>
      <c r="J431" s="16">
        <f t="shared" si="416"/>
        <v>249.60000000000002</v>
      </c>
      <c r="K431" s="16">
        <f t="shared" ref="K431:AB431" si="464">J431*(1+$G431-$H431)</f>
        <v>259.58400000000006</v>
      </c>
      <c r="L431" s="16">
        <f t="shared" si="464"/>
        <v>269.9673600000001</v>
      </c>
      <c r="M431" s="16">
        <f t="shared" si="464"/>
        <v>280.76605440000009</v>
      </c>
      <c r="N431" s="16">
        <f t="shared" si="464"/>
        <v>291.99669657600009</v>
      </c>
      <c r="O431" s="16">
        <f t="shared" si="464"/>
        <v>303.67656443904008</v>
      </c>
      <c r="P431" s="16">
        <f t="shared" si="464"/>
        <v>315.82362701660168</v>
      </c>
      <c r="Q431" s="16">
        <f t="shared" si="464"/>
        <v>328.45657209726573</v>
      </c>
      <c r="R431" s="16">
        <f t="shared" si="464"/>
        <v>341.5948349811564</v>
      </c>
      <c r="S431" s="16">
        <f t="shared" si="464"/>
        <v>355.25862838040268</v>
      </c>
      <c r="T431" s="16">
        <f t="shared" si="464"/>
        <v>369.46897351561881</v>
      </c>
      <c r="U431" s="16">
        <f t="shared" si="464"/>
        <v>384.24773245624357</v>
      </c>
      <c r="V431" s="16">
        <f t="shared" si="464"/>
        <v>399.61764175449332</v>
      </c>
      <c r="W431" s="16">
        <f t="shared" si="464"/>
        <v>415.60234742467304</v>
      </c>
      <c r="X431" s="16">
        <f t="shared" si="464"/>
        <v>432.22644132165999</v>
      </c>
      <c r="Y431" s="16">
        <f t="shared" si="464"/>
        <v>449.51549897452639</v>
      </c>
      <c r="Z431" s="16">
        <f t="shared" si="464"/>
        <v>467.49611893350749</v>
      </c>
      <c r="AA431" s="16">
        <f t="shared" si="464"/>
        <v>486.1959636908478</v>
      </c>
      <c r="AB431" s="16">
        <f t="shared" si="464"/>
        <v>505.64380223848173</v>
      </c>
      <c r="AC431" s="16">
        <f t="shared" si="429"/>
        <v>343.26150236010682</v>
      </c>
      <c r="AD431" s="16">
        <f t="shared" si="430"/>
        <v>376.14415043160625</v>
      </c>
      <c r="AE431" s="36">
        <f t="shared" si="431"/>
        <v>376</v>
      </c>
    </row>
    <row r="432" spans="2:31" x14ac:dyDescent="0.25">
      <c r="B432" t="s">
        <v>263</v>
      </c>
      <c r="C432" t="s">
        <v>150</v>
      </c>
      <c r="D432">
        <v>101</v>
      </c>
      <c r="E432">
        <v>240</v>
      </c>
      <c r="F432" t="s">
        <v>261</v>
      </c>
      <c r="G432">
        <v>0.06</v>
      </c>
      <c r="H432">
        <v>0.02</v>
      </c>
      <c r="I432" s="16">
        <f t="shared" si="452"/>
        <v>240</v>
      </c>
      <c r="J432" s="16">
        <f t="shared" si="416"/>
        <v>249.60000000000002</v>
      </c>
      <c r="K432" s="16">
        <f t="shared" ref="K432:AB432" si="465">J432*(1+$G432-$H432)</f>
        <v>259.58400000000006</v>
      </c>
      <c r="L432" s="16">
        <f t="shared" si="465"/>
        <v>269.9673600000001</v>
      </c>
      <c r="M432" s="16">
        <f t="shared" si="465"/>
        <v>280.76605440000009</v>
      </c>
      <c r="N432" s="16">
        <f t="shared" si="465"/>
        <v>291.99669657600009</v>
      </c>
      <c r="O432" s="16">
        <f t="shared" si="465"/>
        <v>303.67656443904008</v>
      </c>
      <c r="P432" s="16">
        <f t="shared" si="465"/>
        <v>315.82362701660168</v>
      </c>
      <c r="Q432" s="16">
        <f t="shared" si="465"/>
        <v>328.45657209726573</v>
      </c>
      <c r="R432" s="16">
        <f t="shared" si="465"/>
        <v>341.5948349811564</v>
      </c>
      <c r="S432" s="16">
        <f t="shared" si="465"/>
        <v>355.25862838040268</v>
      </c>
      <c r="T432" s="16">
        <f t="shared" si="465"/>
        <v>369.46897351561881</v>
      </c>
      <c r="U432" s="16">
        <f t="shared" si="465"/>
        <v>384.24773245624357</v>
      </c>
      <c r="V432" s="16">
        <f t="shared" si="465"/>
        <v>399.61764175449332</v>
      </c>
      <c r="W432" s="16">
        <f t="shared" si="465"/>
        <v>415.60234742467304</v>
      </c>
      <c r="X432" s="16">
        <f t="shared" si="465"/>
        <v>432.22644132165999</v>
      </c>
      <c r="Y432" s="16">
        <f t="shared" si="465"/>
        <v>449.51549897452639</v>
      </c>
      <c r="Z432" s="16">
        <f t="shared" si="465"/>
        <v>467.49611893350749</v>
      </c>
      <c r="AA432" s="16">
        <f t="shared" si="465"/>
        <v>486.1959636908478</v>
      </c>
      <c r="AB432" s="16">
        <f t="shared" si="465"/>
        <v>505.64380223848173</v>
      </c>
      <c r="AC432" s="16">
        <f t="shared" si="429"/>
        <v>343.26150236010682</v>
      </c>
      <c r="AD432" s="16">
        <f t="shared" si="430"/>
        <v>376.14415043160625</v>
      </c>
      <c r="AE432" s="36">
        <f t="shared" si="431"/>
        <v>376</v>
      </c>
    </row>
    <row r="433" spans="2:31" x14ac:dyDescent="0.25">
      <c r="B433" t="s">
        <v>264</v>
      </c>
      <c r="C433" t="s">
        <v>149</v>
      </c>
      <c r="D433">
        <v>167</v>
      </c>
      <c r="E433">
        <v>240</v>
      </c>
      <c r="F433" t="s">
        <v>261</v>
      </c>
      <c r="G433">
        <v>0.06</v>
      </c>
      <c r="H433">
        <v>0.02</v>
      </c>
      <c r="I433" s="16">
        <f t="shared" si="452"/>
        <v>240</v>
      </c>
      <c r="J433" s="16">
        <f t="shared" si="416"/>
        <v>249.60000000000002</v>
      </c>
      <c r="K433" s="16">
        <f t="shared" ref="K433:AB433" si="466">J433*(1+$G433-$H433)</f>
        <v>259.58400000000006</v>
      </c>
      <c r="L433" s="16">
        <f t="shared" si="466"/>
        <v>269.9673600000001</v>
      </c>
      <c r="M433" s="16">
        <f t="shared" si="466"/>
        <v>280.76605440000009</v>
      </c>
      <c r="N433" s="16">
        <f t="shared" si="466"/>
        <v>291.99669657600009</v>
      </c>
      <c r="O433" s="16">
        <f t="shared" si="466"/>
        <v>303.67656443904008</v>
      </c>
      <c r="P433" s="16">
        <f t="shared" si="466"/>
        <v>315.82362701660168</v>
      </c>
      <c r="Q433" s="16">
        <f t="shared" si="466"/>
        <v>328.45657209726573</v>
      </c>
      <c r="R433" s="16">
        <f t="shared" si="466"/>
        <v>341.5948349811564</v>
      </c>
      <c r="S433" s="16">
        <f t="shared" si="466"/>
        <v>355.25862838040268</v>
      </c>
      <c r="T433" s="16">
        <f t="shared" si="466"/>
        <v>369.46897351561881</v>
      </c>
      <c r="U433" s="16">
        <f t="shared" si="466"/>
        <v>384.24773245624357</v>
      </c>
      <c r="V433" s="16">
        <f t="shared" si="466"/>
        <v>399.61764175449332</v>
      </c>
      <c r="W433" s="16">
        <f t="shared" si="466"/>
        <v>415.60234742467304</v>
      </c>
      <c r="X433" s="16">
        <f t="shared" si="466"/>
        <v>432.22644132165999</v>
      </c>
      <c r="Y433" s="16">
        <f t="shared" si="466"/>
        <v>449.51549897452639</v>
      </c>
      <c r="Z433" s="16">
        <f t="shared" si="466"/>
        <v>467.49611893350749</v>
      </c>
      <c r="AA433" s="16">
        <f t="shared" si="466"/>
        <v>486.1959636908478</v>
      </c>
      <c r="AB433" s="16">
        <f t="shared" si="466"/>
        <v>505.64380223848173</v>
      </c>
      <c r="AC433" s="16">
        <f t="shared" si="429"/>
        <v>343.26150236010682</v>
      </c>
      <c r="AD433" s="16">
        <f t="shared" si="430"/>
        <v>376.14415043160625</v>
      </c>
      <c r="AE433" s="36">
        <f t="shared" si="431"/>
        <v>376</v>
      </c>
    </row>
    <row r="434" spans="2:31" x14ac:dyDescent="0.25">
      <c r="B434" t="s">
        <v>265</v>
      </c>
      <c r="C434" t="s">
        <v>152</v>
      </c>
      <c r="D434">
        <v>228</v>
      </c>
      <c r="E434">
        <v>240</v>
      </c>
      <c r="F434" t="s">
        <v>261</v>
      </c>
      <c r="G434">
        <v>0.06</v>
      </c>
      <c r="H434">
        <v>0.02</v>
      </c>
      <c r="I434" s="16">
        <f t="shared" si="452"/>
        <v>240</v>
      </c>
      <c r="J434" s="16">
        <f t="shared" si="416"/>
        <v>249.60000000000002</v>
      </c>
      <c r="K434" s="16">
        <f t="shared" ref="K434:AB434" si="467">J434*(1+$G434-$H434)</f>
        <v>259.58400000000006</v>
      </c>
      <c r="L434" s="16">
        <f t="shared" si="467"/>
        <v>269.9673600000001</v>
      </c>
      <c r="M434" s="16">
        <f t="shared" si="467"/>
        <v>280.76605440000009</v>
      </c>
      <c r="N434" s="16">
        <f t="shared" si="467"/>
        <v>291.99669657600009</v>
      </c>
      <c r="O434" s="16">
        <f t="shared" si="467"/>
        <v>303.67656443904008</v>
      </c>
      <c r="P434" s="16">
        <f t="shared" si="467"/>
        <v>315.82362701660168</v>
      </c>
      <c r="Q434" s="16">
        <f t="shared" si="467"/>
        <v>328.45657209726573</v>
      </c>
      <c r="R434" s="16">
        <f t="shared" si="467"/>
        <v>341.5948349811564</v>
      </c>
      <c r="S434" s="16">
        <f t="shared" si="467"/>
        <v>355.25862838040268</v>
      </c>
      <c r="T434" s="16">
        <f t="shared" si="467"/>
        <v>369.46897351561881</v>
      </c>
      <c r="U434" s="16">
        <f t="shared" si="467"/>
        <v>384.24773245624357</v>
      </c>
      <c r="V434" s="16">
        <f t="shared" si="467"/>
        <v>399.61764175449332</v>
      </c>
      <c r="W434" s="16">
        <f t="shared" si="467"/>
        <v>415.60234742467304</v>
      </c>
      <c r="X434" s="16">
        <f t="shared" si="467"/>
        <v>432.22644132165999</v>
      </c>
      <c r="Y434" s="16">
        <f t="shared" si="467"/>
        <v>449.51549897452639</v>
      </c>
      <c r="Z434" s="16">
        <f t="shared" si="467"/>
        <v>467.49611893350749</v>
      </c>
      <c r="AA434" s="16">
        <f t="shared" si="467"/>
        <v>486.1959636908478</v>
      </c>
      <c r="AB434" s="16">
        <f t="shared" si="467"/>
        <v>505.64380223848173</v>
      </c>
      <c r="AC434" s="16">
        <f t="shared" si="429"/>
        <v>343.26150236010682</v>
      </c>
      <c r="AD434" s="16">
        <f t="shared" si="430"/>
        <v>376.14415043160625</v>
      </c>
      <c r="AE434" s="36">
        <f t="shared" si="431"/>
        <v>376</v>
      </c>
    </row>
    <row r="435" spans="2:31" x14ac:dyDescent="0.25">
      <c r="B435" t="s">
        <v>266</v>
      </c>
      <c r="C435" t="s">
        <v>116</v>
      </c>
      <c r="D435">
        <v>3237</v>
      </c>
      <c r="E435">
        <v>240</v>
      </c>
      <c r="F435" t="s">
        <v>261</v>
      </c>
      <c r="G435">
        <v>0.06</v>
      </c>
      <c r="H435">
        <v>0.02</v>
      </c>
      <c r="I435" s="16">
        <f t="shared" si="452"/>
        <v>240</v>
      </c>
      <c r="J435" s="16">
        <f t="shared" si="416"/>
        <v>249.60000000000002</v>
      </c>
      <c r="K435" s="16">
        <f t="shared" ref="K435:AB435" si="468">J435*(1+$G435-$H435)</f>
        <v>259.58400000000006</v>
      </c>
      <c r="L435" s="16">
        <f t="shared" si="468"/>
        <v>269.9673600000001</v>
      </c>
      <c r="M435" s="16">
        <f t="shared" si="468"/>
        <v>280.76605440000009</v>
      </c>
      <c r="N435" s="16">
        <f t="shared" si="468"/>
        <v>291.99669657600009</v>
      </c>
      <c r="O435" s="16">
        <f t="shared" si="468"/>
        <v>303.67656443904008</v>
      </c>
      <c r="P435" s="16">
        <f t="shared" si="468"/>
        <v>315.82362701660168</v>
      </c>
      <c r="Q435" s="16">
        <f t="shared" si="468"/>
        <v>328.45657209726573</v>
      </c>
      <c r="R435" s="16">
        <f t="shared" si="468"/>
        <v>341.5948349811564</v>
      </c>
      <c r="S435" s="16">
        <f t="shared" si="468"/>
        <v>355.25862838040268</v>
      </c>
      <c r="T435" s="16">
        <f t="shared" si="468"/>
        <v>369.46897351561881</v>
      </c>
      <c r="U435" s="16">
        <f t="shared" si="468"/>
        <v>384.24773245624357</v>
      </c>
      <c r="V435" s="16">
        <f t="shared" si="468"/>
        <v>399.61764175449332</v>
      </c>
      <c r="W435" s="16">
        <f t="shared" si="468"/>
        <v>415.60234742467304</v>
      </c>
      <c r="X435" s="16">
        <f t="shared" si="468"/>
        <v>432.22644132165999</v>
      </c>
      <c r="Y435" s="16">
        <f t="shared" si="468"/>
        <v>449.51549897452639</v>
      </c>
      <c r="Z435" s="16">
        <f t="shared" si="468"/>
        <v>467.49611893350749</v>
      </c>
      <c r="AA435" s="16">
        <f t="shared" si="468"/>
        <v>486.1959636908478</v>
      </c>
      <c r="AB435" s="16">
        <f t="shared" si="468"/>
        <v>505.64380223848173</v>
      </c>
      <c r="AC435" s="16">
        <f t="shared" si="429"/>
        <v>343.26150236010682</v>
      </c>
      <c r="AD435" s="16">
        <f t="shared" si="430"/>
        <v>376.14415043160625</v>
      </c>
      <c r="AE435" s="36">
        <f t="shared" si="431"/>
        <v>376</v>
      </c>
    </row>
    <row r="436" spans="2:31" x14ac:dyDescent="0.25">
      <c r="B436" t="s">
        <v>267</v>
      </c>
      <c r="C436" t="s">
        <v>114</v>
      </c>
      <c r="D436">
        <v>190</v>
      </c>
      <c r="E436">
        <v>240</v>
      </c>
      <c r="F436" t="s">
        <v>261</v>
      </c>
      <c r="G436">
        <v>0.06</v>
      </c>
      <c r="H436">
        <v>0.02</v>
      </c>
      <c r="I436" s="16">
        <f t="shared" si="452"/>
        <v>240</v>
      </c>
      <c r="J436" s="16">
        <f t="shared" si="416"/>
        <v>249.60000000000002</v>
      </c>
      <c r="K436" s="16">
        <f t="shared" ref="K436:AB436" si="469">J436*(1+$G436-$H436)</f>
        <v>259.58400000000006</v>
      </c>
      <c r="L436" s="16">
        <f t="shared" si="469"/>
        <v>269.9673600000001</v>
      </c>
      <c r="M436" s="16">
        <f t="shared" si="469"/>
        <v>280.76605440000009</v>
      </c>
      <c r="N436" s="16">
        <f t="shared" si="469"/>
        <v>291.99669657600009</v>
      </c>
      <c r="O436" s="16">
        <f t="shared" si="469"/>
        <v>303.67656443904008</v>
      </c>
      <c r="P436" s="16">
        <f t="shared" si="469"/>
        <v>315.82362701660168</v>
      </c>
      <c r="Q436" s="16">
        <f t="shared" si="469"/>
        <v>328.45657209726573</v>
      </c>
      <c r="R436" s="16">
        <f t="shared" si="469"/>
        <v>341.5948349811564</v>
      </c>
      <c r="S436" s="16">
        <f t="shared" si="469"/>
        <v>355.25862838040268</v>
      </c>
      <c r="T436" s="16">
        <f t="shared" si="469"/>
        <v>369.46897351561881</v>
      </c>
      <c r="U436" s="16">
        <f t="shared" si="469"/>
        <v>384.24773245624357</v>
      </c>
      <c r="V436" s="16">
        <f t="shared" si="469"/>
        <v>399.61764175449332</v>
      </c>
      <c r="W436" s="16">
        <f t="shared" si="469"/>
        <v>415.60234742467304</v>
      </c>
      <c r="X436" s="16">
        <f t="shared" si="469"/>
        <v>432.22644132165999</v>
      </c>
      <c r="Y436" s="16">
        <f t="shared" si="469"/>
        <v>449.51549897452639</v>
      </c>
      <c r="Z436" s="16">
        <f t="shared" si="469"/>
        <v>467.49611893350749</v>
      </c>
      <c r="AA436" s="16">
        <f t="shared" si="469"/>
        <v>486.1959636908478</v>
      </c>
      <c r="AB436" s="16">
        <f t="shared" si="469"/>
        <v>505.64380223848173</v>
      </c>
      <c r="AC436" s="16">
        <f t="shared" si="429"/>
        <v>343.26150236010682</v>
      </c>
      <c r="AD436" s="16">
        <f t="shared" si="430"/>
        <v>376.14415043160625</v>
      </c>
      <c r="AE436" s="36">
        <f t="shared" si="431"/>
        <v>376</v>
      </c>
    </row>
    <row r="437" spans="2:31" x14ac:dyDescent="0.25">
      <c r="B437" t="s">
        <v>268</v>
      </c>
      <c r="C437" t="s">
        <v>123</v>
      </c>
      <c r="D437">
        <v>5059</v>
      </c>
      <c r="E437">
        <v>240</v>
      </c>
      <c r="F437" t="s">
        <v>261</v>
      </c>
      <c r="G437">
        <v>0.06</v>
      </c>
      <c r="H437">
        <v>0.02</v>
      </c>
      <c r="I437" s="16">
        <f t="shared" si="452"/>
        <v>240</v>
      </c>
      <c r="J437" s="16">
        <f t="shared" si="416"/>
        <v>249.60000000000002</v>
      </c>
      <c r="K437" s="16">
        <f t="shared" ref="K437:AB437" si="470">J437*(1+$G437-$H437)</f>
        <v>259.58400000000006</v>
      </c>
      <c r="L437" s="16">
        <f t="shared" si="470"/>
        <v>269.9673600000001</v>
      </c>
      <c r="M437" s="16">
        <f t="shared" si="470"/>
        <v>280.76605440000009</v>
      </c>
      <c r="N437" s="16">
        <f t="shared" si="470"/>
        <v>291.99669657600009</v>
      </c>
      <c r="O437" s="16">
        <f t="shared" si="470"/>
        <v>303.67656443904008</v>
      </c>
      <c r="P437" s="16">
        <f t="shared" si="470"/>
        <v>315.82362701660168</v>
      </c>
      <c r="Q437" s="16">
        <f t="shared" si="470"/>
        <v>328.45657209726573</v>
      </c>
      <c r="R437" s="16">
        <f t="shared" si="470"/>
        <v>341.5948349811564</v>
      </c>
      <c r="S437" s="16">
        <f t="shared" si="470"/>
        <v>355.25862838040268</v>
      </c>
      <c r="T437" s="16">
        <f t="shared" si="470"/>
        <v>369.46897351561881</v>
      </c>
      <c r="U437" s="16">
        <f t="shared" si="470"/>
        <v>384.24773245624357</v>
      </c>
      <c r="V437" s="16">
        <f t="shared" si="470"/>
        <v>399.61764175449332</v>
      </c>
      <c r="W437" s="16">
        <f t="shared" si="470"/>
        <v>415.60234742467304</v>
      </c>
      <c r="X437" s="16">
        <f t="shared" si="470"/>
        <v>432.22644132165999</v>
      </c>
      <c r="Y437" s="16">
        <f t="shared" si="470"/>
        <v>449.51549897452639</v>
      </c>
      <c r="Z437" s="16">
        <f t="shared" si="470"/>
        <v>467.49611893350749</v>
      </c>
      <c r="AA437" s="16">
        <f t="shared" si="470"/>
        <v>486.1959636908478</v>
      </c>
      <c r="AB437" s="16">
        <f t="shared" si="470"/>
        <v>505.64380223848173</v>
      </c>
      <c r="AC437" s="16">
        <f t="shared" si="429"/>
        <v>343.26150236010682</v>
      </c>
      <c r="AD437" s="16">
        <f t="shared" si="430"/>
        <v>376.14415043160625</v>
      </c>
      <c r="AE437" s="36">
        <f t="shared" si="431"/>
        <v>376</v>
      </c>
    </row>
    <row r="438" spans="2:31" x14ac:dyDescent="0.25">
      <c r="B438" t="s">
        <v>268</v>
      </c>
      <c r="C438" t="s">
        <v>135</v>
      </c>
      <c r="D438">
        <v>6983</v>
      </c>
      <c r="E438">
        <v>240</v>
      </c>
      <c r="F438" t="s">
        <v>261</v>
      </c>
      <c r="G438">
        <v>0.06</v>
      </c>
      <c r="H438">
        <v>0.02</v>
      </c>
      <c r="I438" s="16">
        <f t="shared" si="452"/>
        <v>240</v>
      </c>
      <c r="J438" s="16">
        <f t="shared" si="416"/>
        <v>249.60000000000002</v>
      </c>
      <c r="K438" s="16">
        <f t="shared" ref="K438:AB438" si="471">J438*(1+$G438-$H438)</f>
        <v>259.58400000000006</v>
      </c>
      <c r="L438" s="16">
        <f t="shared" si="471"/>
        <v>269.9673600000001</v>
      </c>
      <c r="M438" s="16">
        <f t="shared" si="471"/>
        <v>280.76605440000009</v>
      </c>
      <c r="N438" s="16">
        <f t="shared" si="471"/>
        <v>291.99669657600009</v>
      </c>
      <c r="O438" s="16">
        <f t="shared" si="471"/>
        <v>303.67656443904008</v>
      </c>
      <c r="P438" s="16">
        <f t="shared" si="471"/>
        <v>315.82362701660168</v>
      </c>
      <c r="Q438" s="16">
        <f t="shared" si="471"/>
        <v>328.45657209726573</v>
      </c>
      <c r="R438" s="16">
        <f t="shared" si="471"/>
        <v>341.5948349811564</v>
      </c>
      <c r="S438" s="16">
        <f t="shared" si="471"/>
        <v>355.25862838040268</v>
      </c>
      <c r="T438" s="16">
        <f t="shared" si="471"/>
        <v>369.46897351561881</v>
      </c>
      <c r="U438" s="16">
        <f t="shared" si="471"/>
        <v>384.24773245624357</v>
      </c>
      <c r="V438" s="16">
        <f t="shared" si="471"/>
        <v>399.61764175449332</v>
      </c>
      <c r="W438" s="16">
        <f t="shared" si="471"/>
        <v>415.60234742467304</v>
      </c>
      <c r="X438" s="16">
        <f t="shared" si="471"/>
        <v>432.22644132165999</v>
      </c>
      <c r="Y438" s="16">
        <f t="shared" si="471"/>
        <v>449.51549897452639</v>
      </c>
      <c r="Z438" s="16">
        <f t="shared" si="471"/>
        <v>467.49611893350749</v>
      </c>
      <c r="AA438" s="16">
        <f t="shared" si="471"/>
        <v>486.1959636908478</v>
      </c>
      <c r="AB438" s="16">
        <f t="shared" si="471"/>
        <v>505.64380223848173</v>
      </c>
      <c r="AC438" s="16">
        <f t="shared" si="429"/>
        <v>343.26150236010682</v>
      </c>
      <c r="AD438" s="16">
        <f t="shared" si="430"/>
        <v>376.14415043160625</v>
      </c>
      <c r="AE438" s="36">
        <f t="shared" si="431"/>
        <v>376</v>
      </c>
    </row>
    <row r="439" spans="2:31" x14ac:dyDescent="0.25">
      <c r="B439" t="s">
        <v>268</v>
      </c>
      <c r="C439" t="s">
        <v>96</v>
      </c>
      <c r="D439">
        <v>1672</v>
      </c>
      <c r="E439">
        <v>240</v>
      </c>
      <c r="F439" t="s">
        <v>261</v>
      </c>
      <c r="G439">
        <v>0.06</v>
      </c>
      <c r="H439">
        <v>0.02</v>
      </c>
      <c r="I439" s="16">
        <f t="shared" si="452"/>
        <v>240</v>
      </c>
      <c r="J439" s="16">
        <f t="shared" si="416"/>
        <v>249.60000000000002</v>
      </c>
      <c r="K439" s="16">
        <f t="shared" ref="K439:AB439" si="472">J439*(1+$G439-$H439)</f>
        <v>259.58400000000006</v>
      </c>
      <c r="L439" s="16">
        <f t="shared" si="472"/>
        <v>269.9673600000001</v>
      </c>
      <c r="M439" s="16">
        <f t="shared" si="472"/>
        <v>280.76605440000009</v>
      </c>
      <c r="N439" s="16">
        <f t="shared" si="472"/>
        <v>291.99669657600009</v>
      </c>
      <c r="O439" s="16">
        <f t="shared" si="472"/>
        <v>303.67656443904008</v>
      </c>
      <c r="P439" s="16">
        <f t="shared" si="472"/>
        <v>315.82362701660168</v>
      </c>
      <c r="Q439" s="16">
        <f t="shared" si="472"/>
        <v>328.45657209726573</v>
      </c>
      <c r="R439" s="16">
        <f t="shared" si="472"/>
        <v>341.5948349811564</v>
      </c>
      <c r="S439" s="16">
        <f t="shared" si="472"/>
        <v>355.25862838040268</v>
      </c>
      <c r="T439" s="16">
        <f t="shared" si="472"/>
        <v>369.46897351561881</v>
      </c>
      <c r="U439" s="16">
        <f t="shared" si="472"/>
        <v>384.24773245624357</v>
      </c>
      <c r="V439" s="16">
        <f t="shared" si="472"/>
        <v>399.61764175449332</v>
      </c>
      <c r="W439" s="16">
        <f t="shared" si="472"/>
        <v>415.60234742467304</v>
      </c>
      <c r="X439" s="16">
        <f t="shared" si="472"/>
        <v>432.22644132165999</v>
      </c>
      <c r="Y439" s="16">
        <f t="shared" si="472"/>
        <v>449.51549897452639</v>
      </c>
      <c r="Z439" s="16">
        <f t="shared" si="472"/>
        <v>467.49611893350749</v>
      </c>
      <c r="AA439" s="16">
        <f t="shared" si="472"/>
        <v>486.1959636908478</v>
      </c>
      <c r="AB439" s="16">
        <f t="shared" si="472"/>
        <v>505.64380223848173</v>
      </c>
      <c r="AC439" s="16">
        <f t="shared" si="429"/>
        <v>343.26150236010682</v>
      </c>
      <c r="AD439" s="16">
        <f t="shared" si="430"/>
        <v>376.14415043160625</v>
      </c>
      <c r="AE439" s="36">
        <f t="shared" si="431"/>
        <v>376</v>
      </c>
    </row>
    <row r="440" spans="2:31" x14ac:dyDescent="0.25">
      <c r="B440" t="s">
        <v>269</v>
      </c>
      <c r="C440" t="s">
        <v>270</v>
      </c>
      <c r="D440">
        <v>27624</v>
      </c>
      <c r="E440">
        <v>695</v>
      </c>
      <c r="G440">
        <v>0.06</v>
      </c>
      <c r="H440">
        <v>0.02</v>
      </c>
      <c r="I440" s="16">
        <f t="shared" si="452"/>
        <v>695</v>
      </c>
      <c r="J440" s="16">
        <f t="shared" si="416"/>
        <v>722.80000000000007</v>
      </c>
      <c r="K440" s="16">
        <f t="shared" ref="K440:AB440" si="473">J440*(1+$G440-$H440)</f>
        <v>751.7120000000001</v>
      </c>
      <c r="L440" s="16">
        <f t="shared" si="473"/>
        <v>781.78048000000013</v>
      </c>
      <c r="M440" s="16">
        <f t="shared" si="473"/>
        <v>813.05169920000014</v>
      </c>
      <c r="N440" s="16">
        <f t="shared" si="473"/>
        <v>845.57376716800013</v>
      </c>
      <c r="O440" s="16">
        <f t="shared" si="473"/>
        <v>879.39671785472012</v>
      </c>
      <c r="P440" s="16">
        <f t="shared" si="473"/>
        <v>914.57258656890895</v>
      </c>
      <c r="Q440" s="16">
        <f t="shared" si="473"/>
        <v>951.15549003166529</v>
      </c>
      <c r="R440" s="16">
        <f t="shared" si="473"/>
        <v>989.20170963293197</v>
      </c>
      <c r="S440" s="16">
        <f t="shared" si="473"/>
        <v>1028.7697780182493</v>
      </c>
      <c r="T440" s="16">
        <f t="shared" si="473"/>
        <v>1069.9205691389793</v>
      </c>
      <c r="U440" s="16">
        <f t="shared" si="473"/>
        <v>1112.7173919045385</v>
      </c>
      <c r="V440" s="16">
        <f t="shared" si="473"/>
        <v>1157.2260875807201</v>
      </c>
      <c r="W440" s="16">
        <f t="shared" si="473"/>
        <v>1203.515131083949</v>
      </c>
      <c r="X440" s="16">
        <f t="shared" si="473"/>
        <v>1251.6557363273071</v>
      </c>
      <c r="Y440" s="16">
        <f t="shared" si="473"/>
        <v>1301.7219657803994</v>
      </c>
      <c r="Z440" s="16">
        <f t="shared" si="473"/>
        <v>1353.7908444116154</v>
      </c>
      <c r="AA440" s="16">
        <f t="shared" si="473"/>
        <v>1407.94247818808</v>
      </c>
      <c r="AB440" s="16">
        <f t="shared" si="473"/>
        <v>1464.2601773156032</v>
      </c>
      <c r="AC440" s="16">
        <f t="shared" si="429"/>
        <v>994.02810058447585</v>
      </c>
      <c r="AD440" s="16">
        <f t="shared" si="430"/>
        <v>1089.250768958193</v>
      </c>
      <c r="AE440" s="36">
        <f t="shared" si="431"/>
        <v>1089</v>
      </c>
    </row>
    <row r="441" spans="2:31" x14ac:dyDescent="0.25">
      <c r="B441" t="s">
        <v>270</v>
      </c>
      <c r="C441" t="s">
        <v>271</v>
      </c>
      <c r="D441">
        <v>5000001</v>
      </c>
      <c r="E441">
        <v>0</v>
      </c>
      <c r="H441">
        <v>0.02</v>
      </c>
      <c r="I441" s="16">
        <f t="shared" si="452"/>
        <v>0</v>
      </c>
      <c r="J441" s="16">
        <f t="shared" si="416"/>
        <v>0</v>
      </c>
      <c r="K441" s="16">
        <f t="shared" ref="K441:AB441" si="474">J441*(1+$G441-$H441)</f>
        <v>0</v>
      </c>
      <c r="L441" s="16">
        <f t="shared" si="474"/>
        <v>0</v>
      </c>
      <c r="M441" s="16">
        <f t="shared" si="474"/>
        <v>0</v>
      </c>
      <c r="N441" s="16">
        <f t="shared" si="474"/>
        <v>0</v>
      </c>
      <c r="O441" s="16">
        <f t="shared" si="474"/>
        <v>0</v>
      </c>
      <c r="P441" s="16">
        <f t="shared" si="474"/>
        <v>0</v>
      </c>
      <c r="Q441" s="16">
        <f t="shared" si="474"/>
        <v>0</v>
      </c>
      <c r="R441" s="16">
        <f t="shared" si="474"/>
        <v>0</v>
      </c>
      <c r="S441" s="16">
        <f t="shared" si="474"/>
        <v>0</v>
      </c>
      <c r="T441" s="16">
        <f t="shared" si="474"/>
        <v>0</v>
      </c>
      <c r="U441" s="16">
        <f t="shared" si="474"/>
        <v>0</v>
      </c>
      <c r="V441" s="16">
        <f t="shared" si="474"/>
        <v>0</v>
      </c>
      <c r="W441" s="16">
        <f t="shared" si="474"/>
        <v>0</v>
      </c>
      <c r="X441" s="16">
        <f t="shared" si="474"/>
        <v>0</v>
      </c>
      <c r="Y441" s="16">
        <f t="shared" si="474"/>
        <v>0</v>
      </c>
      <c r="Z441" s="16">
        <f t="shared" si="474"/>
        <v>0</v>
      </c>
      <c r="AA441" s="16">
        <f t="shared" si="474"/>
        <v>0</v>
      </c>
      <c r="AB441" s="16">
        <f t="shared" si="474"/>
        <v>0</v>
      </c>
      <c r="AC441" s="16">
        <f t="shared" si="429"/>
        <v>0</v>
      </c>
      <c r="AD441" s="16">
        <f t="shared" si="430"/>
        <v>0</v>
      </c>
      <c r="AE441" s="36">
        <f t="shared" si="431"/>
        <v>0</v>
      </c>
    </row>
    <row r="442" spans="2:31" x14ac:dyDescent="0.25">
      <c r="B442" t="s">
        <v>271</v>
      </c>
      <c r="C442" t="s">
        <v>238</v>
      </c>
      <c r="D442">
        <v>300001</v>
      </c>
      <c r="E442">
        <v>0</v>
      </c>
      <c r="H442">
        <v>0.02</v>
      </c>
      <c r="I442" s="16">
        <f t="shared" si="452"/>
        <v>0</v>
      </c>
      <c r="J442" s="16">
        <f t="shared" si="416"/>
        <v>0</v>
      </c>
      <c r="K442" s="16">
        <f t="shared" ref="K442:AB442" si="475">J442*(1+$G442-$H442)</f>
        <v>0</v>
      </c>
      <c r="L442" s="16">
        <f t="shared" si="475"/>
        <v>0</v>
      </c>
      <c r="M442" s="16">
        <f t="shared" si="475"/>
        <v>0</v>
      </c>
      <c r="N442" s="16">
        <f t="shared" si="475"/>
        <v>0</v>
      </c>
      <c r="O442" s="16">
        <f t="shared" si="475"/>
        <v>0</v>
      </c>
      <c r="P442" s="16">
        <f t="shared" si="475"/>
        <v>0</v>
      </c>
      <c r="Q442" s="16">
        <f t="shared" si="475"/>
        <v>0</v>
      </c>
      <c r="R442" s="16">
        <f t="shared" si="475"/>
        <v>0</v>
      </c>
      <c r="S442" s="16">
        <f t="shared" si="475"/>
        <v>0</v>
      </c>
      <c r="T442" s="16">
        <f t="shared" si="475"/>
        <v>0</v>
      </c>
      <c r="U442" s="16">
        <f t="shared" si="475"/>
        <v>0</v>
      </c>
      <c r="V442" s="16">
        <f t="shared" si="475"/>
        <v>0</v>
      </c>
      <c r="W442" s="16">
        <f t="shared" si="475"/>
        <v>0</v>
      </c>
      <c r="X442" s="16">
        <f t="shared" si="475"/>
        <v>0</v>
      </c>
      <c r="Y442" s="16">
        <f t="shared" si="475"/>
        <v>0</v>
      </c>
      <c r="Z442" s="16">
        <f t="shared" si="475"/>
        <v>0</v>
      </c>
      <c r="AA442" s="16">
        <f t="shared" si="475"/>
        <v>0</v>
      </c>
      <c r="AB442" s="16">
        <f t="shared" si="475"/>
        <v>0</v>
      </c>
      <c r="AC442" s="16">
        <f t="shared" si="429"/>
        <v>0</v>
      </c>
      <c r="AD442" s="16">
        <f t="shared" si="430"/>
        <v>0</v>
      </c>
      <c r="AE442" s="36">
        <f t="shared" si="431"/>
        <v>0</v>
      </c>
    </row>
    <row r="443" spans="2:31" x14ac:dyDescent="0.25">
      <c r="B443" t="s">
        <v>272</v>
      </c>
      <c r="C443" t="s">
        <v>271</v>
      </c>
      <c r="D443">
        <v>5000001</v>
      </c>
      <c r="E443">
        <v>0</v>
      </c>
      <c r="H443">
        <v>0.02</v>
      </c>
      <c r="I443" s="16">
        <f t="shared" si="452"/>
        <v>0</v>
      </c>
      <c r="J443" s="16">
        <f t="shared" si="416"/>
        <v>0</v>
      </c>
      <c r="K443" s="16">
        <f t="shared" ref="K443:AB443" si="476">J443*(1+$G443-$H443)</f>
        <v>0</v>
      </c>
      <c r="L443" s="16">
        <f t="shared" si="476"/>
        <v>0</v>
      </c>
      <c r="M443" s="16">
        <f t="shared" si="476"/>
        <v>0</v>
      </c>
      <c r="N443" s="16">
        <f t="shared" si="476"/>
        <v>0</v>
      </c>
      <c r="O443" s="16">
        <f t="shared" si="476"/>
        <v>0</v>
      </c>
      <c r="P443" s="16">
        <f t="shared" si="476"/>
        <v>0</v>
      </c>
      <c r="Q443" s="16">
        <f t="shared" si="476"/>
        <v>0</v>
      </c>
      <c r="R443" s="16">
        <f t="shared" si="476"/>
        <v>0</v>
      </c>
      <c r="S443" s="16">
        <f t="shared" si="476"/>
        <v>0</v>
      </c>
      <c r="T443" s="16">
        <f t="shared" si="476"/>
        <v>0</v>
      </c>
      <c r="U443" s="16">
        <f t="shared" si="476"/>
        <v>0</v>
      </c>
      <c r="V443" s="16">
        <f t="shared" si="476"/>
        <v>0</v>
      </c>
      <c r="W443" s="16">
        <f t="shared" si="476"/>
        <v>0</v>
      </c>
      <c r="X443" s="16">
        <f t="shared" si="476"/>
        <v>0</v>
      </c>
      <c r="Y443" s="16">
        <f t="shared" si="476"/>
        <v>0</v>
      </c>
      <c r="Z443" s="16">
        <f t="shared" si="476"/>
        <v>0</v>
      </c>
      <c r="AA443" s="16">
        <f t="shared" si="476"/>
        <v>0</v>
      </c>
      <c r="AB443" s="16">
        <f t="shared" si="476"/>
        <v>0</v>
      </c>
      <c r="AC443" s="16">
        <f t="shared" si="429"/>
        <v>0</v>
      </c>
      <c r="AD443" s="16">
        <f t="shared" si="430"/>
        <v>0</v>
      </c>
      <c r="AE443" s="36">
        <f t="shared" si="431"/>
        <v>0</v>
      </c>
    </row>
    <row r="444" spans="2:31" x14ac:dyDescent="0.25">
      <c r="B444" t="s">
        <v>11</v>
      </c>
      <c r="C444" t="s">
        <v>273</v>
      </c>
      <c r="D444">
        <v>110484</v>
      </c>
      <c r="E444">
        <v>320</v>
      </c>
      <c r="G444" s="14">
        <v>0.06</v>
      </c>
      <c r="H444">
        <v>0.02</v>
      </c>
      <c r="I444" s="16">
        <f t="shared" si="452"/>
        <v>320</v>
      </c>
      <c r="J444" s="16">
        <f t="shared" si="416"/>
        <v>332.8</v>
      </c>
      <c r="K444" s="16">
        <f t="shared" ref="K444:AB444" si="477">J444*(1+$G444-$H444)</f>
        <v>346.11200000000002</v>
      </c>
      <c r="L444" s="16">
        <f t="shared" si="477"/>
        <v>359.95648000000006</v>
      </c>
      <c r="M444" s="16">
        <f t="shared" si="477"/>
        <v>374.3547392000001</v>
      </c>
      <c r="N444" s="16">
        <f t="shared" si="477"/>
        <v>389.32892876800014</v>
      </c>
      <c r="O444" s="16">
        <f t="shared" si="477"/>
        <v>404.90208591872016</v>
      </c>
      <c r="P444" s="16">
        <f t="shared" si="477"/>
        <v>421.098169355469</v>
      </c>
      <c r="Q444" s="16">
        <f t="shared" si="477"/>
        <v>437.9420961296878</v>
      </c>
      <c r="R444" s="16">
        <f t="shared" si="477"/>
        <v>455.45977997487535</v>
      </c>
      <c r="S444" s="16">
        <f t="shared" si="477"/>
        <v>473.6781711738704</v>
      </c>
      <c r="T444" s="16">
        <f t="shared" si="477"/>
        <v>492.62529802082526</v>
      </c>
      <c r="U444" s="16">
        <f t="shared" si="477"/>
        <v>512.33030994165824</v>
      </c>
      <c r="V444" s="16">
        <f t="shared" si="477"/>
        <v>532.82352233932454</v>
      </c>
      <c r="W444" s="16">
        <f t="shared" si="477"/>
        <v>554.13646323289754</v>
      </c>
      <c r="X444" s="16">
        <f t="shared" si="477"/>
        <v>576.30192176221351</v>
      </c>
      <c r="Y444" s="16">
        <f t="shared" si="477"/>
        <v>599.35399863270209</v>
      </c>
      <c r="Z444" s="16">
        <f t="shared" si="477"/>
        <v>623.32815857801018</v>
      </c>
      <c r="AA444" s="16">
        <f t="shared" si="477"/>
        <v>648.2612849211306</v>
      </c>
      <c r="AB444" s="16">
        <f t="shared" si="477"/>
        <v>674.19173631797582</v>
      </c>
      <c r="AC444" s="16">
        <f t="shared" si="429"/>
        <v>457.68200314680922</v>
      </c>
      <c r="AD444" s="16">
        <f t="shared" si="430"/>
        <v>501.52553390880854</v>
      </c>
      <c r="AE444" s="36">
        <f t="shared" si="431"/>
        <v>502</v>
      </c>
    </row>
    <row r="445" spans="2:31" x14ac:dyDescent="0.25">
      <c r="B445" t="s">
        <v>10</v>
      </c>
      <c r="C445" t="s">
        <v>274</v>
      </c>
      <c r="D445">
        <v>110484</v>
      </c>
      <c r="E445">
        <v>320</v>
      </c>
      <c r="G445" s="14">
        <v>0.06</v>
      </c>
      <c r="H445">
        <v>0.02</v>
      </c>
      <c r="I445" s="16">
        <f t="shared" si="452"/>
        <v>320</v>
      </c>
      <c r="J445" s="16">
        <f t="shared" si="416"/>
        <v>332.8</v>
      </c>
      <c r="K445" s="16">
        <f t="shared" ref="K445:AB445" si="478">J445*(1+$G445-$H445)</f>
        <v>346.11200000000002</v>
      </c>
      <c r="L445" s="16">
        <f t="shared" si="478"/>
        <v>359.95648000000006</v>
      </c>
      <c r="M445" s="16">
        <f t="shared" si="478"/>
        <v>374.3547392000001</v>
      </c>
      <c r="N445" s="16">
        <f t="shared" si="478"/>
        <v>389.32892876800014</v>
      </c>
      <c r="O445" s="16">
        <f t="shared" si="478"/>
        <v>404.90208591872016</v>
      </c>
      <c r="P445" s="16">
        <f t="shared" si="478"/>
        <v>421.098169355469</v>
      </c>
      <c r="Q445" s="16">
        <f t="shared" si="478"/>
        <v>437.9420961296878</v>
      </c>
      <c r="R445" s="16">
        <f t="shared" si="478"/>
        <v>455.45977997487535</v>
      </c>
      <c r="S445" s="16">
        <f t="shared" si="478"/>
        <v>473.6781711738704</v>
      </c>
      <c r="T445" s="16">
        <f t="shared" si="478"/>
        <v>492.62529802082526</v>
      </c>
      <c r="U445" s="16">
        <f t="shared" si="478"/>
        <v>512.33030994165824</v>
      </c>
      <c r="V445" s="16">
        <f t="shared" si="478"/>
        <v>532.82352233932454</v>
      </c>
      <c r="W445" s="16">
        <f t="shared" si="478"/>
        <v>554.13646323289754</v>
      </c>
      <c r="X445" s="16">
        <f t="shared" si="478"/>
        <v>576.30192176221351</v>
      </c>
      <c r="Y445" s="16">
        <f t="shared" si="478"/>
        <v>599.35399863270209</v>
      </c>
      <c r="Z445" s="16">
        <f t="shared" si="478"/>
        <v>623.32815857801018</v>
      </c>
      <c r="AA445" s="16">
        <f t="shared" si="478"/>
        <v>648.2612849211306</v>
      </c>
      <c r="AB445" s="16">
        <f t="shared" si="478"/>
        <v>674.19173631797582</v>
      </c>
      <c r="AC445" s="16">
        <f t="shared" si="429"/>
        <v>457.68200314680922</v>
      </c>
      <c r="AD445" s="16">
        <f t="shared" si="430"/>
        <v>501.52553390880854</v>
      </c>
      <c r="AE445" s="36">
        <f t="shared" si="431"/>
        <v>502</v>
      </c>
    </row>
    <row r="446" spans="2:31" x14ac:dyDescent="0.25">
      <c r="B446" t="s">
        <v>274</v>
      </c>
      <c r="C446" t="s">
        <v>275</v>
      </c>
      <c r="D446">
        <v>5000001</v>
      </c>
      <c r="E446">
        <v>0</v>
      </c>
      <c r="H446">
        <v>0.02</v>
      </c>
      <c r="I446" s="16">
        <f t="shared" si="452"/>
        <v>0</v>
      </c>
      <c r="J446" s="16">
        <f t="shared" si="416"/>
        <v>0</v>
      </c>
      <c r="K446" s="16">
        <f t="shared" ref="K446:AB446" si="479">J446*(1+$G446-$H446)</f>
        <v>0</v>
      </c>
      <c r="L446" s="16">
        <f t="shared" si="479"/>
        <v>0</v>
      </c>
      <c r="M446" s="16">
        <f t="shared" si="479"/>
        <v>0</v>
      </c>
      <c r="N446" s="16">
        <f t="shared" si="479"/>
        <v>0</v>
      </c>
      <c r="O446" s="16">
        <f t="shared" si="479"/>
        <v>0</v>
      </c>
      <c r="P446" s="16">
        <f t="shared" si="479"/>
        <v>0</v>
      </c>
      <c r="Q446" s="16">
        <f t="shared" si="479"/>
        <v>0</v>
      </c>
      <c r="R446" s="16">
        <f t="shared" si="479"/>
        <v>0</v>
      </c>
      <c r="S446" s="16">
        <f t="shared" si="479"/>
        <v>0</v>
      </c>
      <c r="T446" s="16">
        <f t="shared" si="479"/>
        <v>0</v>
      </c>
      <c r="U446" s="16">
        <f t="shared" si="479"/>
        <v>0</v>
      </c>
      <c r="V446" s="16">
        <f t="shared" si="479"/>
        <v>0</v>
      </c>
      <c r="W446" s="16">
        <f t="shared" si="479"/>
        <v>0</v>
      </c>
      <c r="X446" s="16">
        <f t="shared" si="479"/>
        <v>0</v>
      </c>
      <c r="Y446" s="16">
        <f t="shared" si="479"/>
        <v>0</v>
      </c>
      <c r="Z446" s="16">
        <f t="shared" si="479"/>
        <v>0</v>
      </c>
      <c r="AA446" s="16">
        <f t="shared" si="479"/>
        <v>0</v>
      </c>
      <c r="AB446" s="16">
        <f t="shared" si="479"/>
        <v>0</v>
      </c>
      <c r="AC446" s="16">
        <f t="shared" si="429"/>
        <v>0</v>
      </c>
      <c r="AD446" s="16">
        <f t="shared" si="430"/>
        <v>0</v>
      </c>
      <c r="AE446" s="36">
        <f t="shared" si="431"/>
        <v>0</v>
      </c>
    </row>
    <row r="447" spans="2:31" x14ac:dyDescent="0.25">
      <c r="B447" t="s">
        <v>276</v>
      </c>
      <c r="C447" t="s">
        <v>213</v>
      </c>
      <c r="D447">
        <v>252000</v>
      </c>
      <c r="E447">
        <v>0</v>
      </c>
      <c r="H447">
        <v>0.02</v>
      </c>
      <c r="I447" s="16">
        <f t="shared" si="452"/>
        <v>0</v>
      </c>
      <c r="J447" s="16">
        <f t="shared" si="416"/>
        <v>0</v>
      </c>
      <c r="K447" s="16">
        <f t="shared" ref="K447:AB447" si="480">J447*(1+$G447-$H447)</f>
        <v>0</v>
      </c>
      <c r="L447" s="16">
        <f t="shared" si="480"/>
        <v>0</v>
      </c>
      <c r="M447" s="16">
        <f t="shared" si="480"/>
        <v>0</v>
      </c>
      <c r="N447" s="16">
        <f t="shared" si="480"/>
        <v>0</v>
      </c>
      <c r="O447" s="16">
        <f t="shared" si="480"/>
        <v>0</v>
      </c>
      <c r="P447" s="16">
        <f t="shared" si="480"/>
        <v>0</v>
      </c>
      <c r="Q447" s="16">
        <f t="shared" si="480"/>
        <v>0</v>
      </c>
      <c r="R447" s="16">
        <f t="shared" si="480"/>
        <v>0</v>
      </c>
      <c r="S447" s="16">
        <f t="shared" si="480"/>
        <v>0</v>
      </c>
      <c r="T447" s="16">
        <f t="shared" si="480"/>
        <v>0</v>
      </c>
      <c r="U447" s="16">
        <f t="shared" si="480"/>
        <v>0</v>
      </c>
      <c r="V447" s="16">
        <f t="shared" si="480"/>
        <v>0</v>
      </c>
      <c r="W447" s="16">
        <f t="shared" si="480"/>
        <v>0</v>
      </c>
      <c r="X447" s="16">
        <f t="shared" si="480"/>
        <v>0</v>
      </c>
      <c r="Y447" s="16">
        <f t="shared" si="480"/>
        <v>0</v>
      </c>
      <c r="Z447" s="16">
        <f t="shared" si="480"/>
        <v>0</v>
      </c>
      <c r="AA447" s="16">
        <f t="shared" si="480"/>
        <v>0</v>
      </c>
      <c r="AB447" s="16">
        <f t="shared" si="480"/>
        <v>0</v>
      </c>
      <c r="AC447" s="16">
        <f t="shared" si="429"/>
        <v>0</v>
      </c>
      <c r="AD447" s="16">
        <f t="shared" si="430"/>
        <v>0</v>
      </c>
      <c r="AE447" s="36">
        <f t="shared" si="431"/>
        <v>0</v>
      </c>
    </row>
    <row r="448" spans="2:31" x14ac:dyDescent="0.25">
      <c r="B448" t="s">
        <v>268</v>
      </c>
      <c r="C448" t="s">
        <v>277</v>
      </c>
      <c r="D448">
        <v>5000001</v>
      </c>
      <c r="E448">
        <v>0</v>
      </c>
      <c r="H448">
        <v>0.02</v>
      </c>
      <c r="I448" s="16">
        <f t="shared" si="452"/>
        <v>0</v>
      </c>
      <c r="J448" s="16">
        <f t="shared" si="416"/>
        <v>0</v>
      </c>
      <c r="K448" s="16">
        <f t="shared" ref="K448:AB448" si="481">J448*(1+$G448-$H448)</f>
        <v>0</v>
      </c>
      <c r="L448" s="16">
        <f t="shared" si="481"/>
        <v>0</v>
      </c>
      <c r="M448" s="16">
        <f t="shared" si="481"/>
        <v>0</v>
      </c>
      <c r="N448" s="16">
        <f t="shared" si="481"/>
        <v>0</v>
      </c>
      <c r="O448" s="16">
        <f t="shared" si="481"/>
        <v>0</v>
      </c>
      <c r="P448" s="16">
        <f t="shared" si="481"/>
        <v>0</v>
      </c>
      <c r="Q448" s="16">
        <f t="shared" si="481"/>
        <v>0</v>
      </c>
      <c r="R448" s="16">
        <f t="shared" si="481"/>
        <v>0</v>
      </c>
      <c r="S448" s="16">
        <f t="shared" si="481"/>
        <v>0</v>
      </c>
      <c r="T448" s="16">
        <f t="shared" si="481"/>
        <v>0</v>
      </c>
      <c r="U448" s="16">
        <f t="shared" si="481"/>
        <v>0</v>
      </c>
      <c r="V448" s="16">
        <f t="shared" si="481"/>
        <v>0</v>
      </c>
      <c r="W448" s="16">
        <f t="shared" si="481"/>
        <v>0</v>
      </c>
      <c r="X448" s="16">
        <f t="shared" si="481"/>
        <v>0</v>
      </c>
      <c r="Y448" s="16">
        <f t="shared" si="481"/>
        <v>0</v>
      </c>
      <c r="Z448" s="16">
        <f t="shared" si="481"/>
        <v>0</v>
      </c>
      <c r="AA448" s="16">
        <f t="shared" si="481"/>
        <v>0</v>
      </c>
      <c r="AB448" s="16">
        <f t="shared" si="481"/>
        <v>0</v>
      </c>
      <c r="AC448" s="16">
        <f t="shared" si="429"/>
        <v>0</v>
      </c>
      <c r="AD448" s="16">
        <f t="shared" si="430"/>
        <v>0</v>
      </c>
      <c r="AE448" s="36">
        <f t="shared" si="431"/>
        <v>0</v>
      </c>
    </row>
    <row r="449" spans="2:31" x14ac:dyDescent="0.25">
      <c r="B449" t="s">
        <v>277</v>
      </c>
      <c r="C449" t="s">
        <v>278</v>
      </c>
      <c r="D449">
        <v>5000001</v>
      </c>
      <c r="E449">
        <v>0</v>
      </c>
      <c r="H449">
        <v>0.02</v>
      </c>
      <c r="I449" s="16">
        <f t="shared" si="452"/>
        <v>0</v>
      </c>
      <c r="J449" s="16">
        <f t="shared" si="416"/>
        <v>0</v>
      </c>
      <c r="K449" s="16">
        <f t="shared" ref="K449:AB449" si="482">J449*(1+$G449-$H449)</f>
        <v>0</v>
      </c>
      <c r="L449" s="16">
        <f t="shared" si="482"/>
        <v>0</v>
      </c>
      <c r="M449" s="16">
        <f t="shared" si="482"/>
        <v>0</v>
      </c>
      <c r="N449" s="16">
        <f t="shared" si="482"/>
        <v>0</v>
      </c>
      <c r="O449" s="16">
        <f t="shared" si="482"/>
        <v>0</v>
      </c>
      <c r="P449" s="16">
        <f t="shared" si="482"/>
        <v>0</v>
      </c>
      <c r="Q449" s="16">
        <f t="shared" si="482"/>
        <v>0</v>
      </c>
      <c r="R449" s="16">
        <f t="shared" si="482"/>
        <v>0</v>
      </c>
      <c r="S449" s="16">
        <f t="shared" si="482"/>
        <v>0</v>
      </c>
      <c r="T449" s="16">
        <f t="shared" si="482"/>
        <v>0</v>
      </c>
      <c r="U449" s="16">
        <f t="shared" si="482"/>
        <v>0</v>
      </c>
      <c r="V449" s="16">
        <f t="shared" si="482"/>
        <v>0</v>
      </c>
      <c r="W449" s="16">
        <f t="shared" si="482"/>
        <v>0</v>
      </c>
      <c r="X449" s="16">
        <f t="shared" si="482"/>
        <v>0</v>
      </c>
      <c r="Y449" s="16">
        <f t="shared" si="482"/>
        <v>0</v>
      </c>
      <c r="Z449" s="16">
        <f t="shared" si="482"/>
        <v>0</v>
      </c>
      <c r="AA449" s="16">
        <f t="shared" si="482"/>
        <v>0</v>
      </c>
      <c r="AB449" s="16">
        <f t="shared" si="482"/>
        <v>0</v>
      </c>
      <c r="AC449" s="16">
        <f t="shared" si="429"/>
        <v>0</v>
      </c>
      <c r="AD449" s="16">
        <f t="shared" si="430"/>
        <v>0</v>
      </c>
      <c r="AE449" s="36">
        <f t="shared" si="431"/>
        <v>0</v>
      </c>
    </row>
    <row r="450" spans="2:31" x14ac:dyDescent="0.25">
      <c r="B450" t="s">
        <v>278</v>
      </c>
      <c r="C450" t="s">
        <v>279</v>
      </c>
      <c r="D450">
        <v>5000001</v>
      </c>
      <c r="E450">
        <v>0</v>
      </c>
      <c r="H450">
        <v>0.02</v>
      </c>
      <c r="I450" s="16">
        <f t="shared" si="452"/>
        <v>0</v>
      </c>
      <c r="J450" s="16">
        <f t="shared" si="416"/>
        <v>0</v>
      </c>
      <c r="K450" s="16">
        <f t="shared" ref="K450:AB450" si="483">J450*(1+$G450-$H450)</f>
        <v>0</v>
      </c>
      <c r="L450" s="16">
        <f t="shared" si="483"/>
        <v>0</v>
      </c>
      <c r="M450" s="16">
        <f t="shared" si="483"/>
        <v>0</v>
      </c>
      <c r="N450" s="16">
        <f t="shared" si="483"/>
        <v>0</v>
      </c>
      <c r="O450" s="16">
        <f t="shared" si="483"/>
        <v>0</v>
      </c>
      <c r="P450" s="16">
        <f t="shared" si="483"/>
        <v>0</v>
      </c>
      <c r="Q450" s="16">
        <f t="shared" si="483"/>
        <v>0</v>
      </c>
      <c r="R450" s="16">
        <f t="shared" si="483"/>
        <v>0</v>
      </c>
      <c r="S450" s="16">
        <f t="shared" si="483"/>
        <v>0</v>
      </c>
      <c r="T450" s="16">
        <f t="shared" si="483"/>
        <v>0</v>
      </c>
      <c r="U450" s="16">
        <f t="shared" si="483"/>
        <v>0</v>
      </c>
      <c r="V450" s="16">
        <f t="shared" si="483"/>
        <v>0</v>
      </c>
      <c r="W450" s="16">
        <f t="shared" si="483"/>
        <v>0</v>
      </c>
      <c r="X450" s="16">
        <f t="shared" si="483"/>
        <v>0</v>
      </c>
      <c r="Y450" s="16">
        <f t="shared" si="483"/>
        <v>0</v>
      </c>
      <c r="Z450" s="16">
        <f t="shared" si="483"/>
        <v>0</v>
      </c>
      <c r="AA450" s="16">
        <f t="shared" si="483"/>
        <v>0</v>
      </c>
      <c r="AB450" s="16">
        <f t="shared" si="483"/>
        <v>0</v>
      </c>
      <c r="AC450" s="16">
        <f t="shared" si="429"/>
        <v>0</v>
      </c>
      <c r="AD450" s="16">
        <f t="shared" si="430"/>
        <v>0</v>
      </c>
      <c r="AE450" s="36">
        <f t="shared" si="431"/>
        <v>0</v>
      </c>
    </row>
    <row r="451" spans="2:31" x14ac:dyDescent="0.25">
      <c r="B451" t="s">
        <v>280</v>
      </c>
      <c r="C451" t="s">
        <v>279</v>
      </c>
      <c r="D451">
        <v>5000001</v>
      </c>
      <c r="E451">
        <v>0</v>
      </c>
      <c r="H451">
        <v>0.02</v>
      </c>
      <c r="I451" s="16">
        <f t="shared" si="452"/>
        <v>0</v>
      </c>
      <c r="J451" s="16">
        <f t="shared" si="416"/>
        <v>0</v>
      </c>
      <c r="K451" s="16">
        <f t="shared" ref="K451:AB451" si="484">J451*(1+$G451-$H451)</f>
        <v>0</v>
      </c>
      <c r="L451" s="16">
        <f t="shared" si="484"/>
        <v>0</v>
      </c>
      <c r="M451" s="16">
        <f t="shared" si="484"/>
        <v>0</v>
      </c>
      <c r="N451" s="16">
        <f t="shared" si="484"/>
        <v>0</v>
      </c>
      <c r="O451" s="16">
        <f t="shared" si="484"/>
        <v>0</v>
      </c>
      <c r="P451" s="16">
        <f t="shared" si="484"/>
        <v>0</v>
      </c>
      <c r="Q451" s="16">
        <f t="shared" si="484"/>
        <v>0</v>
      </c>
      <c r="R451" s="16">
        <f t="shared" si="484"/>
        <v>0</v>
      </c>
      <c r="S451" s="16">
        <f t="shared" si="484"/>
        <v>0</v>
      </c>
      <c r="T451" s="16">
        <f t="shared" si="484"/>
        <v>0</v>
      </c>
      <c r="U451" s="16">
        <f t="shared" si="484"/>
        <v>0</v>
      </c>
      <c r="V451" s="16">
        <f t="shared" si="484"/>
        <v>0</v>
      </c>
      <c r="W451" s="16">
        <f t="shared" si="484"/>
        <v>0</v>
      </c>
      <c r="X451" s="16">
        <f t="shared" si="484"/>
        <v>0</v>
      </c>
      <c r="Y451" s="16">
        <f t="shared" si="484"/>
        <v>0</v>
      </c>
      <c r="Z451" s="16">
        <f t="shared" si="484"/>
        <v>0</v>
      </c>
      <c r="AA451" s="16">
        <f t="shared" si="484"/>
        <v>0</v>
      </c>
      <c r="AB451" s="16">
        <f t="shared" si="484"/>
        <v>0</v>
      </c>
      <c r="AC451" s="16">
        <f t="shared" si="429"/>
        <v>0</v>
      </c>
      <c r="AD451" s="16">
        <f t="shared" si="430"/>
        <v>0</v>
      </c>
      <c r="AE451" s="36">
        <f t="shared" si="431"/>
        <v>0</v>
      </c>
    </row>
    <row r="452" spans="2:31" x14ac:dyDescent="0.25">
      <c r="B452" t="s">
        <v>281</v>
      </c>
      <c r="C452" t="s">
        <v>282</v>
      </c>
      <c r="D452">
        <v>5000001</v>
      </c>
      <c r="E452">
        <v>0</v>
      </c>
      <c r="H452">
        <v>0.02</v>
      </c>
      <c r="I452" s="16">
        <f t="shared" si="452"/>
        <v>0</v>
      </c>
      <c r="J452" s="16">
        <f t="shared" ref="J452:J515" si="485">I452*(1+$G452-$H452)</f>
        <v>0</v>
      </c>
      <c r="K452" s="16">
        <f t="shared" ref="K452:AB452" si="486">J452*(1+$G452-$H452)</f>
        <v>0</v>
      </c>
      <c r="L452" s="16">
        <f t="shared" si="486"/>
        <v>0</v>
      </c>
      <c r="M452" s="16">
        <f t="shared" si="486"/>
        <v>0</v>
      </c>
      <c r="N452" s="16">
        <f t="shared" si="486"/>
        <v>0</v>
      </c>
      <c r="O452" s="16">
        <f t="shared" si="486"/>
        <v>0</v>
      </c>
      <c r="P452" s="16">
        <f t="shared" si="486"/>
        <v>0</v>
      </c>
      <c r="Q452" s="16">
        <f t="shared" si="486"/>
        <v>0</v>
      </c>
      <c r="R452" s="16">
        <f t="shared" si="486"/>
        <v>0</v>
      </c>
      <c r="S452" s="16">
        <f t="shared" si="486"/>
        <v>0</v>
      </c>
      <c r="T452" s="16">
        <f t="shared" si="486"/>
        <v>0</v>
      </c>
      <c r="U452" s="16">
        <f t="shared" si="486"/>
        <v>0</v>
      </c>
      <c r="V452" s="16">
        <f t="shared" si="486"/>
        <v>0</v>
      </c>
      <c r="W452" s="16">
        <f t="shared" si="486"/>
        <v>0</v>
      </c>
      <c r="X452" s="16">
        <f t="shared" si="486"/>
        <v>0</v>
      </c>
      <c r="Y452" s="16">
        <f t="shared" si="486"/>
        <v>0</v>
      </c>
      <c r="Z452" s="16">
        <f t="shared" si="486"/>
        <v>0</v>
      </c>
      <c r="AA452" s="16">
        <f t="shared" si="486"/>
        <v>0</v>
      </c>
      <c r="AB452" s="16">
        <f t="shared" si="486"/>
        <v>0</v>
      </c>
      <c r="AC452" s="16">
        <f t="shared" si="429"/>
        <v>0</v>
      </c>
      <c r="AD452" s="16">
        <f t="shared" si="430"/>
        <v>0</v>
      </c>
      <c r="AE452" s="36">
        <f t="shared" si="431"/>
        <v>0</v>
      </c>
    </row>
    <row r="453" spans="2:31" x14ac:dyDescent="0.25">
      <c r="B453" t="s">
        <v>282</v>
      </c>
      <c r="C453" t="s">
        <v>280</v>
      </c>
      <c r="D453">
        <v>5000001</v>
      </c>
      <c r="E453">
        <v>0</v>
      </c>
      <c r="H453">
        <v>0.02</v>
      </c>
      <c r="I453" s="16">
        <f t="shared" si="452"/>
        <v>0</v>
      </c>
      <c r="J453" s="16">
        <f t="shared" si="485"/>
        <v>0</v>
      </c>
      <c r="K453" s="16">
        <f t="shared" ref="K453:AB453" si="487">J453*(1+$G453-$H453)</f>
        <v>0</v>
      </c>
      <c r="L453" s="16">
        <f t="shared" si="487"/>
        <v>0</v>
      </c>
      <c r="M453" s="16">
        <f t="shared" si="487"/>
        <v>0</v>
      </c>
      <c r="N453" s="16">
        <f t="shared" si="487"/>
        <v>0</v>
      </c>
      <c r="O453" s="16">
        <f t="shared" si="487"/>
        <v>0</v>
      </c>
      <c r="P453" s="16">
        <f t="shared" si="487"/>
        <v>0</v>
      </c>
      <c r="Q453" s="16">
        <f t="shared" si="487"/>
        <v>0</v>
      </c>
      <c r="R453" s="16">
        <f t="shared" si="487"/>
        <v>0</v>
      </c>
      <c r="S453" s="16">
        <f t="shared" si="487"/>
        <v>0</v>
      </c>
      <c r="T453" s="16">
        <f t="shared" si="487"/>
        <v>0</v>
      </c>
      <c r="U453" s="16">
        <f t="shared" si="487"/>
        <v>0</v>
      </c>
      <c r="V453" s="16">
        <f t="shared" si="487"/>
        <v>0</v>
      </c>
      <c r="W453" s="16">
        <f t="shared" si="487"/>
        <v>0</v>
      </c>
      <c r="X453" s="16">
        <f t="shared" si="487"/>
        <v>0</v>
      </c>
      <c r="Y453" s="16">
        <f t="shared" si="487"/>
        <v>0</v>
      </c>
      <c r="Z453" s="16">
        <f t="shared" si="487"/>
        <v>0</v>
      </c>
      <c r="AA453" s="16">
        <f t="shared" si="487"/>
        <v>0</v>
      </c>
      <c r="AB453" s="16">
        <f t="shared" si="487"/>
        <v>0</v>
      </c>
      <c r="AC453" s="16">
        <f t="shared" si="429"/>
        <v>0</v>
      </c>
      <c r="AD453" s="16">
        <f t="shared" si="430"/>
        <v>0</v>
      </c>
      <c r="AE453" s="36">
        <f t="shared" si="431"/>
        <v>0</v>
      </c>
    </row>
    <row r="454" spans="2:31" x14ac:dyDescent="0.25">
      <c r="B454" t="s">
        <v>281</v>
      </c>
      <c r="C454" t="s">
        <v>218</v>
      </c>
      <c r="D454">
        <v>8926</v>
      </c>
      <c r="E454">
        <v>0</v>
      </c>
      <c r="H454">
        <v>0.02</v>
      </c>
      <c r="I454" s="16">
        <f t="shared" si="452"/>
        <v>0</v>
      </c>
      <c r="J454" s="16">
        <f t="shared" si="485"/>
        <v>0</v>
      </c>
      <c r="K454" s="16">
        <f t="shared" ref="K454:AB454" si="488">J454*(1+$G454-$H454)</f>
        <v>0</v>
      </c>
      <c r="L454" s="16">
        <f t="shared" si="488"/>
        <v>0</v>
      </c>
      <c r="M454" s="16">
        <f t="shared" si="488"/>
        <v>0</v>
      </c>
      <c r="N454" s="16">
        <f t="shared" si="488"/>
        <v>0</v>
      </c>
      <c r="O454" s="16">
        <f t="shared" si="488"/>
        <v>0</v>
      </c>
      <c r="P454" s="16">
        <f t="shared" si="488"/>
        <v>0</v>
      </c>
      <c r="Q454" s="16">
        <f t="shared" si="488"/>
        <v>0</v>
      </c>
      <c r="R454" s="16">
        <f t="shared" si="488"/>
        <v>0</v>
      </c>
      <c r="S454" s="16">
        <f t="shared" si="488"/>
        <v>0</v>
      </c>
      <c r="T454" s="16">
        <f t="shared" si="488"/>
        <v>0</v>
      </c>
      <c r="U454" s="16">
        <f t="shared" si="488"/>
        <v>0</v>
      </c>
      <c r="V454" s="16">
        <f t="shared" si="488"/>
        <v>0</v>
      </c>
      <c r="W454" s="16">
        <f t="shared" si="488"/>
        <v>0</v>
      </c>
      <c r="X454" s="16">
        <f t="shared" si="488"/>
        <v>0</v>
      </c>
      <c r="Y454" s="16">
        <f t="shared" si="488"/>
        <v>0</v>
      </c>
      <c r="Z454" s="16">
        <f t="shared" si="488"/>
        <v>0</v>
      </c>
      <c r="AA454" s="16">
        <f t="shared" si="488"/>
        <v>0</v>
      </c>
      <c r="AB454" s="16">
        <f t="shared" si="488"/>
        <v>0</v>
      </c>
      <c r="AC454" s="16">
        <f t="shared" si="429"/>
        <v>0</v>
      </c>
      <c r="AD454" s="16">
        <f t="shared" si="430"/>
        <v>0</v>
      </c>
      <c r="AE454" s="36">
        <f t="shared" si="431"/>
        <v>0</v>
      </c>
    </row>
    <row r="455" spans="2:31" x14ac:dyDescent="0.25">
      <c r="B455" t="s">
        <v>9</v>
      </c>
      <c r="C455" t="s">
        <v>274</v>
      </c>
      <c r="D455">
        <v>16572</v>
      </c>
      <c r="E455">
        <v>553</v>
      </c>
      <c r="G455" s="14">
        <v>0.06</v>
      </c>
      <c r="H455">
        <v>0.02</v>
      </c>
      <c r="I455" s="16">
        <f t="shared" si="452"/>
        <v>553</v>
      </c>
      <c r="J455" s="16">
        <f t="shared" si="485"/>
        <v>575.12</v>
      </c>
      <c r="K455" s="16">
        <f t="shared" ref="K455:AB455" si="489">J455*(1+$G455-$H455)</f>
        <v>598.12480000000005</v>
      </c>
      <c r="L455" s="16">
        <f t="shared" si="489"/>
        <v>622.04979200000002</v>
      </c>
      <c r="M455" s="16">
        <f t="shared" si="489"/>
        <v>646.93178368000008</v>
      </c>
      <c r="N455" s="16">
        <f t="shared" si="489"/>
        <v>672.80905502720009</v>
      </c>
      <c r="O455" s="16">
        <f t="shared" si="489"/>
        <v>699.72141722828815</v>
      </c>
      <c r="P455" s="16">
        <f t="shared" si="489"/>
        <v>727.71027391741973</v>
      </c>
      <c r="Q455" s="16">
        <f t="shared" si="489"/>
        <v>756.81868487411657</v>
      </c>
      <c r="R455" s="16">
        <f t="shared" si="489"/>
        <v>787.09143226908122</v>
      </c>
      <c r="S455" s="16">
        <f t="shared" si="489"/>
        <v>818.57508955984451</v>
      </c>
      <c r="T455" s="16">
        <f t="shared" si="489"/>
        <v>851.31809314223835</v>
      </c>
      <c r="U455" s="16">
        <f t="shared" si="489"/>
        <v>885.37081686792794</v>
      </c>
      <c r="V455" s="16">
        <f t="shared" si="489"/>
        <v>920.78564954264505</v>
      </c>
      <c r="W455" s="16">
        <f t="shared" si="489"/>
        <v>957.61707552435087</v>
      </c>
      <c r="X455" s="16">
        <f t="shared" si="489"/>
        <v>995.92175854532491</v>
      </c>
      <c r="Y455" s="16">
        <f t="shared" si="489"/>
        <v>1035.758628887138</v>
      </c>
      <c r="Z455" s="16">
        <f t="shared" si="489"/>
        <v>1077.1889740426236</v>
      </c>
      <c r="AA455" s="16">
        <f t="shared" si="489"/>
        <v>1120.2765330043285</v>
      </c>
      <c r="AB455" s="16">
        <f t="shared" si="489"/>
        <v>1165.0875943245017</v>
      </c>
      <c r="AC455" s="16">
        <f t="shared" si="429"/>
        <v>790.93171168807953</v>
      </c>
      <c r="AD455" s="16">
        <f t="shared" si="430"/>
        <v>866.69881328615941</v>
      </c>
      <c r="AE455" s="36">
        <f t="shared" si="431"/>
        <v>867</v>
      </c>
    </row>
    <row r="456" spans="2:31" x14ac:dyDescent="0.25">
      <c r="B456" t="s">
        <v>101</v>
      </c>
      <c r="C456" t="s">
        <v>283</v>
      </c>
      <c r="D456">
        <v>150000</v>
      </c>
      <c r="E456">
        <v>0</v>
      </c>
      <c r="H456">
        <v>0.02</v>
      </c>
      <c r="I456" s="16">
        <f t="shared" si="452"/>
        <v>0</v>
      </c>
      <c r="J456" s="16">
        <f t="shared" si="485"/>
        <v>0</v>
      </c>
      <c r="K456" s="16">
        <f t="shared" ref="K456:AB456" si="490">J456*(1+$G456-$H456)</f>
        <v>0</v>
      </c>
      <c r="L456" s="16">
        <f t="shared" si="490"/>
        <v>0</v>
      </c>
      <c r="M456" s="16">
        <f t="shared" si="490"/>
        <v>0</v>
      </c>
      <c r="N456" s="16">
        <f t="shared" si="490"/>
        <v>0</v>
      </c>
      <c r="O456" s="16">
        <f t="shared" si="490"/>
        <v>0</v>
      </c>
      <c r="P456" s="16">
        <f t="shared" si="490"/>
        <v>0</v>
      </c>
      <c r="Q456" s="16">
        <f t="shared" si="490"/>
        <v>0</v>
      </c>
      <c r="R456" s="16">
        <f t="shared" si="490"/>
        <v>0</v>
      </c>
      <c r="S456" s="16">
        <f t="shared" si="490"/>
        <v>0</v>
      </c>
      <c r="T456" s="16">
        <f t="shared" si="490"/>
        <v>0</v>
      </c>
      <c r="U456" s="16">
        <f t="shared" si="490"/>
        <v>0</v>
      </c>
      <c r="V456" s="16">
        <f t="shared" si="490"/>
        <v>0</v>
      </c>
      <c r="W456" s="16">
        <f t="shared" si="490"/>
        <v>0</v>
      </c>
      <c r="X456" s="16">
        <f t="shared" si="490"/>
        <v>0</v>
      </c>
      <c r="Y456" s="16">
        <f t="shared" si="490"/>
        <v>0</v>
      </c>
      <c r="Z456" s="16">
        <f t="shared" si="490"/>
        <v>0</v>
      </c>
      <c r="AA456" s="16">
        <f t="shared" si="490"/>
        <v>0</v>
      </c>
      <c r="AB456" s="16">
        <f t="shared" si="490"/>
        <v>0</v>
      </c>
      <c r="AC456" s="16">
        <f t="shared" si="429"/>
        <v>0</v>
      </c>
      <c r="AD456" s="16">
        <f t="shared" si="430"/>
        <v>0</v>
      </c>
      <c r="AE456" s="36">
        <f t="shared" si="431"/>
        <v>0</v>
      </c>
    </row>
    <row r="457" spans="2:31" x14ac:dyDescent="0.25">
      <c r="B457" t="s">
        <v>283</v>
      </c>
      <c r="C457" t="s">
        <v>274</v>
      </c>
      <c r="D457">
        <v>5000001</v>
      </c>
      <c r="E457">
        <v>0</v>
      </c>
      <c r="H457">
        <v>0.02</v>
      </c>
      <c r="I457" s="16">
        <f t="shared" si="452"/>
        <v>0</v>
      </c>
      <c r="J457" s="16">
        <f t="shared" si="485"/>
        <v>0</v>
      </c>
      <c r="K457" s="16">
        <f t="shared" ref="K457:AB457" si="491">J457*(1+$G457-$H457)</f>
        <v>0</v>
      </c>
      <c r="L457" s="16">
        <f t="shared" si="491"/>
        <v>0</v>
      </c>
      <c r="M457" s="16">
        <f t="shared" si="491"/>
        <v>0</v>
      </c>
      <c r="N457" s="16">
        <f t="shared" si="491"/>
        <v>0</v>
      </c>
      <c r="O457" s="16">
        <f t="shared" si="491"/>
        <v>0</v>
      </c>
      <c r="P457" s="16">
        <f t="shared" si="491"/>
        <v>0</v>
      </c>
      <c r="Q457" s="16">
        <f t="shared" si="491"/>
        <v>0</v>
      </c>
      <c r="R457" s="16">
        <f t="shared" si="491"/>
        <v>0</v>
      </c>
      <c r="S457" s="16">
        <f t="shared" si="491"/>
        <v>0</v>
      </c>
      <c r="T457" s="16">
        <f t="shared" si="491"/>
        <v>0</v>
      </c>
      <c r="U457" s="16">
        <f t="shared" si="491"/>
        <v>0</v>
      </c>
      <c r="V457" s="16">
        <f t="shared" si="491"/>
        <v>0</v>
      </c>
      <c r="W457" s="16">
        <f t="shared" si="491"/>
        <v>0</v>
      </c>
      <c r="X457" s="16">
        <f t="shared" si="491"/>
        <v>0</v>
      </c>
      <c r="Y457" s="16">
        <f t="shared" si="491"/>
        <v>0</v>
      </c>
      <c r="Z457" s="16">
        <f t="shared" si="491"/>
        <v>0</v>
      </c>
      <c r="AA457" s="16">
        <f t="shared" si="491"/>
        <v>0</v>
      </c>
      <c r="AB457" s="16">
        <f t="shared" si="491"/>
        <v>0</v>
      </c>
      <c r="AC457" s="16">
        <f t="shared" si="429"/>
        <v>0</v>
      </c>
      <c r="AD457" s="16">
        <f t="shared" si="430"/>
        <v>0</v>
      </c>
      <c r="AE457" s="36">
        <f t="shared" si="431"/>
        <v>0</v>
      </c>
    </row>
    <row r="458" spans="2:31" x14ac:dyDescent="0.25">
      <c r="B458" t="s">
        <v>279</v>
      </c>
      <c r="C458" t="s">
        <v>275</v>
      </c>
      <c r="D458">
        <v>5000001</v>
      </c>
      <c r="E458">
        <v>0</v>
      </c>
      <c r="H458">
        <v>0.02</v>
      </c>
      <c r="I458" s="16">
        <f t="shared" si="452"/>
        <v>0</v>
      </c>
      <c r="J458" s="16">
        <f t="shared" si="485"/>
        <v>0</v>
      </c>
      <c r="K458" s="16">
        <f t="shared" ref="K458:AB458" si="492">J458*(1+$G458-$H458)</f>
        <v>0</v>
      </c>
      <c r="L458" s="16">
        <f t="shared" si="492"/>
        <v>0</v>
      </c>
      <c r="M458" s="16">
        <f t="shared" si="492"/>
        <v>0</v>
      </c>
      <c r="N458" s="16">
        <f t="shared" si="492"/>
        <v>0</v>
      </c>
      <c r="O458" s="16">
        <f t="shared" si="492"/>
        <v>0</v>
      </c>
      <c r="P458" s="16">
        <f t="shared" si="492"/>
        <v>0</v>
      </c>
      <c r="Q458" s="16">
        <f t="shared" si="492"/>
        <v>0</v>
      </c>
      <c r="R458" s="16">
        <f t="shared" si="492"/>
        <v>0</v>
      </c>
      <c r="S458" s="16">
        <f t="shared" si="492"/>
        <v>0</v>
      </c>
      <c r="T458" s="16">
        <f t="shared" si="492"/>
        <v>0</v>
      </c>
      <c r="U458" s="16">
        <f t="shared" si="492"/>
        <v>0</v>
      </c>
      <c r="V458" s="16">
        <f t="shared" si="492"/>
        <v>0</v>
      </c>
      <c r="W458" s="16">
        <f t="shared" si="492"/>
        <v>0</v>
      </c>
      <c r="X458" s="16">
        <f t="shared" si="492"/>
        <v>0</v>
      </c>
      <c r="Y458" s="16">
        <f t="shared" si="492"/>
        <v>0</v>
      </c>
      <c r="Z458" s="16">
        <f t="shared" si="492"/>
        <v>0</v>
      </c>
      <c r="AA458" s="16">
        <f t="shared" si="492"/>
        <v>0</v>
      </c>
      <c r="AB458" s="16">
        <f t="shared" si="492"/>
        <v>0</v>
      </c>
      <c r="AC458" s="16">
        <f t="shared" si="429"/>
        <v>0</v>
      </c>
      <c r="AD458" s="16">
        <f t="shared" si="430"/>
        <v>0</v>
      </c>
      <c r="AE458" s="36">
        <f t="shared" si="431"/>
        <v>0</v>
      </c>
    </row>
    <row r="459" spans="2:31" x14ac:dyDescent="0.25">
      <c r="B459" t="s">
        <v>275</v>
      </c>
      <c r="C459" t="s">
        <v>284</v>
      </c>
      <c r="D459">
        <v>5000001</v>
      </c>
      <c r="E459">
        <v>0</v>
      </c>
      <c r="H459">
        <v>0.02</v>
      </c>
      <c r="I459" s="16">
        <f t="shared" si="452"/>
        <v>0</v>
      </c>
      <c r="J459" s="16">
        <f t="shared" si="485"/>
        <v>0</v>
      </c>
      <c r="K459" s="16">
        <f t="shared" ref="K459:AB459" si="493">J459*(1+$G459-$H459)</f>
        <v>0</v>
      </c>
      <c r="L459" s="16">
        <f t="shared" si="493"/>
        <v>0</v>
      </c>
      <c r="M459" s="16">
        <f t="shared" si="493"/>
        <v>0</v>
      </c>
      <c r="N459" s="16">
        <f t="shared" si="493"/>
        <v>0</v>
      </c>
      <c r="O459" s="16">
        <f t="shared" si="493"/>
        <v>0</v>
      </c>
      <c r="P459" s="16">
        <f t="shared" si="493"/>
        <v>0</v>
      </c>
      <c r="Q459" s="16">
        <f t="shared" si="493"/>
        <v>0</v>
      </c>
      <c r="R459" s="16">
        <f t="shared" si="493"/>
        <v>0</v>
      </c>
      <c r="S459" s="16">
        <f t="shared" si="493"/>
        <v>0</v>
      </c>
      <c r="T459" s="16">
        <f t="shared" si="493"/>
        <v>0</v>
      </c>
      <c r="U459" s="16">
        <f t="shared" si="493"/>
        <v>0</v>
      </c>
      <c r="V459" s="16">
        <f t="shared" si="493"/>
        <v>0</v>
      </c>
      <c r="W459" s="16">
        <f t="shared" si="493"/>
        <v>0</v>
      </c>
      <c r="X459" s="16">
        <f t="shared" si="493"/>
        <v>0</v>
      </c>
      <c r="Y459" s="16">
        <f t="shared" si="493"/>
        <v>0</v>
      </c>
      <c r="Z459" s="16">
        <f t="shared" si="493"/>
        <v>0</v>
      </c>
      <c r="AA459" s="16">
        <f t="shared" si="493"/>
        <v>0</v>
      </c>
      <c r="AB459" s="16">
        <f t="shared" si="493"/>
        <v>0</v>
      </c>
      <c r="AC459" s="16">
        <f t="shared" si="429"/>
        <v>0</v>
      </c>
      <c r="AD459" s="16">
        <f t="shared" si="430"/>
        <v>0</v>
      </c>
      <c r="AE459" s="36">
        <f t="shared" si="431"/>
        <v>0</v>
      </c>
    </row>
    <row r="460" spans="2:31" x14ac:dyDescent="0.25">
      <c r="B460" t="s">
        <v>275</v>
      </c>
      <c r="C460" t="s">
        <v>276</v>
      </c>
      <c r="D460">
        <v>1200000</v>
      </c>
      <c r="E460">
        <v>0</v>
      </c>
      <c r="H460">
        <v>0.02</v>
      </c>
      <c r="I460" s="16">
        <f t="shared" si="452"/>
        <v>0</v>
      </c>
      <c r="J460" s="16">
        <f t="shared" si="485"/>
        <v>0</v>
      </c>
      <c r="K460" s="16">
        <f t="shared" ref="K460:AB460" si="494">J460*(1+$G460-$H460)</f>
        <v>0</v>
      </c>
      <c r="L460" s="16">
        <f t="shared" si="494"/>
        <v>0</v>
      </c>
      <c r="M460" s="16">
        <f t="shared" si="494"/>
        <v>0</v>
      </c>
      <c r="N460" s="16">
        <f t="shared" si="494"/>
        <v>0</v>
      </c>
      <c r="O460" s="16">
        <f t="shared" si="494"/>
        <v>0</v>
      </c>
      <c r="P460" s="16">
        <f t="shared" si="494"/>
        <v>0</v>
      </c>
      <c r="Q460" s="16">
        <f t="shared" si="494"/>
        <v>0</v>
      </c>
      <c r="R460" s="16">
        <f t="shared" si="494"/>
        <v>0</v>
      </c>
      <c r="S460" s="16">
        <f t="shared" si="494"/>
        <v>0</v>
      </c>
      <c r="T460" s="16">
        <f t="shared" si="494"/>
        <v>0</v>
      </c>
      <c r="U460" s="16">
        <f t="shared" si="494"/>
        <v>0</v>
      </c>
      <c r="V460" s="16">
        <f t="shared" si="494"/>
        <v>0</v>
      </c>
      <c r="W460" s="16">
        <f t="shared" si="494"/>
        <v>0</v>
      </c>
      <c r="X460" s="16">
        <f t="shared" si="494"/>
        <v>0</v>
      </c>
      <c r="Y460" s="16">
        <f t="shared" si="494"/>
        <v>0</v>
      </c>
      <c r="Z460" s="16">
        <f t="shared" si="494"/>
        <v>0</v>
      </c>
      <c r="AA460" s="16">
        <f t="shared" si="494"/>
        <v>0</v>
      </c>
      <c r="AB460" s="16">
        <f t="shared" si="494"/>
        <v>0</v>
      </c>
      <c r="AC460" s="16">
        <f t="shared" si="429"/>
        <v>0</v>
      </c>
      <c r="AD460" s="16">
        <f t="shared" si="430"/>
        <v>0</v>
      </c>
      <c r="AE460" s="36">
        <f t="shared" si="431"/>
        <v>0</v>
      </c>
    </row>
    <row r="461" spans="2:31" x14ac:dyDescent="0.25">
      <c r="B461" t="s">
        <v>276</v>
      </c>
      <c r="C461" t="s">
        <v>273</v>
      </c>
      <c r="D461">
        <v>1200000</v>
      </c>
      <c r="E461">
        <v>0</v>
      </c>
      <c r="H461">
        <v>0.02</v>
      </c>
      <c r="I461" s="16">
        <f t="shared" si="452"/>
        <v>0</v>
      </c>
      <c r="J461" s="16">
        <f t="shared" si="485"/>
        <v>0</v>
      </c>
      <c r="K461" s="16">
        <f t="shared" ref="K461:AB461" si="495">J461*(1+$G461-$H461)</f>
        <v>0</v>
      </c>
      <c r="L461" s="16">
        <f t="shared" si="495"/>
        <v>0</v>
      </c>
      <c r="M461" s="16">
        <f t="shared" si="495"/>
        <v>0</v>
      </c>
      <c r="N461" s="16">
        <f t="shared" si="495"/>
        <v>0</v>
      </c>
      <c r="O461" s="16">
        <f t="shared" si="495"/>
        <v>0</v>
      </c>
      <c r="P461" s="16">
        <f t="shared" si="495"/>
        <v>0</v>
      </c>
      <c r="Q461" s="16">
        <f t="shared" si="495"/>
        <v>0</v>
      </c>
      <c r="R461" s="16">
        <f t="shared" si="495"/>
        <v>0</v>
      </c>
      <c r="S461" s="16">
        <f t="shared" si="495"/>
        <v>0</v>
      </c>
      <c r="T461" s="16">
        <f t="shared" si="495"/>
        <v>0</v>
      </c>
      <c r="U461" s="16">
        <f t="shared" si="495"/>
        <v>0</v>
      </c>
      <c r="V461" s="16">
        <f t="shared" si="495"/>
        <v>0</v>
      </c>
      <c r="W461" s="16">
        <f t="shared" si="495"/>
        <v>0</v>
      </c>
      <c r="X461" s="16">
        <f t="shared" si="495"/>
        <v>0</v>
      </c>
      <c r="Y461" s="16">
        <f t="shared" si="495"/>
        <v>0</v>
      </c>
      <c r="Z461" s="16">
        <f t="shared" si="495"/>
        <v>0</v>
      </c>
      <c r="AA461" s="16">
        <f t="shared" si="495"/>
        <v>0</v>
      </c>
      <c r="AB461" s="16">
        <f t="shared" si="495"/>
        <v>0</v>
      </c>
      <c r="AC461" s="16">
        <f t="shared" si="429"/>
        <v>0</v>
      </c>
      <c r="AD461" s="16">
        <f t="shared" si="430"/>
        <v>0</v>
      </c>
      <c r="AE461" s="36">
        <f t="shared" si="431"/>
        <v>0</v>
      </c>
    </row>
    <row r="462" spans="2:31" x14ac:dyDescent="0.25">
      <c r="B462" t="s">
        <v>16</v>
      </c>
      <c r="C462" t="s">
        <v>284</v>
      </c>
      <c r="D462">
        <v>16572</v>
      </c>
      <c r="E462">
        <v>695</v>
      </c>
      <c r="G462" s="14">
        <v>0.06</v>
      </c>
      <c r="H462">
        <v>0.02</v>
      </c>
      <c r="I462" s="16">
        <f t="shared" si="452"/>
        <v>695</v>
      </c>
      <c r="J462" s="16">
        <f t="shared" si="485"/>
        <v>722.80000000000007</v>
      </c>
      <c r="K462" s="16">
        <f t="shared" ref="K462:AB462" si="496">J462*(1+$G462-$H462)</f>
        <v>751.7120000000001</v>
      </c>
      <c r="L462" s="16">
        <f t="shared" si="496"/>
        <v>781.78048000000013</v>
      </c>
      <c r="M462" s="16">
        <f t="shared" si="496"/>
        <v>813.05169920000014</v>
      </c>
      <c r="N462" s="16">
        <f t="shared" si="496"/>
        <v>845.57376716800013</v>
      </c>
      <c r="O462" s="16">
        <f t="shared" si="496"/>
        <v>879.39671785472012</v>
      </c>
      <c r="P462" s="16">
        <f t="shared" si="496"/>
        <v>914.57258656890895</v>
      </c>
      <c r="Q462" s="16">
        <f t="shared" si="496"/>
        <v>951.15549003166529</v>
      </c>
      <c r="R462" s="16">
        <f t="shared" si="496"/>
        <v>989.20170963293197</v>
      </c>
      <c r="S462" s="16">
        <f t="shared" si="496"/>
        <v>1028.7697780182493</v>
      </c>
      <c r="T462" s="16">
        <f t="shared" si="496"/>
        <v>1069.9205691389793</v>
      </c>
      <c r="U462" s="16">
        <f t="shared" si="496"/>
        <v>1112.7173919045385</v>
      </c>
      <c r="V462" s="16">
        <f t="shared" si="496"/>
        <v>1157.2260875807201</v>
      </c>
      <c r="W462" s="16">
        <f t="shared" si="496"/>
        <v>1203.515131083949</v>
      </c>
      <c r="X462" s="16">
        <f t="shared" si="496"/>
        <v>1251.6557363273071</v>
      </c>
      <c r="Y462" s="16">
        <f t="shared" si="496"/>
        <v>1301.7219657803994</v>
      </c>
      <c r="Z462" s="16">
        <f t="shared" si="496"/>
        <v>1353.7908444116154</v>
      </c>
      <c r="AA462" s="16">
        <f t="shared" si="496"/>
        <v>1407.94247818808</v>
      </c>
      <c r="AB462" s="16">
        <f t="shared" si="496"/>
        <v>1464.2601773156032</v>
      </c>
      <c r="AC462" s="16">
        <f t="shared" si="429"/>
        <v>994.02810058447585</v>
      </c>
      <c r="AD462" s="16">
        <f t="shared" si="430"/>
        <v>1089.250768958193</v>
      </c>
      <c r="AE462" s="36">
        <f t="shared" si="431"/>
        <v>1089</v>
      </c>
    </row>
    <row r="463" spans="2:31" x14ac:dyDescent="0.25">
      <c r="B463" t="s">
        <v>285</v>
      </c>
      <c r="C463" t="s">
        <v>286</v>
      </c>
      <c r="D463">
        <v>5000001</v>
      </c>
      <c r="E463">
        <v>0</v>
      </c>
      <c r="H463">
        <v>0.02</v>
      </c>
      <c r="I463" s="16">
        <f t="shared" si="452"/>
        <v>0</v>
      </c>
      <c r="J463" s="16">
        <f t="shared" si="485"/>
        <v>0</v>
      </c>
      <c r="K463" s="16">
        <f t="shared" ref="K463:AB463" si="497">J463*(1+$G463-$H463)</f>
        <v>0</v>
      </c>
      <c r="L463" s="16">
        <f t="shared" si="497"/>
        <v>0</v>
      </c>
      <c r="M463" s="16">
        <f t="shared" si="497"/>
        <v>0</v>
      </c>
      <c r="N463" s="16">
        <f t="shared" si="497"/>
        <v>0</v>
      </c>
      <c r="O463" s="16">
        <f t="shared" si="497"/>
        <v>0</v>
      </c>
      <c r="P463" s="16">
        <f t="shared" si="497"/>
        <v>0</v>
      </c>
      <c r="Q463" s="16">
        <f t="shared" si="497"/>
        <v>0</v>
      </c>
      <c r="R463" s="16">
        <f t="shared" si="497"/>
        <v>0</v>
      </c>
      <c r="S463" s="16">
        <f t="shared" si="497"/>
        <v>0</v>
      </c>
      <c r="T463" s="16">
        <f t="shared" si="497"/>
        <v>0</v>
      </c>
      <c r="U463" s="16">
        <f t="shared" si="497"/>
        <v>0</v>
      </c>
      <c r="V463" s="16">
        <f t="shared" si="497"/>
        <v>0</v>
      </c>
      <c r="W463" s="16">
        <f t="shared" si="497"/>
        <v>0</v>
      </c>
      <c r="X463" s="16">
        <f t="shared" si="497"/>
        <v>0</v>
      </c>
      <c r="Y463" s="16">
        <f t="shared" si="497"/>
        <v>0</v>
      </c>
      <c r="Z463" s="16">
        <f t="shared" si="497"/>
        <v>0</v>
      </c>
      <c r="AA463" s="16">
        <f t="shared" si="497"/>
        <v>0</v>
      </c>
      <c r="AB463" s="16">
        <f t="shared" si="497"/>
        <v>0</v>
      </c>
      <c r="AC463" s="16">
        <f t="shared" ref="AC463:AC526" si="498">SUM(I463:W463)*(1/($W$2-$I$2))</f>
        <v>0</v>
      </c>
      <c r="AD463" s="16">
        <f t="shared" ref="AD463:AD526" si="499">SUM(I463:AB463)*(1/($AB$2-$I$2))</f>
        <v>0</v>
      </c>
      <c r="AE463" s="36">
        <f t="shared" ref="AE463:AE526" si="500">ROUND(AD463,0)</f>
        <v>0</v>
      </c>
    </row>
    <row r="464" spans="2:31" x14ac:dyDescent="0.25">
      <c r="B464" t="s">
        <v>286</v>
      </c>
      <c r="C464" t="s">
        <v>287</v>
      </c>
      <c r="D464">
        <v>5000001</v>
      </c>
      <c r="E464">
        <v>0</v>
      </c>
      <c r="H464">
        <v>0.02</v>
      </c>
      <c r="I464" s="16">
        <f t="shared" si="452"/>
        <v>0</v>
      </c>
      <c r="J464" s="16">
        <f t="shared" si="485"/>
        <v>0</v>
      </c>
      <c r="K464" s="16">
        <f t="shared" ref="K464:AB464" si="501">J464*(1+$G464-$H464)</f>
        <v>0</v>
      </c>
      <c r="L464" s="16">
        <f t="shared" si="501"/>
        <v>0</v>
      </c>
      <c r="M464" s="16">
        <f t="shared" si="501"/>
        <v>0</v>
      </c>
      <c r="N464" s="16">
        <f t="shared" si="501"/>
        <v>0</v>
      </c>
      <c r="O464" s="16">
        <f t="shared" si="501"/>
        <v>0</v>
      </c>
      <c r="P464" s="16">
        <f t="shared" si="501"/>
        <v>0</v>
      </c>
      <c r="Q464" s="16">
        <f t="shared" si="501"/>
        <v>0</v>
      </c>
      <c r="R464" s="16">
        <f t="shared" si="501"/>
        <v>0</v>
      </c>
      <c r="S464" s="16">
        <f t="shared" si="501"/>
        <v>0</v>
      </c>
      <c r="T464" s="16">
        <f t="shared" si="501"/>
        <v>0</v>
      </c>
      <c r="U464" s="16">
        <f t="shared" si="501"/>
        <v>0</v>
      </c>
      <c r="V464" s="16">
        <f t="shared" si="501"/>
        <v>0</v>
      </c>
      <c r="W464" s="16">
        <f t="shared" si="501"/>
        <v>0</v>
      </c>
      <c r="X464" s="16">
        <f t="shared" si="501"/>
        <v>0</v>
      </c>
      <c r="Y464" s="16">
        <f t="shared" si="501"/>
        <v>0</v>
      </c>
      <c r="Z464" s="16">
        <f t="shared" si="501"/>
        <v>0</v>
      </c>
      <c r="AA464" s="16">
        <f t="shared" si="501"/>
        <v>0</v>
      </c>
      <c r="AB464" s="16">
        <f t="shared" si="501"/>
        <v>0</v>
      </c>
      <c r="AC464" s="16">
        <f t="shared" si="498"/>
        <v>0</v>
      </c>
      <c r="AD464" s="16">
        <f t="shared" si="499"/>
        <v>0</v>
      </c>
      <c r="AE464" s="36">
        <f t="shared" si="500"/>
        <v>0</v>
      </c>
    </row>
    <row r="465" spans="2:31" x14ac:dyDescent="0.25">
      <c r="B465" t="s">
        <v>288</v>
      </c>
      <c r="C465" t="s">
        <v>285</v>
      </c>
      <c r="D465">
        <v>5000001</v>
      </c>
      <c r="E465">
        <v>0</v>
      </c>
      <c r="H465">
        <v>0.02</v>
      </c>
      <c r="I465" s="16">
        <f t="shared" si="452"/>
        <v>0</v>
      </c>
      <c r="J465" s="16">
        <f t="shared" si="485"/>
        <v>0</v>
      </c>
      <c r="K465" s="16">
        <f t="shared" ref="K465:AB465" si="502">J465*(1+$G465-$H465)</f>
        <v>0</v>
      </c>
      <c r="L465" s="16">
        <f t="shared" si="502"/>
        <v>0</v>
      </c>
      <c r="M465" s="16">
        <f t="shared" si="502"/>
        <v>0</v>
      </c>
      <c r="N465" s="16">
        <f t="shared" si="502"/>
        <v>0</v>
      </c>
      <c r="O465" s="16">
        <f t="shared" si="502"/>
        <v>0</v>
      </c>
      <c r="P465" s="16">
        <f t="shared" si="502"/>
        <v>0</v>
      </c>
      <c r="Q465" s="16">
        <f t="shared" si="502"/>
        <v>0</v>
      </c>
      <c r="R465" s="16">
        <f t="shared" si="502"/>
        <v>0</v>
      </c>
      <c r="S465" s="16">
        <f t="shared" si="502"/>
        <v>0</v>
      </c>
      <c r="T465" s="16">
        <f t="shared" si="502"/>
        <v>0</v>
      </c>
      <c r="U465" s="16">
        <f t="shared" si="502"/>
        <v>0</v>
      </c>
      <c r="V465" s="16">
        <f t="shared" si="502"/>
        <v>0</v>
      </c>
      <c r="W465" s="16">
        <f t="shared" si="502"/>
        <v>0</v>
      </c>
      <c r="X465" s="16">
        <f t="shared" si="502"/>
        <v>0</v>
      </c>
      <c r="Y465" s="16">
        <f t="shared" si="502"/>
        <v>0</v>
      </c>
      <c r="Z465" s="16">
        <f t="shared" si="502"/>
        <v>0</v>
      </c>
      <c r="AA465" s="16">
        <f t="shared" si="502"/>
        <v>0</v>
      </c>
      <c r="AB465" s="16">
        <f t="shared" si="502"/>
        <v>0</v>
      </c>
      <c r="AC465" s="16">
        <f t="shared" si="498"/>
        <v>0</v>
      </c>
      <c r="AD465" s="16">
        <f t="shared" si="499"/>
        <v>0</v>
      </c>
      <c r="AE465" s="36">
        <f t="shared" si="500"/>
        <v>0</v>
      </c>
    </row>
    <row r="466" spans="2:31" x14ac:dyDescent="0.25">
      <c r="B466" t="s">
        <v>289</v>
      </c>
      <c r="C466" t="s">
        <v>290</v>
      </c>
      <c r="D466">
        <v>5000001</v>
      </c>
      <c r="E466">
        <v>0</v>
      </c>
      <c r="H466">
        <v>0.02</v>
      </c>
      <c r="I466" s="16">
        <f t="shared" si="452"/>
        <v>0</v>
      </c>
      <c r="J466" s="16">
        <f t="shared" si="485"/>
        <v>0</v>
      </c>
      <c r="K466" s="16">
        <f t="shared" ref="K466:AB466" si="503">J466*(1+$G466-$H466)</f>
        <v>0</v>
      </c>
      <c r="L466" s="16">
        <f t="shared" si="503"/>
        <v>0</v>
      </c>
      <c r="M466" s="16">
        <f t="shared" si="503"/>
        <v>0</v>
      </c>
      <c r="N466" s="16">
        <f t="shared" si="503"/>
        <v>0</v>
      </c>
      <c r="O466" s="16">
        <f t="shared" si="503"/>
        <v>0</v>
      </c>
      <c r="P466" s="16">
        <f t="shared" si="503"/>
        <v>0</v>
      </c>
      <c r="Q466" s="16">
        <f t="shared" si="503"/>
        <v>0</v>
      </c>
      <c r="R466" s="16">
        <f t="shared" si="503"/>
        <v>0</v>
      </c>
      <c r="S466" s="16">
        <f t="shared" si="503"/>
        <v>0</v>
      </c>
      <c r="T466" s="16">
        <f t="shared" si="503"/>
        <v>0</v>
      </c>
      <c r="U466" s="16">
        <f t="shared" si="503"/>
        <v>0</v>
      </c>
      <c r="V466" s="16">
        <f t="shared" si="503"/>
        <v>0</v>
      </c>
      <c r="W466" s="16">
        <f t="shared" si="503"/>
        <v>0</v>
      </c>
      <c r="X466" s="16">
        <f t="shared" si="503"/>
        <v>0</v>
      </c>
      <c r="Y466" s="16">
        <f t="shared" si="503"/>
        <v>0</v>
      </c>
      <c r="Z466" s="16">
        <f t="shared" si="503"/>
        <v>0</v>
      </c>
      <c r="AA466" s="16">
        <f t="shared" si="503"/>
        <v>0</v>
      </c>
      <c r="AB466" s="16">
        <f t="shared" si="503"/>
        <v>0</v>
      </c>
      <c r="AC466" s="16">
        <f t="shared" si="498"/>
        <v>0</v>
      </c>
      <c r="AD466" s="16">
        <f t="shared" si="499"/>
        <v>0</v>
      </c>
      <c r="AE466" s="36">
        <f t="shared" si="500"/>
        <v>0</v>
      </c>
    </row>
    <row r="467" spans="2:31" x14ac:dyDescent="0.25">
      <c r="B467" t="s">
        <v>290</v>
      </c>
      <c r="C467" t="s">
        <v>291</v>
      </c>
      <c r="D467">
        <v>5000001</v>
      </c>
      <c r="E467">
        <v>0</v>
      </c>
      <c r="H467">
        <v>0.02</v>
      </c>
      <c r="I467" s="16">
        <f t="shared" si="452"/>
        <v>0</v>
      </c>
      <c r="J467" s="16">
        <f t="shared" si="485"/>
        <v>0</v>
      </c>
      <c r="K467" s="16">
        <f t="shared" ref="K467:AB467" si="504">J467*(1+$G467-$H467)</f>
        <v>0</v>
      </c>
      <c r="L467" s="16">
        <f t="shared" si="504"/>
        <v>0</v>
      </c>
      <c r="M467" s="16">
        <f t="shared" si="504"/>
        <v>0</v>
      </c>
      <c r="N467" s="16">
        <f t="shared" si="504"/>
        <v>0</v>
      </c>
      <c r="O467" s="16">
        <f t="shared" si="504"/>
        <v>0</v>
      </c>
      <c r="P467" s="16">
        <f t="shared" si="504"/>
        <v>0</v>
      </c>
      <c r="Q467" s="16">
        <f t="shared" si="504"/>
        <v>0</v>
      </c>
      <c r="R467" s="16">
        <f t="shared" si="504"/>
        <v>0</v>
      </c>
      <c r="S467" s="16">
        <f t="shared" si="504"/>
        <v>0</v>
      </c>
      <c r="T467" s="16">
        <f t="shared" si="504"/>
        <v>0</v>
      </c>
      <c r="U467" s="16">
        <f t="shared" si="504"/>
        <v>0</v>
      </c>
      <c r="V467" s="16">
        <f t="shared" si="504"/>
        <v>0</v>
      </c>
      <c r="W467" s="16">
        <f t="shared" si="504"/>
        <v>0</v>
      </c>
      <c r="X467" s="16">
        <f t="shared" si="504"/>
        <v>0</v>
      </c>
      <c r="Y467" s="16">
        <f t="shared" si="504"/>
        <v>0</v>
      </c>
      <c r="Z467" s="16">
        <f t="shared" si="504"/>
        <v>0</v>
      </c>
      <c r="AA467" s="16">
        <f t="shared" si="504"/>
        <v>0</v>
      </c>
      <c r="AB467" s="16">
        <f t="shared" si="504"/>
        <v>0</v>
      </c>
      <c r="AC467" s="16">
        <f t="shared" si="498"/>
        <v>0</v>
      </c>
      <c r="AD467" s="16">
        <f t="shared" si="499"/>
        <v>0</v>
      </c>
      <c r="AE467" s="36">
        <f t="shared" si="500"/>
        <v>0</v>
      </c>
    </row>
    <row r="468" spans="2:31" x14ac:dyDescent="0.25">
      <c r="B468" t="s">
        <v>291</v>
      </c>
      <c r="C468" t="s">
        <v>211</v>
      </c>
      <c r="D468">
        <v>17856</v>
      </c>
      <c r="E468">
        <v>0</v>
      </c>
      <c r="H468">
        <v>0.02</v>
      </c>
      <c r="I468" s="16">
        <f t="shared" si="452"/>
        <v>0</v>
      </c>
      <c r="J468" s="16">
        <f t="shared" si="485"/>
        <v>0</v>
      </c>
      <c r="K468" s="16">
        <f t="shared" ref="K468:AB468" si="505">J468*(1+$G468-$H468)</f>
        <v>0</v>
      </c>
      <c r="L468" s="16">
        <f t="shared" si="505"/>
        <v>0</v>
      </c>
      <c r="M468" s="16">
        <f t="shared" si="505"/>
        <v>0</v>
      </c>
      <c r="N468" s="16">
        <f t="shared" si="505"/>
        <v>0</v>
      </c>
      <c r="O468" s="16">
        <f t="shared" si="505"/>
        <v>0</v>
      </c>
      <c r="P468" s="16">
        <f t="shared" si="505"/>
        <v>0</v>
      </c>
      <c r="Q468" s="16">
        <f t="shared" si="505"/>
        <v>0</v>
      </c>
      <c r="R468" s="16">
        <f t="shared" si="505"/>
        <v>0</v>
      </c>
      <c r="S468" s="16">
        <f t="shared" si="505"/>
        <v>0</v>
      </c>
      <c r="T468" s="16">
        <f t="shared" si="505"/>
        <v>0</v>
      </c>
      <c r="U468" s="16">
        <f t="shared" si="505"/>
        <v>0</v>
      </c>
      <c r="V468" s="16">
        <f t="shared" si="505"/>
        <v>0</v>
      </c>
      <c r="W468" s="16">
        <f t="shared" si="505"/>
        <v>0</v>
      </c>
      <c r="X468" s="16">
        <f t="shared" si="505"/>
        <v>0</v>
      </c>
      <c r="Y468" s="16">
        <f t="shared" si="505"/>
        <v>0</v>
      </c>
      <c r="Z468" s="16">
        <f t="shared" si="505"/>
        <v>0</v>
      </c>
      <c r="AA468" s="16">
        <f t="shared" si="505"/>
        <v>0</v>
      </c>
      <c r="AB468" s="16">
        <f t="shared" si="505"/>
        <v>0</v>
      </c>
      <c r="AC468" s="16">
        <f t="shared" si="498"/>
        <v>0</v>
      </c>
      <c r="AD468" s="16">
        <f t="shared" si="499"/>
        <v>0</v>
      </c>
      <c r="AE468" s="36">
        <f t="shared" si="500"/>
        <v>0</v>
      </c>
    </row>
    <row r="469" spans="2:31" x14ac:dyDescent="0.25">
      <c r="B469" t="s">
        <v>291</v>
      </c>
      <c r="C469" t="s">
        <v>267</v>
      </c>
      <c r="D469">
        <v>5000001</v>
      </c>
      <c r="E469">
        <v>0</v>
      </c>
      <c r="H469">
        <v>0.02</v>
      </c>
      <c r="I469" s="16">
        <f t="shared" si="452"/>
        <v>0</v>
      </c>
      <c r="J469" s="16">
        <f t="shared" si="485"/>
        <v>0</v>
      </c>
      <c r="K469" s="16">
        <f t="shared" ref="K469:AB469" si="506">J469*(1+$G469-$H469)</f>
        <v>0</v>
      </c>
      <c r="L469" s="16">
        <f t="shared" si="506"/>
        <v>0</v>
      </c>
      <c r="M469" s="16">
        <f t="shared" si="506"/>
        <v>0</v>
      </c>
      <c r="N469" s="16">
        <f t="shared" si="506"/>
        <v>0</v>
      </c>
      <c r="O469" s="16">
        <f t="shared" si="506"/>
        <v>0</v>
      </c>
      <c r="P469" s="16">
        <f t="shared" si="506"/>
        <v>0</v>
      </c>
      <c r="Q469" s="16">
        <f t="shared" si="506"/>
        <v>0</v>
      </c>
      <c r="R469" s="16">
        <f t="shared" si="506"/>
        <v>0</v>
      </c>
      <c r="S469" s="16">
        <f t="shared" si="506"/>
        <v>0</v>
      </c>
      <c r="T469" s="16">
        <f t="shared" si="506"/>
        <v>0</v>
      </c>
      <c r="U469" s="16">
        <f t="shared" si="506"/>
        <v>0</v>
      </c>
      <c r="V469" s="16">
        <f t="shared" si="506"/>
        <v>0</v>
      </c>
      <c r="W469" s="16">
        <f t="shared" si="506"/>
        <v>0</v>
      </c>
      <c r="X469" s="16">
        <f t="shared" si="506"/>
        <v>0</v>
      </c>
      <c r="Y469" s="16">
        <f t="shared" si="506"/>
        <v>0</v>
      </c>
      <c r="Z469" s="16">
        <f t="shared" si="506"/>
        <v>0</v>
      </c>
      <c r="AA469" s="16">
        <f t="shared" si="506"/>
        <v>0</v>
      </c>
      <c r="AB469" s="16">
        <f t="shared" si="506"/>
        <v>0</v>
      </c>
      <c r="AC469" s="16">
        <f t="shared" si="498"/>
        <v>0</v>
      </c>
      <c r="AD469" s="16">
        <f t="shared" si="499"/>
        <v>0</v>
      </c>
      <c r="AE469" s="36">
        <f t="shared" si="500"/>
        <v>0</v>
      </c>
    </row>
    <row r="470" spans="2:31" x14ac:dyDescent="0.25">
      <c r="B470" t="s">
        <v>101</v>
      </c>
      <c r="C470" t="s">
        <v>267</v>
      </c>
      <c r="D470">
        <v>150000</v>
      </c>
      <c r="E470">
        <v>1142</v>
      </c>
      <c r="G470" s="14">
        <v>0.06</v>
      </c>
      <c r="H470">
        <v>0.02</v>
      </c>
      <c r="I470" s="16">
        <f t="shared" si="452"/>
        <v>1142</v>
      </c>
      <c r="J470" s="16">
        <f t="shared" si="485"/>
        <v>1187.68</v>
      </c>
      <c r="K470" s="16">
        <f t="shared" ref="K470:AB470" si="507">J470*(1+$G470-$H470)</f>
        <v>1235.1872000000001</v>
      </c>
      <c r="L470" s="16">
        <f t="shared" si="507"/>
        <v>1284.5946880000001</v>
      </c>
      <c r="M470" s="16">
        <f t="shared" si="507"/>
        <v>1335.9784755200001</v>
      </c>
      <c r="N470" s="16">
        <f t="shared" si="507"/>
        <v>1389.4176145408001</v>
      </c>
      <c r="O470" s="16">
        <f t="shared" si="507"/>
        <v>1444.9943191224322</v>
      </c>
      <c r="P470" s="16">
        <f t="shared" si="507"/>
        <v>1502.7940918873296</v>
      </c>
      <c r="Q470" s="16">
        <f t="shared" si="507"/>
        <v>1562.9058555628228</v>
      </c>
      <c r="R470" s="16">
        <f t="shared" si="507"/>
        <v>1625.4220897853359</v>
      </c>
      <c r="S470" s="16">
        <f t="shared" si="507"/>
        <v>1690.4389733767493</v>
      </c>
      <c r="T470" s="16">
        <f t="shared" si="507"/>
        <v>1758.0565323118194</v>
      </c>
      <c r="U470" s="16">
        <f t="shared" si="507"/>
        <v>1828.3787936042922</v>
      </c>
      <c r="V470" s="16">
        <f t="shared" si="507"/>
        <v>1901.5139453484639</v>
      </c>
      <c r="W470" s="16">
        <f t="shared" si="507"/>
        <v>1977.5745031624026</v>
      </c>
      <c r="X470" s="16">
        <f t="shared" si="507"/>
        <v>2056.6774832888987</v>
      </c>
      <c r="Y470" s="16">
        <f t="shared" si="507"/>
        <v>2138.9445826204546</v>
      </c>
      <c r="Z470" s="16">
        <f t="shared" si="507"/>
        <v>2224.5023659252729</v>
      </c>
      <c r="AA470" s="16">
        <f t="shared" si="507"/>
        <v>2313.4824605622839</v>
      </c>
      <c r="AB470" s="16">
        <f t="shared" si="507"/>
        <v>2406.0217589847753</v>
      </c>
      <c r="AC470" s="16">
        <f t="shared" si="498"/>
        <v>1633.3526487301751</v>
      </c>
      <c r="AD470" s="16">
        <f t="shared" si="499"/>
        <v>1789.8192491370598</v>
      </c>
      <c r="AE470" s="36">
        <f t="shared" si="500"/>
        <v>1790</v>
      </c>
    </row>
    <row r="471" spans="2:31" x14ac:dyDescent="0.25">
      <c r="B471" t="s">
        <v>77</v>
      </c>
      <c r="C471" t="s">
        <v>267</v>
      </c>
      <c r="D471">
        <v>5000001</v>
      </c>
      <c r="E471">
        <v>1142</v>
      </c>
      <c r="G471" s="14">
        <v>0.06</v>
      </c>
      <c r="H471">
        <v>0.02</v>
      </c>
      <c r="I471" s="16">
        <f t="shared" si="452"/>
        <v>1142</v>
      </c>
      <c r="J471" s="16">
        <f t="shared" si="485"/>
        <v>1187.68</v>
      </c>
      <c r="K471" s="16">
        <f t="shared" ref="K471:AB471" si="508">J471*(1+$G471-$H471)</f>
        <v>1235.1872000000001</v>
      </c>
      <c r="L471" s="16">
        <f t="shared" si="508"/>
        <v>1284.5946880000001</v>
      </c>
      <c r="M471" s="16">
        <f t="shared" si="508"/>
        <v>1335.9784755200001</v>
      </c>
      <c r="N471" s="16">
        <f t="shared" si="508"/>
        <v>1389.4176145408001</v>
      </c>
      <c r="O471" s="16">
        <f t="shared" si="508"/>
        <v>1444.9943191224322</v>
      </c>
      <c r="P471" s="16">
        <f t="shared" si="508"/>
        <v>1502.7940918873296</v>
      </c>
      <c r="Q471" s="16">
        <f t="shared" si="508"/>
        <v>1562.9058555628228</v>
      </c>
      <c r="R471" s="16">
        <f t="shared" si="508"/>
        <v>1625.4220897853359</v>
      </c>
      <c r="S471" s="16">
        <f t="shared" si="508"/>
        <v>1690.4389733767493</v>
      </c>
      <c r="T471" s="16">
        <f t="shared" si="508"/>
        <v>1758.0565323118194</v>
      </c>
      <c r="U471" s="16">
        <f t="shared" si="508"/>
        <v>1828.3787936042922</v>
      </c>
      <c r="V471" s="16">
        <f t="shared" si="508"/>
        <v>1901.5139453484639</v>
      </c>
      <c r="W471" s="16">
        <f t="shared" si="508"/>
        <v>1977.5745031624026</v>
      </c>
      <c r="X471" s="16">
        <f t="shared" si="508"/>
        <v>2056.6774832888987</v>
      </c>
      <c r="Y471" s="16">
        <f t="shared" si="508"/>
        <v>2138.9445826204546</v>
      </c>
      <c r="Z471" s="16">
        <f t="shared" si="508"/>
        <v>2224.5023659252729</v>
      </c>
      <c r="AA471" s="16">
        <f t="shared" si="508"/>
        <v>2313.4824605622839</v>
      </c>
      <c r="AB471" s="16">
        <f t="shared" si="508"/>
        <v>2406.0217589847753</v>
      </c>
      <c r="AC471" s="16">
        <f t="shared" si="498"/>
        <v>1633.3526487301751</v>
      </c>
      <c r="AD471" s="16">
        <f t="shared" si="499"/>
        <v>1789.8192491370598</v>
      </c>
      <c r="AE471" s="36">
        <f t="shared" si="500"/>
        <v>1790</v>
      </c>
    </row>
    <row r="472" spans="2:31" x14ac:dyDescent="0.25">
      <c r="B472" t="s">
        <v>267</v>
      </c>
      <c r="C472" t="s">
        <v>202</v>
      </c>
      <c r="D472">
        <v>71400</v>
      </c>
      <c r="E472">
        <v>0</v>
      </c>
      <c r="H472">
        <v>0.02</v>
      </c>
      <c r="I472" s="16">
        <f t="shared" si="452"/>
        <v>0</v>
      </c>
      <c r="J472" s="16">
        <f t="shared" si="485"/>
        <v>0</v>
      </c>
      <c r="K472" s="16">
        <f t="shared" ref="K472:AB472" si="509">J472*(1+$G472-$H472)</f>
        <v>0</v>
      </c>
      <c r="L472" s="16">
        <f t="shared" si="509"/>
        <v>0</v>
      </c>
      <c r="M472" s="16">
        <f t="shared" si="509"/>
        <v>0</v>
      </c>
      <c r="N472" s="16">
        <f t="shared" si="509"/>
        <v>0</v>
      </c>
      <c r="O472" s="16">
        <f t="shared" si="509"/>
        <v>0</v>
      </c>
      <c r="P472" s="16">
        <f t="shared" si="509"/>
        <v>0</v>
      </c>
      <c r="Q472" s="16">
        <f t="shared" si="509"/>
        <v>0</v>
      </c>
      <c r="R472" s="16">
        <f t="shared" si="509"/>
        <v>0</v>
      </c>
      <c r="S472" s="16">
        <f t="shared" si="509"/>
        <v>0</v>
      </c>
      <c r="T472" s="16">
        <f t="shared" si="509"/>
        <v>0</v>
      </c>
      <c r="U472" s="16">
        <f t="shared" si="509"/>
        <v>0</v>
      </c>
      <c r="V472" s="16">
        <f t="shared" si="509"/>
        <v>0</v>
      </c>
      <c r="W472" s="16">
        <f t="shared" si="509"/>
        <v>0</v>
      </c>
      <c r="X472" s="16">
        <f t="shared" si="509"/>
        <v>0</v>
      </c>
      <c r="Y472" s="16">
        <f t="shared" si="509"/>
        <v>0</v>
      </c>
      <c r="Z472" s="16">
        <f t="shared" si="509"/>
        <v>0</v>
      </c>
      <c r="AA472" s="16">
        <f t="shared" si="509"/>
        <v>0</v>
      </c>
      <c r="AB472" s="16">
        <f t="shared" si="509"/>
        <v>0</v>
      </c>
      <c r="AC472" s="16">
        <f t="shared" si="498"/>
        <v>0</v>
      </c>
      <c r="AD472" s="16">
        <f t="shared" si="499"/>
        <v>0</v>
      </c>
      <c r="AE472" s="36">
        <f t="shared" si="500"/>
        <v>0</v>
      </c>
    </row>
    <row r="473" spans="2:31" x14ac:dyDescent="0.25">
      <c r="B473" t="s">
        <v>267</v>
      </c>
      <c r="C473" t="s">
        <v>288</v>
      </c>
      <c r="D473">
        <v>5000001</v>
      </c>
      <c r="E473">
        <v>0</v>
      </c>
      <c r="H473">
        <v>0.02</v>
      </c>
      <c r="I473" s="16">
        <f t="shared" si="452"/>
        <v>0</v>
      </c>
      <c r="J473" s="16">
        <f t="shared" si="485"/>
        <v>0</v>
      </c>
      <c r="K473" s="16">
        <f t="shared" ref="K473:AB473" si="510">J473*(1+$G473-$H473)</f>
        <v>0</v>
      </c>
      <c r="L473" s="16">
        <f t="shared" si="510"/>
        <v>0</v>
      </c>
      <c r="M473" s="16">
        <f t="shared" si="510"/>
        <v>0</v>
      </c>
      <c r="N473" s="16">
        <f t="shared" si="510"/>
        <v>0</v>
      </c>
      <c r="O473" s="16">
        <f t="shared" si="510"/>
        <v>0</v>
      </c>
      <c r="P473" s="16">
        <f t="shared" si="510"/>
        <v>0</v>
      </c>
      <c r="Q473" s="16">
        <f t="shared" si="510"/>
        <v>0</v>
      </c>
      <c r="R473" s="16">
        <f t="shared" si="510"/>
        <v>0</v>
      </c>
      <c r="S473" s="16">
        <f t="shared" si="510"/>
        <v>0</v>
      </c>
      <c r="T473" s="16">
        <f t="shared" si="510"/>
        <v>0</v>
      </c>
      <c r="U473" s="16">
        <f t="shared" si="510"/>
        <v>0</v>
      </c>
      <c r="V473" s="16">
        <f t="shared" si="510"/>
        <v>0</v>
      </c>
      <c r="W473" s="16">
        <f t="shared" si="510"/>
        <v>0</v>
      </c>
      <c r="X473" s="16">
        <f t="shared" si="510"/>
        <v>0</v>
      </c>
      <c r="Y473" s="16">
        <f t="shared" si="510"/>
        <v>0</v>
      </c>
      <c r="Z473" s="16">
        <f t="shared" si="510"/>
        <v>0</v>
      </c>
      <c r="AA473" s="16">
        <f t="shared" si="510"/>
        <v>0</v>
      </c>
      <c r="AB473" s="16">
        <f t="shared" si="510"/>
        <v>0</v>
      </c>
      <c r="AC473" s="16">
        <f t="shared" si="498"/>
        <v>0</v>
      </c>
      <c r="AD473" s="16">
        <f t="shared" si="499"/>
        <v>0</v>
      </c>
      <c r="AE473" s="36">
        <f t="shared" si="500"/>
        <v>0</v>
      </c>
    </row>
    <row r="474" spans="2:31" x14ac:dyDescent="0.25">
      <c r="B474" t="s">
        <v>288</v>
      </c>
      <c r="C474" t="s">
        <v>194</v>
      </c>
      <c r="D474">
        <v>23802</v>
      </c>
      <c r="E474">
        <v>0</v>
      </c>
      <c r="H474">
        <v>0.02</v>
      </c>
      <c r="I474" s="16">
        <f t="shared" si="452"/>
        <v>0</v>
      </c>
      <c r="J474" s="16">
        <f t="shared" si="485"/>
        <v>0</v>
      </c>
      <c r="K474" s="16">
        <f t="shared" ref="K474:AB474" si="511">J474*(1+$G474-$H474)</f>
        <v>0</v>
      </c>
      <c r="L474" s="16">
        <f t="shared" si="511"/>
        <v>0</v>
      </c>
      <c r="M474" s="16">
        <f t="shared" si="511"/>
        <v>0</v>
      </c>
      <c r="N474" s="16">
        <f t="shared" si="511"/>
        <v>0</v>
      </c>
      <c r="O474" s="16">
        <f t="shared" si="511"/>
        <v>0</v>
      </c>
      <c r="P474" s="16">
        <f t="shared" si="511"/>
        <v>0</v>
      </c>
      <c r="Q474" s="16">
        <f t="shared" si="511"/>
        <v>0</v>
      </c>
      <c r="R474" s="16">
        <f t="shared" si="511"/>
        <v>0</v>
      </c>
      <c r="S474" s="16">
        <f t="shared" si="511"/>
        <v>0</v>
      </c>
      <c r="T474" s="16">
        <f t="shared" si="511"/>
        <v>0</v>
      </c>
      <c r="U474" s="16">
        <f t="shared" si="511"/>
        <v>0</v>
      </c>
      <c r="V474" s="16">
        <f t="shared" si="511"/>
        <v>0</v>
      </c>
      <c r="W474" s="16">
        <f t="shared" si="511"/>
        <v>0</v>
      </c>
      <c r="X474" s="16">
        <f t="shared" si="511"/>
        <v>0</v>
      </c>
      <c r="Y474" s="16">
        <f t="shared" si="511"/>
        <v>0</v>
      </c>
      <c r="Z474" s="16">
        <f t="shared" si="511"/>
        <v>0</v>
      </c>
      <c r="AA474" s="16">
        <f t="shared" si="511"/>
        <v>0</v>
      </c>
      <c r="AB474" s="16">
        <f t="shared" si="511"/>
        <v>0</v>
      </c>
      <c r="AC474" s="16">
        <f t="shared" si="498"/>
        <v>0</v>
      </c>
      <c r="AD474" s="16">
        <f t="shared" si="499"/>
        <v>0</v>
      </c>
      <c r="AE474" s="36">
        <f t="shared" si="500"/>
        <v>0</v>
      </c>
    </row>
    <row r="475" spans="2:31" x14ac:dyDescent="0.25">
      <c r="B475" t="s">
        <v>292</v>
      </c>
      <c r="C475" t="s">
        <v>293</v>
      </c>
      <c r="D475">
        <v>5000001</v>
      </c>
      <c r="E475">
        <v>0</v>
      </c>
      <c r="H475">
        <v>0.02</v>
      </c>
      <c r="I475" s="16">
        <f t="shared" si="452"/>
        <v>0</v>
      </c>
      <c r="J475" s="16">
        <f t="shared" si="485"/>
        <v>0</v>
      </c>
      <c r="K475" s="16">
        <f t="shared" ref="K475:AB475" si="512">J475*(1+$G475-$H475)</f>
        <v>0</v>
      </c>
      <c r="L475" s="16">
        <f t="shared" si="512"/>
        <v>0</v>
      </c>
      <c r="M475" s="16">
        <f t="shared" si="512"/>
        <v>0</v>
      </c>
      <c r="N475" s="16">
        <f t="shared" si="512"/>
        <v>0</v>
      </c>
      <c r="O475" s="16">
        <f t="shared" si="512"/>
        <v>0</v>
      </c>
      <c r="P475" s="16">
        <f t="shared" si="512"/>
        <v>0</v>
      </c>
      <c r="Q475" s="16">
        <f t="shared" si="512"/>
        <v>0</v>
      </c>
      <c r="R475" s="16">
        <f t="shared" si="512"/>
        <v>0</v>
      </c>
      <c r="S475" s="16">
        <f t="shared" si="512"/>
        <v>0</v>
      </c>
      <c r="T475" s="16">
        <f t="shared" si="512"/>
        <v>0</v>
      </c>
      <c r="U475" s="16">
        <f t="shared" si="512"/>
        <v>0</v>
      </c>
      <c r="V475" s="16">
        <f t="shared" si="512"/>
        <v>0</v>
      </c>
      <c r="W475" s="16">
        <f t="shared" si="512"/>
        <v>0</v>
      </c>
      <c r="X475" s="16">
        <f t="shared" si="512"/>
        <v>0</v>
      </c>
      <c r="Y475" s="16">
        <f t="shared" si="512"/>
        <v>0</v>
      </c>
      <c r="Z475" s="16">
        <f t="shared" si="512"/>
        <v>0</v>
      </c>
      <c r="AA475" s="16">
        <f t="shared" si="512"/>
        <v>0</v>
      </c>
      <c r="AB475" s="16">
        <f t="shared" si="512"/>
        <v>0</v>
      </c>
      <c r="AC475" s="16">
        <f t="shared" si="498"/>
        <v>0</v>
      </c>
      <c r="AD475" s="16">
        <f t="shared" si="499"/>
        <v>0</v>
      </c>
      <c r="AE475" s="36">
        <f t="shared" si="500"/>
        <v>0</v>
      </c>
    </row>
    <row r="476" spans="2:31" x14ac:dyDescent="0.25">
      <c r="B476" t="s">
        <v>293</v>
      </c>
      <c r="C476" t="s">
        <v>294</v>
      </c>
      <c r="D476">
        <v>5000001</v>
      </c>
      <c r="E476">
        <v>0</v>
      </c>
      <c r="H476">
        <v>0.02</v>
      </c>
      <c r="I476" s="16">
        <f t="shared" si="452"/>
        <v>0</v>
      </c>
      <c r="J476" s="16">
        <f t="shared" si="485"/>
        <v>0</v>
      </c>
      <c r="K476" s="16">
        <f t="shared" ref="K476:AB476" si="513">J476*(1+$G476-$H476)</f>
        <v>0</v>
      </c>
      <c r="L476" s="16">
        <f t="shared" si="513"/>
        <v>0</v>
      </c>
      <c r="M476" s="16">
        <f t="shared" si="513"/>
        <v>0</v>
      </c>
      <c r="N476" s="16">
        <f t="shared" si="513"/>
        <v>0</v>
      </c>
      <c r="O476" s="16">
        <f t="shared" si="513"/>
        <v>0</v>
      </c>
      <c r="P476" s="16">
        <f t="shared" si="513"/>
        <v>0</v>
      </c>
      <c r="Q476" s="16">
        <f t="shared" si="513"/>
        <v>0</v>
      </c>
      <c r="R476" s="16">
        <f t="shared" si="513"/>
        <v>0</v>
      </c>
      <c r="S476" s="16">
        <f t="shared" si="513"/>
        <v>0</v>
      </c>
      <c r="T476" s="16">
        <f t="shared" si="513"/>
        <v>0</v>
      </c>
      <c r="U476" s="16">
        <f t="shared" si="513"/>
        <v>0</v>
      </c>
      <c r="V476" s="16">
        <f t="shared" si="513"/>
        <v>0</v>
      </c>
      <c r="W476" s="16">
        <f t="shared" si="513"/>
        <v>0</v>
      </c>
      <c r="X476" s="16">
        <f t="shared" si="513"/>
        <v>0</v>
      </c>
      <c r="Y476" s="16">
        <f t="shared" si="513"/>
        <v>0</v>
      </c>
      <c r="Z476" s="16">
        <f t="shared" si="513"/>
        <v>0</v>
      </c>
      <c r="AA476" s="16">
        <f t="shared" si="513"/>
        <v>0</v>
      </c>
      <c r="AB476" s="16">
        <f t="shared" si="513"/>
        <v>0</v>
      </c>
      <c r="AC476" s="16">
        <f t="shared" si="498"/>
        <v>0</v>
      </c>
      <c r="AD476" s="16">
        <f t="shared" si="499"/>
        <v>0</v>
      </c>
      <c r="AE476" s="36">
        <f t="shared" si="500"/>
        <v>0</v>
      </c>
    </row>
    <row r="477" spans="2:31" x14ac:dyDescent="0.25">
      <c r="B477" t="s">
        <v>294</v>
      </c>
      <c r="C477" t="s">
        <v>285</v>
      </c>
      <c r="D477">
        <v>5000001</v>
      </c>
      <c r="E477">
        <v>0</v>
      </c>
      <c r="H477">
        <v>0.02</v>
      </c>
      <c r="I477" s="16">
        <f t="shared" si="452"/>
        <v>0</v>
      </c>
      <c r="J477" s="16">
        <f t="shared" si="485"/>
        <v>0</v>
      </c>
      <c r="K477" s="16">
        <f t="shared" ref="K477:AB477" si="514">J477*(1+$G477-$H477)</f>
        <v>0</v>
      </c>
      <c r="L477" s="16">
        <f t="shared" si="514"/>
        <v>0</v>
      </c>
      <c r="M477" s="16">
        <f t="shared" si="514"/>
        <v>0</v>
      </c>
      <c r="N477" s="16">
        <f t="shared" si="514"/>
        <v>0</v>
      </c>
      <c r="O477" s="16">
        <f t="shared" si="514"/>
        <v>0</v>
      </c>
      <c r="P477" s="16">
        <f t="shared" si="514"/>
        <v>0</v>
      </c>
      <c r="Q477" s="16">
        <f t="shared" si="514"/>
        <v>0</v>
      </c>
      <c r="R477" s="16">
        <f t="shared" si="514"/>
        <v>0</v>
      </c>
      <c r="S477" s="16">
        <f t="shared" si="514"/>
        <v>0</v>
      </c>
      <c r="T477" s="16">
        <f t="shared" si="514"/>
        <v>0</v>
      </c>
      <c r="U477" s="16">
        <f t="shared" si="514"/>
        <v>0</v>
      </c>
      <c r="V477" s="16">
        <f t="shared" si="514"/>
        <v>0</v>
      </c>
      <c r="W477" s="16">
        <f t="shared" si="514"/>
        <v>0</v>
      </c>
      <c r="X477" s="16">
        <f t="shared" si="514"/>
        <v>0</v>
      </c>
      <c r="Y477" s="16">
        <f t="shared" si="514"/>
        <v>0</v>
      </c>
      <c r="Z477" s="16">
        <f t="shared" si="514"/>
        <v>0</v>
      </c>
      <c r="AA477" s="16">
        <f t="shared" si="514"/>
        <v>0</v>
      </c>
      <c r="AB477" s="16">
        <f t="shared" si="514"/>
        <v>0</v>
      </c>
      <c r="AC477" s="16">
        <f t="shared" si="498"/>
        <v>0</v>
      </c>
      <c r="AD477" s="16">
        <f t="shared" si="499"/>
        <v>0</v>
      </c>
      <c r="AE477" s="36">
        <f t="shared" si="500"/>
        <v>0</v>
      </c>
    </row>
    <row r="478" spans="2:31" x14ac:dyDescent="0.25">
      <c r="B478" t="s">
        <v>292</v>
      </c>
      <c r="C478" t="s">
        <v>195</v>
      </c>
      <c r="D478">
        <v>2678</v>
      </c>
      <c r="E478">
        <v>0</v>
      </c>
      <c r="H478">
        <v>0.02</v>
      </c>
      <c r="I478" s="16">
        <f t="shared" si="452"/>
        <v>0</v>
      </c>
      <c r="J478" s="16">
        <f t="shared" si="485"/>
        <v>0</v>
      </c>
      <c r="K478" s="16">
        <f t="shared" ref="K478:AB478" si="515">J478*(1+$G478-$H478)</f>
        <v>0</v>
      </c>
      <c r="L478" s="16">
        <f t="shared" si="515"/>
        <v>0</v>
      </c>
      <c r="M478" s="16">
        <f t="shared" si="515"/>
        <v>0</v>
      </c>
      <c r="N478" s="16">
        <f t="shared" si="515"/>
        <v>0</v>
      </c>
      <c r="O478" s="16">
        <f t="shared" si="515"/>
        <v>0</v>
      </c>
      <c r="P478" s="16">
        <f t="shared" si="515"/>
        <v>0</v>
      </c>
      <c r="Q478" s="16">
        <f t="shared" si="515"/>
        <v>0</v>
      </c>
      <c r="R478" s="16">
        <f t="shared" si="515"/>
        <v>0</v>
      </c>
      <c r="S478" s="16">
        <f t="shared" si="515"/>
        <v>0</v>
      </c>
      <c r="T478" s="16">
        <f t="shared" si="515"/>
        <v>0</v>
      </c>
      <c r="U478" s="16">
        <f t="shared" si="515"/>
        <v>0</v>
      </c>
      <c r="V478" s="16">
        <f t="shared" si="515"/>
        <v>0</v>
      </c>
      <c r="W478" s="16">
        <f t="shared" si="515"/>
        <v>0</v>
      </c>
      <c r="X478" s="16">
        <f t="shared" si="515"/>
        <v>0</v>
      </c>
      <c r="Y478" s="16">
        <f t="shared" si="515"/>
        <v>0</v>
      </c>
      <c r="Z478" s="16">
        <f t="shared" si="515"/>
        <v>0</v>
      </c>
      <c r="AA478" s="16">
        <f t="shared" si="515"/>
        <v>0</v>
      </c>
      <c r="AB478" s="16">
        <f t="shared" si="515"/>
        <v>0</v>
      </c>
      <c r="AC478" s="16">
        <f t="shared" si="498"/>
        <v>0</v>
      </c>
      <c r="AD478" s="16">
        <f t="shared" si="499"/>
        <v>0</v>
      </c>
      <c r="AE478" s="36">
        <f t="shared" si="500"/>
        <v>0</v>
      </c>
    </row>
    <row r="479" spans="2:31" x14ac:dyDescent="0.25">
      <c r="B479" t="s">
        <v>77</v>
      </c>
      <c r="C479" t="s">
        <v>294</v>
      </c>
      <c r="D479">
        <v>5000001</v>
      </c>
      <c r="E479">
        <v>1142</v>
      </c>
      <c r="G479" s="14">
        <v>0.06</v>
      </c>
      <c r="H479">
        <v>0.02</v>
      </c>
      <c r="I479" s="16">
        <f t="shared" si="452"/>
        <v>1142</v>
      </c>
      <c r="J479" s="16">
        <f t="shared" si="485"/>
        <v>1187.68</v>
      </c>
      <c r="K479" s="16">
        <f t="shared" ref="K479:AB479" si="516">J479*(1+$G479-$H479)</f>
        <v>1235.1872000000001</v>
      </c>
      <c r="L479" s="16">
        <f t="shared" si="516"/>
        <v>1284.5946880000001</v>
      </c>
      <c r="M479" s="16">
        <f t="shared" si="516"/>
        <v>1335.9784755200001</v>
      </c>
      <c r="N479" s="16">
        <f t="shared" si="516"/>
        <v>1389.4176145408001</v>
      </c>
      <c r="O479" s="16">
        <f t="shared" si="516"/>
        <v>1444.9943191224322</v>
      </c>
      <c r="P479" s="16">
        <f t="shared" si="516"/>
        <v>1502.7940918873296</v>
      </c>
      <c r="Q479" s="16">
        <f t="shared" si="516"/>
        <v>1562.9058555628228</v>
      </c>
      <c r="R479" s="16">
        <f t="shared" si="516"/>
        <v>1625.4220897853359</v>
      </c>
      <c r="S479" s="16">
        <f t="shared" si="516"/>
        <v>1690.4389733767493</v>
      </c>
      <c r="T479" s="16">
        <f t="shared" si="516"/>
        <v>1758.0565323118194</v>
      </c>
      <c r="U479" s="16">
        <f t="shared" si="516"/>
        <v>1828.3787936042922</v>
      </c>
      <c r="V479" s="16">
        <f t="shared" si="516"/>
        <v>1901.5139453484639</v>
      </c>
      <c r="W479" s="16">
        <f t="shared" si="516"/>
        <v>1977.5745031624026</v>
      </c>
      <c r="X479" s="16">
        <f t="shared" si="516"/>
        <v>2056.6774832888987</v>
      </c>
      <c r="Y479" s="16">
        <f t="shared" si="516"/>
        <v>2138.9445826204546</v>
      </c>
      <c r="Z479" s="16">
        <f t="shared" si="516"/>
        <v>2224.5023659252729</v>
      </c>
      <c r="AA479" s="16">
        <f t="shared" si="516"/>
        <v>2313.4824605622839</v>
      </c>
      <c r="AB479" s="16">
        <f t="shared" si="516"/>
        <v>2406.0217589847753</v>
      </c>
      <c r="AC479" s="16">
        <f t="shared" si="498"/>
        <v>1633.3526487301751</v>
      </c>
      <c r="AD479" s="16">
        <f t="shared" si="499"/>
        <v>1789.8192491370598</v>
      </c>
      <c r="AE479" s="36">
        <f t="shared" si="500"/>
        <v>1790</v>
      </c>
    </row>
    <row r="480" spans="2:31" x14ac:dyDescent="0.25">
      <c r="B480" t="s">
        <v>294</v>
      </c>
      <c r="C480" t="s">
        <v>198</v>
      </c>
      <c r="D480">
        <v>174948</v>
      </c>
      <c r="E480">
        <v>0</v>
      </c>
      <c r="H480">
        <v>0.02</v>
      </c>
      <c r="I480" s="16">
        <f t="shared" si="452"/>
        <v>0</v>
      </c>
      <c r="J480" s="16">
        <f t="shared" si="485"/>
        <v>0</v>
      </c>
      <c r="K480" s="16">
        <f t="shared" ref="K480:AB480" si="517">J480*(1+$G480-$H480)</f>
        <v>0</v>
      </c>
      <c r="L480" s="16">
        <f t="shared" si="517"/>
        <v>0</v>
      </c>
      <c r="M480" s="16">
        <f t="shared" si="517"/>
        <v>0</v>
      </c>
      <c r="N480" s="16">
        <f t="shared" si="517"/>
        <v>0</v>
      </c>
      <c r="O480" s="16">
        <f t="shared" si="517"/>
        <v>0</v>
      </c>
      <c r="P480" s="16">
        <f t="shared" si="517"/>
        <v>0</v>
      </c>
      <c r="Q480" s="16">
        <f t="shared" si="517"/>
        <v>0</v>
      </c>
      <c r="R480" s="16">
        <f t="shared" si="517"/>
        <v>0</v>
      </c>
      <c r="S480" s="16">
        <f t="shared" si="517"/>
        <v>0</v>
      </c>
      <c r="T480" s="16">
        <f t="shared" si="517"/>
        <v>0</v>
      </c>
      <c r="U480" s="16">
        <f t="shared" si="517"/>
        <v>0</v>
      </c>
      <c r="V480" s="16">
        <f t="shared" si="517"/>
        <v>0</v>
      </c>
      <c r="W480" s="16">
        <f t="shared" si="517"/>
        <v>0</v>
      </c>
      <c r="X480" s="16">
        <f t="shared" si="517"/>
        <v>0</v>
      </c>
      <c r="Y480" s="16">
        <f t="shared" si="517"/>
        <v>0</v>
      </c>
      <c r="Z480" s="16">
        <f t="shared" si="517"/>
        <v>0</v>
      </c>
      <c r="AA480" s="16">
        <f t="shared" si="517"/>
        <v>0</v>
      </c>
      <c r="AB480" s="16">
        <f t="shared" si="517"/>
        <v>0</v>
      </c>
      <c r="AC480" s="16">
        <f t="shared" si="498"/>
        <v>0</v>
      </c>
      <c r="AD480" s="16">
        <f t="shared" si="499"/>
        <v>0</v>
      </c>
      <c r="AE480" s="36">
        <f t="shared" si="500"/>
        <v>0</v>
      </c>
    </row>
    <row r="481" spans="2:31" x14ac:dyDescent="0.25">
      <c r="B481" t="s">
        <v>285</v>
      </c>
      <c r="C481" t="s">
        <v>204</v>
      </c>
      <c r="D481">
        <v>285624</v>
      </c>
      <c r="E481">
        <v>0</v>
      </c>
      <c r="H481">
        <v>0.02</v>
      </c>
      <c r="I481" s="16">
        <f t="shared" si="452"/>
        <v>0</v>
      </c>
      <c r="J481" s="16">
        <f t="shared" si="485"/>
        <v>0</v>
      </c>
      <c r="K481" s="16">
        <f t="shared" ref="K481:AB481" si="518">J481*(1+$G481-$H481)</f>
        <v>0</v>
      </c>
      <c r="L481" s="16">
        <f t="shared" si="518"/>
        <v>0</v>
      </c>
      <c r="M481" s="16">
        <f t="shared" si="518"/>
        <v>0</v>
      </c>
      <c r="N481" s="16">
        <f t="shared" si="518"/>
        <v>0</v>
      </c>
      <c r="O481" s="16">
        <f t="shared" si="518"/>
        <v>0</v>
      </c>
      <c r="P481" s="16">
        <f t="shared" si="518"/>
        <v>0</v>
      </c>
      <c r="Q481" s="16">
        <f t="shared" si="518"/>
        <v>0</v>
      </c>
      <c r="R481" s="16">
        <f t="shared" si="518"/>
        <v>0</v>
      </c>
      <c r="S481" s="16">
        <f t="shared" si="518"/>
        <v>0</v>
      </c>
      <c r="T481" s="16">
        <f t="shared" si="518"/>
        <v>0</v>
      </c>
      <c r="U481" s="16">
        <f t="shared" si="518"/>
        <v>0</v>
      </c>
      <c r="V481" s="16">
        <f t="shared" si="518"/>
        <v>0</v>
      </c>
      <c r="W481" s="16">
        <f t="shared" si="518"/>
        <v>0</v>
      </c>
      <c r="X481" s="16">
        <f t="shared" si="518"/>
        <v>0</v>
      </c>
      <c r="Y481" s="16">
        <f t="shared" si="518"/>
        <v>0</v>
      </c>
      <c r="Z481" s="16">
        <f t="shared" si="518"/>
        <v>0</v>
      </c>
      <c r="AA481" s="16">
        <f t="shared" si="518"/>
        <v>0</v>
      </c>
      <c r="AB481" s="16">
        <f t="shared" si="518"/>
        <v>0</v>
      </c>
      <c r="AC481" s="16">
        <f t="shared" si="498"/>
        <v>0</v>
      </c>
      <c r="AD481" s="16">
        <f t="shared" si="499"/>
        <v>0</v>
      </c>
      <c r="AE481" s="36">
        <f t="shared" si="500"/>
        <v>0</v>
      </c>
    </row>
    <row r="482" spans="2:31" x14ac:dyDescent="0.25">
      <c r="B482" t="s">
        <v>142</v>
      </c>
      <c r="C482" t="s">
        <v>205</v>
      </c>
      <c r="D482">
        <v>14280</v>
      </c>
      <c r="E482">
        <v>1142</v>
      </c>
      <c r="G482" s="14">
        <v>0.06</v>
      </c>
      <c r="H482">
        <v>0.02</v>
      </c>
      <c r="I482" s="16">
        <f t="shared" si="452"/>
        <v>1142</v>
      </c>
      <c r="J482" s="16">
        <f t="shared" si="485"/>
        <v>1187.68</v>
      </c>
      <c r="K482" s="16">
        <f t="shared" ref="K482:AB482" si="519">J482*(1+$G482-$H482)</f>
        <v>1235.1872000000001</v>
      </c>
      <c r="L482" s="16">
        <f t="shared" si="519"/>
        <v>1284.5946880000001</v>
      </c>
      <c r="M482" s="16">
        <f t="shared" si="519"/>
        <v>1335.9784755200001</v>
      </c>
      <c r="N482" s="16">
        <f t="shared" si="519"/>
        <v>1389.4176145408001</v>
      </c>
      <c r="O482" s="16">
        <f t="shared" si="519"/>
        <v>1444.9943191224322</v>
      </c>
      <c r="P482" s="16">
        <f t="shared" si="519"/>
        <v>1502.7940918873296</v>
      </c>
      <c r="Q482" s="16">
        <f t="shared" si="519"/>
        <v>1562.9058555628228</v>
      </c>
      <c r="R482" s="16">
        <f t="shared" si="519"/>
        <v>1625.4220897853359</v>
      </c>
      <c r="S482" s="16">
        <f t="shared" si="519"/>
        <v>1690.4389733767493</v>
      </c>
      <c r="T482" s="16">
        <f t="shared" si="519"/>
        <v>1758.0565323118194</v>
      </c>
      <c r="U482" s="16">
        <f t="shared" si="519"/>
        <v>1828.3787936042922</v>
      </c>
      <c r="V482" s="16">
        <f t="shared" si="519"/>
        <v>1901.5139453484639</v>
      </c>
      <c r="W482" s="16">
        <f t="shared" si="519"/>
        <v>1977.5745031624026</v>
      </c>
      <c r="X482" s="16">
        <f t="shared" si="519"/>
        <v>2056.6774832888987</v>
      </c>
      <c r="Y482" s="16">
        <f t="shared" si="519"/>
        <v>2138.9445826204546</v>
      </c>
      <c r="Z482" s="16">
        <f t="shared" si="519"/>
        <v>2224.5023659252729</v>
      </c>
      <c r="AA482" s="16">
        <f t="shared" si="519"/>
        <v>2313.4824605622839</v>
      </c>
      <c r="AB482" s="16">
        <f t="shared" si="519"/>
        <v>2406.0217589847753</v>
      </c>
      <c r="AC482" s="16">
        <f t="shared" si="498"/>
        <v>1633.3526487301751</v>
      </c>
      <c r="AD482" s="16">
        <f t="shared" si="499"/>
        <v>1789.8192491370598</v>
      </c>
      <c r="AE482" s="36">
        <f t="shared" si="500"/>
        <v>1790</v>
      </c>
    </row>
    <row r="483" spans="2:31" x14ac:dyDescent="0.25">
      <c r="B483" t="s">
        <v>295</v>
      </c>
      <c r="C483" t="s">
        <v>205</v>
      </c>
      <c r="D483">
        <v>14280</v>
      </c>
      <c r="E483">
        <v>0</v>
      </c>
      <c r="H483">
        <v>0.02</v>
      </c>
      <c r="I483" s="16">
        <f t="shared" si="452"/>
        <v>0</v>
      </c>
      <c r="J483" s="16">
        <f t="shared" si="485"/>
        <v>0</v>
      </c>
      <c r="K483" s="16">
        <f t="shared" ref="K483:AB483" si="520">J483*(1+$G483-$H483)</f>
        <v>0</v>
      </c>
      <c r="L483" s="16">
        <f t="shared" si="520"/>
        <v>0</v>
      </c>
      <c r="M483" s="16">
        <f t="shared" si="520"/>
        <v>0</v>
      </c>
      <c r="N483" s="16">
        <f t="shared" si="520"/>
        <v>0</v>
      </c>
      <c r="O483" s="16">
        <f t="shared" si="520"/>
        <v>0</v>
      </c>
      <c r="P483" s="16">
        <f t="shared" si="520"/>
        <v>0</v>
      </c>
      <c r="Q483" s="16">
        <f t="shared" si="520"/>
        <v>0</v>
      </c>
      <c r="R483" s="16">
        <f t="shared" si="520"/>
        <v>0</v>
      </c>
      <c r="S483" s="16">
        <f t="shared" si="520"/>
        <v>0</v>
      </c>
      <c r="T483" s="16">
        <f t="shared" si="520"/>
        <v>0</v>
      </c>
      <c r="U483" s="16">
        <f t="shared" si="520"/>
        <v>0</v>
      </c>
      <c r="V483" s="16">
        <f t="shared" si="520"/>
        <v>0</v>
      </c>
      <c r="W483" s="16">
        <f t="shared" si="520"/>
        <v>0</v>
      </c>
      <c r="X483" s="16">
        <f t="shared" si="520"/>
        <v>0</v>
      </c>
      <c r="Y483" s="16">
        <f t="shared" si="520"/>
        <v>0</v>
      </c>
      <c r="Z483" s="16">
        <f t="shared" si="520"/>
        <v>0</v>
      </c>
      <c r="AA483" s="16">
        <f t="shared" si="520"/>
        <v>0</v>
      </c>
      <c r="AB483" s="16">
        <f t="shared" si="520"/>
        <v>0</v>
      </c>
      <c r="AC483" s="16">
        <f t="shared" si="498"/>
        <v>0</v>
      </c>
      <c r="AD483" s="16">
        <f t="shared" si="499"/>
        <v>0</v>
      </c>
      <c r="AE483" s="36">
        <f t="shared" si="500"/>
        <v>0</v>
      </c>
    </row>
    <row r="484" spans="2:31" x14ac:dyDescent="0.25">
      <c r="B484" t="s">
        <v>295</v>
      </c>
      <c r="C484" t="s">
        <v>294</v>
      </c>
      <c r="D484">
        <v>5000001</v>
      </c>
      <c r="E484">
        <v>0</v>
      </c>
      <c r="H484">
        <v>0.02</v>
      </c>
      <c r="I484" s="16">
        <f t="shared" ref="I484:I547" si="521">E484</f>
        <v>0</v>
      </c>
      <c r="J484" s="16">
        <f t="shared" si="485"/>
        <v>0</v>
      </c>
      <c r="K484" s="16">
        <f t="shared" ref="K484:AB484" si="522">J484*(1+$G484-$H484)</f>
        <v>0</v>
      </c>
      <c r="L484" s="16">
        <f t="shared" si="522"/>
        <v>0</v>
      </c>
      <c r="M484" s="16">
        <f t="shared" si="522"/>
        <v>0</v>
      </c>
      <c r="N484" s="16">
        <f t="shared" si="522"/>
        <v>0</v>
      </c>
      <c r="O484" s="16">
        <f t="shared" si="522"/>
        <v>0</v>
      </c>
      <c r="P484" s="16">
        <f t="shared" si="522"/>
        <v>0</v>
      </c>
      <c r="Q484" s="16">
        <f t="shared" si="522"/>
        <v>0</v>
      </c>
      <c r="R484" s="16">
        <f t="shared" si="522"/>
        <v>0</v>
      </c>
      <c r="S484" s="16">
        <f t="shared" si="522"/>
        <v>0</v>
      </c>
      <c r="T484" s="16">
        <f t="shared" si="522"/>
        <v>0</v>
      </c>
      <c r="U484" s="16">
        <f t="shared" si="522"/>
        <v>0</v>
      </c>
      <c r="V484" s="16">
        <f t="shared" si="522"/>
        <v>0</v>
      </c>
      <c r="W484" s="16">
        <f t="shared" si="522"/>
        <v>0</v>
      </c>
      <c r="X484" s="16">
        <f t="shared" si="522"/>
        <v>0</v>
      </c>
      <c r="Y484" s="16">
        <f t="shared" si="522"/>
        <v>0</v>
      </c>
      <c r="Z484" s="16">
        <f t="shared" si="522"/>
        <v>0</v>
      </c>
      <c r="AA484" s="16">
        <f t="shared" si="522"/>
        <v>0</v>
      </c>
      <c r="AB484" s="16">
        <f t="shared" si="522"/>
        <v>0</v>
      </c>
      <c r="AC484" s="16">
        <f t="shared" si="498"/>
        <v>0</v>
      </c>
      <c r="AD484" s="16">
        <f t="shared" si="499"/>
        <v>0</v>
      </c>
      <c r="AE484" s="36">
        <f t="shared" si="500"/>
        <v>0</v>
      </c>
    </row>
    <row r="485" spans="2:31" x14ac:dyDescent="0.25">
      <c r="B485" t="s">
        <v>205</v>
      </c>
      <c r="C485" t="s">
        <v>285</v>
      </c>
      <c r="D485">
        <v>5000001</v>
      </c>
      <c r="E485">
        <v>0</v>
      </c>
      <c r="H485">
        <v>0.02</v>
      </c>
      <c r="I485" s="16">
        <f t="shared" si="521"/>
        <v>0</v>
      </c>
      <c r="J485" s="16">
        <f t="shared" si="485"/>
        <v>0</v>
      </c>
      <c r="K485" s="16">
        <f t="shared" ref="K485:AB485" si="523">J485*(1+$G485-$H485)</f>
        <v>0</v>
      </c>
      <c r="L485" s="16">
        <f t="shared" si="523"/>
        <v>0</v>
      </c>
      <c r="M485" s="16">
        <f t="shared" si="523"/>
        <v>0</v>
      </c>
      <c r="N485" s="16">
        <f t="shared" si="523"/>
        <v>0</v>
      </c>
      <c r="O485" s="16">
        <f t="shared" si="523"/>
        <v>0</v>
      </c>
      <c r="P485" s="16">
        <f t="shared" si="523"/>
        <v>0</v>
      </c>
      <c r="Q485" s="16">
        <f t="shared" si="523"/>
        <v>0</v>
      </c>
      <c r="R485" s="16">
        <f t="shared" si="523"/>
        <v>0</v>
      </c>
      <c r="S485" s="16">
        <f t="shared" si="523"/>
        <v>0</v>
      </c>
      <c r="T485" s="16">
        <f t="shared" si="523"/>
        <v>0</v>
      </c>
      <c r="U485" s="16">
        <f t="shared" si="523"/>
        <v>0</v>
      </c>
      <c r="V485" s="16">
        <f t="shared" si="523"/>
        <v>0</v>
      </c>
      <c r="W485" s="16">
        <f t="shared" si="523"/>
        <v>0</v>
      </c>
      <c r="X485" s="16">
        <f t="shared" si="523"/>
        <v>0</v>
      </c>
      <c r="Y485" s="16">
        <f t="shared" si="523"/>
        <v>0</v>
      </c>
      <c r="Z485" s="16">
        <f t="shared" si="523"/>
        <v>0</v>
      </c>
      <c r="AA485" s="16">
        <f t="shared" si="523"/>
        <v>0</v>
      </c>
      <c r="AB485" s="16">
        <f t="shared" si="523"/>
        <v>0</v>
      </c>
      <c r="AC485" s="16">
        <f t="shared" si="498"/>
        <v>0</v>
      </c>
      <c r="AD485" s="16">
        <f t="shared" si="499"/>
        <v>0</v>
      </c>
      <c r="AE485" s="36">
        <f t="shared" si="500"/>
        <v>0</v>
      </c>
    </row>
    <row r="486" spans="2:31" x14ac:dyDescent="0.25">
      <c r="B486" t="s">
        <v>77</v>
      </c>
      <c r="C486" t="s">
        <v>206</v>
      </c>
      <c r="D486">
        <v>10716</v>
      </c>
      <c r="E486">
        <v>1142</v>
      </c>
      <c r="G486" s="14">
        <v>0.06</v>
      </c>
      <c r="H486">
        <v>0.02</v>
      </c>
      <c r="I486" s="16">
        <f t="shared" si="521"/>
        <v>1142</v>
      </c>
      <c r="J486" s="16">
        <f t="shared" si="485"/>
        <v>1187.68</v>
      </c>
      <c r="K486" s="16">
        <f t="shared" ref="K486:AB486" si="524">J486*(1+$G486-$H486)</f>
        <v>1235.1872000000001</v>
      </c>
      <c r="L486" s="16">
        <f t="shared" si="524"/>
        <v>1284.5946880000001</v>
      </c>
      <c r="M486" s="16">
        <f t="shared" si="524"/>
        <v>1335.9784755200001</v>
      </c>
      <c r="N486" s="16">
        <f t="shared" si="524"/>
        <v>1389.4176145408001</v>
      </c>
      <c r="O486" s="16">
        <f t="shared" si="524"/>
        <v>1444.9943191224322</v>
      </c>
      <c r="P486" s="16">
        <f t="shared" si="524"/>
        <v>1502.7940918873296</v>
      </c>
      <c r="Q486" s="16">
        <f t="shared" si="524"/>
        <v>1562.9058555628228</v>
      </c>
      <c r="R486" s="16">
        <f t="shared" si="524"/>
        <v>1625.4220897853359</v>
      </c>
      <c r="S486" s="16">
        <f t="shared" si="524"/>
        <v>1690.4389733767493</v>
      </c>
      <c r="T486" s="16">
        <f t="shared" si="524"/>
        <v>1758.0565323118194</v>
      </c>
      <c r="U486" s="16">
        <f t="shared" si="524"/>
        <v>1828.3787936042922</v>
      </c>
      <c r="V486" s="16">
        <f t="shared" si="524"/>
        <v>1901.5139453484639</v>
      </c>
      <c r="W486" s="16">
        <f t="shared" si="524"/>
        <v>1977.5745031624026</v>
      </c>
      <c r="X486" s="16">
        <f t="shared" si="524"/>
        <v>2056.6774832888987</v>
      </c>
      <c r="Y486" s="16">
        <f t="shared" si="524"/>
        <v>2138.9445826204546</v>
      </c>
      <c r="Z486" s="16">
        <f t="shared" si="524"/>
        <v>2224.5023659252729</v>
      </c>
      <c r="AA486" s="16">
        <f t="shared" si="524"/>
        <v>2313.4824605622839</v>
      </c>
      <c r="AB486" s="16">
        <f t="shared" si="524"/>
        <v>2406.0217589847753</v>
      </c>
      <c r="AC486" s="16">
        <f t="shared" si="498"/>
        <v>1633.3526487301751</v>
      </c>
      <c r="AD486" s="16">
        <f t="shared" si="499"/>
        <v>1789.8192491370598</v>
      </c>
      <c r="AE486" s="36">
        <f t="shared" si="500"/>
        <v>1790</v>
      </c>
    </row>
    <row r="487" spans="2:31" x14ac:dyDescent="0.25">
      <c r="B487" t="s">
        <v>296</v>
      </c>
      <c r="C487" t="s">
        <v>297</v>
      </c>
      <c r="D487">
        <v>5000001</v>
      </c>
      <c r="E487">
        <v>0</v>
      </c>
      <c r="H487">
        <v>0.02</v>
      </c>
      <c r="I487" s="16">
        <f t="shared" si="521"/>
        <v>0</v>
      </c>
      <c r="J487" s="16">
        <f t="shared" si="485"/>
        <v>0</v>
      </c>
      <c r="K487" s="16">
        <f t="shared" ref="K487:AB487" si="525">J487*(1+$G487-$H487)</f>
        <v>0</v>
      </c>
      <c r="L487" s="16">
        <f t="shared" si="525"/>
        <v>0</v>
      </c>
      <c r="M487" s="16">
        <f t="shared" si="525"/>
        <v>0</v>
      </c>
      <c r="N487" s="16">
        <f t="shared" si="525"/>
        <v>0</v>
      </c>
      <c r="O487" s="16">
        <f t="shared" si="525"/>
        <v>0</v>
      </c>
      <c r="P487" s="16">
        <f t="shared" si="525"/>
        <v>0</v>
      </c>
      <c r="Q487" s="16">
        <f t="shared" si="525"/>
        <v>0</v>
      </c>
      <c r="R487" s="16">
        <f t="shared" si="525"/>
        <v>0</v>
      </c>
      <c r="S487" s="16">
        <f t="shared" si="525"/>
        <v>0</v>
      </c>
      <c r="T487" s="16">
        <f t="shared" si="525"/>
        <v>0</v>
      </c>
      <c r="U487" s="16">
        <f t="shared" si="525"/>
        <v>0</v>
      </c>
      <c r="V487" s="16">
        <f t="shared" si="525"/>
        <v>0</v>
      </c>
      <c r="W487" s="16">
        <f t="shared" si="525"/>
        <v>0</v>
      </c>
      <c r="X487" s="16">
        <f t="shared" si="525"/>
        <v>0</v>
      </c>
      <c r="Y487" s="16">
        <f t="shared" si="525"/>
        <v>0</v>
      </c>
      <c r="Z487" s="16">
        <f t="shared" si="525"/>
        <v>0</v>
      </c>
      <c r="AA487" s="16">
        <f t="shared" si="525"/>
        <v>0</v>
      </c>
      <c r="AB487" s="16">
        <f t="shared" si="525"/>
        <v>0</v>
      </c>
      <c r="AC487" s="16">
        <f t="shared" si="498"/>
        <v>0</v>
      </c>
      <c r="AD487" s="16">
        <f t="shared" si="499"/>
        <v>0</v>
      </c>
      <c r="AE487" s="36">
        <f t="shared" si="500"/>
        <v>0</v>
      </c>
    </row>
    <row r="488" spans="2:31" x14ac:dyDescent="0.25">
      <c r="B488" t="s">
        <v>297</v>
      </c>
      <c r="C488" t="s">
        <v>206</v>
      </c>
      <c r="D488">
        <v>10716</v>
      </c>
      <c r="E488">
        <v>0</v>
      </c>
      <c r="H488">
        <v>0.02</v>
      </c>
      <c r="I488" s="16">
        <f t="shared" si="521"/>
        <v>0</v>
      </c>
      <c r="J488" s="16">
        <f t="shared" si="485"/>
        <v>0</v>
      </c>
      <c r="K488" s="16">
        <f t="shared" ref="K488:AB488" si="526">J488*(1+$G488-$H488)</f>
        <v>0</v>
      </c>
      <c r="L488" s="16">
        <f t="shared" si="526"/>
        <v>0</v>
      </c>
      <c r="M488" s="16">
        <f t="shared" si="526"/>
        <v>0</v>
      </c>
      <c r="N488" s="16">
        <f t="shared" si="526"/>
        <v>0</v>
      </c>
      <c r="O488" s="16">
        <f t="shared" si="526"/>
        <v>0</v>
      </c>
      <c r="P488" s="16">
        <f t="shared" si="526"/>
        <v>0</v>
      </c>
      <c r="Q488" s="16">
        <f t="shared" si="526"/>
        <v>0</v>
      </c>
      <c r="R488" s="16">
        <f t="shared" si="526"/>
        <v>0</v>
      </c>
      <c r="S488" s="16">
        <f t="shared" si="526"/>
        <v>0</v>
      </c>
      <c r="T488" s="16">
        <f t="shared" si="526"/>
        <v>0</v>
      </c>
      <c r="U488" s="16">
        <f t="shared" si="526"/>
        <v>0</v>
      </c>
      <c r="V488" s="16">
        <f t="shared" si="526"/>
        <v>0</v>
      </c>
      <c r="W488" s="16">
        <f t="shared" si="526"/>
        <v>0</v>
      </c>
      <c r="X488" s="16">
        <f t="shared" si="526"/>
        <v>0</v>
      </c>
      <c r="Y488" s="16">
        <f t="shared" si="526"/>
        <v>0</v>
      </c>
      <c r="Z488" s="16">
        <f t="shared" si="526"/>
        <v>0</v>
      </c>
      <c r="AA488" s="16">
        <f t="shared" si="526"/>
        <v>0</v>
      </c>
      <c r="AB488" s="16">
        <f t="shared" si="526"/>
        <v>0</v>
      </c>
      <c r="AC488" s="16">
        <f t="shared" si="498"/>
        <v>0</v>
      </c>
      <c r="AD488" s="16">
        <f t="shared" si="499"/>
        <v>0</v>
      </c>
      <c r="AE488" s="36">
        <f t="shared" si="500"/>
        <v>0</v>
      </c>
    </row>
    <row r="489" spans="2:31" x14ac:dyDescent="0.25">
      <c r="B489" t="s">
        <v>291</v>
      </c>
      <c r="C489" t="s">
        <v>298</v>
      </c>
      <c r="D489">
        <v>5000001</v>
      </c>
      <c r="E489">
        <v>0</v>
      </c>
      <c r="H489">
        <v>0.02</v>
      </c>
      <c r="I489" s="16">
        <f t="shared" si="521"/>
        <v>0</v>
      </c>
      <c r="J489" s="16">
        <f t="shared" si="485"/>
        <v>0</v>
      </c>
      <c r="K489" s="16">
        <f t="shared" ref="K489:AB489" si="527">J489*(1+$G489-$H489)</f>
        <v>0</v>
      </c>
      <c r="L489" s="16">
        <f t="shared" si="527"/>
        <v>0</v>
      </c>
      <c r="M489" s="16">
        <f t="shared" si="527"/>
        <v>0</v>
      </c>
      <c r="N489" s="16">
        <f t="shared" si="527"/>
        <v>0</v>
      </c>
      <c r="O489" s="16">
        <f t="shared" si="527"/>
        <v>0</v>
      </c>
      <c r="P489" s="16">
        <f t="shared" si="527"/>
        <v>0</v>
      </c>
      <c r="Q489" s="16">
        <f t="shared" si="527"/>
        <v>0</v>
      </c>
      <c r="R489" s="16">
        <f t="shared" si="527"/>
        <v>0</v>
      </c>
      <c r="S489" s="16">
        <f t="shared" si="527"/>
        <v>0</v>
      </c>
      <c r="T489" s="16">
        <f t="shared" si="527"/>
        <v>0</v>
      </c>
      <c r="U489" s="16">
        <f t="shared" si="527"/>
        <v>0</v>
      </c>
      <c r="V489" s="16">
        <f t="shared" si="527"/>
        <v>0</v>
      </c>
      <c r="W489" s="16">
        <f t="shared" si="527"/>
        <v>0</v>
      </c>
      <c r="X489" s="16">
        <f t="shared" si="527"/>
        <v>0</v>
      </c>
      <c r="Y489" s="16">
        <f t="shared" si="527"/>
        <v>0</v>
      </c>
      <c r="Z489" s="16">
        <f t="shared" si="527"/>
        <v>0</v>
      </c>
      <c r="AA489" s="16">
        <f t="shared" si="527"/>
        <v>0</v>
      </c>
      <c r="AB489" s="16">
        <f t="shared" si="527"/>
        <v>0</v>
      </c>
      <c r="AC489" s="16">
        <f t="shared" si="498"/>
        <v>0</v>
      </c>
      <c r="AD489" s="16">
        <f t="shared" si="499"/>
        <v>0</v>
      </c>
      <c r="AE489" s="36">
        <f t="shared" si="500"/>
        <v>0</v>
      </c>
    </row>
    <row r="490" spans="2:31" x14ac:dyDescent="0.25">
      <c r="B490" t="s">
        <v>298</v>
      </c>
      <c r="C490" t="s">
        <v>299</v>
      </c>
      <c r="D490">
        <v>5000001</v>
      </c>
      <c r="E490">
        <v>0</v>
      </c>
      <c r="H490">
        <v>0.02</v>
      </c>
      <c r="I490" s="16">
        <f t="shared" si="521"/>
        <v>0</v>
      </c>
      <c r="J490" s="16">
        <f t="shared" si="485"/>
        <v>0</v>
      </c>
      <c r="K490" s="16">
        <f t="shared" ref="K490:AB490" si="528">J490*(1+$G490-$H490)</f>
        <v>0</v>
      </c>
      <c r="L490" s="16">
        <f t="shared" si="528"/>
        <v>0</v>
      </c>
      <c r="M490" s="16">
        <f t="shared" si="528"/>
        <v>0</v>
      </c>
      <c r="N490" s="16">
        <f t="shared" si="528"/>
        <v>0</v>
      </c>
      <c r="O490" s="16">
        <f t="shared" si="528"/>
        <v>0</v>
      </c>
      <c r="P490" s="16">
        <f t="shared" si="528"/>
        <v>0</v>
      </c>
      <c r="Q490" s="16">
        <f t="shared" si="528"/>
        <v>0</v>
      </c>
      <c r="R490" s="16">
        <f t="shared" si="528"/>
        <v>0</v>
      </c>
      <c r="S490" s="16">
        <f t="shared" si="528"/>
        <v>0</v>
      </c>
      <c r="T490" s="16">
        <f t="shared" si="528"/>
        <v>0</v>
      </c>
      <c r="U490" s="16">
        <f t="shared" si="528"/>
        <v>0</v>
      </c>
      <c r="V490" s="16">
        <f t="shared" si="528"/>
        <v>0</v>
      </c>
      <c r="W490" s="16">
        <f t="shared" si="528"/>
        <v>0</v>
      </c>
      <c r="X490" s="16">
        <f t="shared" si="528"/>
        <v>0</v>
      </c>
      <c r="Y490" s="16">
        <f t="shared" si="528"/>
        <v>0</v>
      </c>
      <c r="Z490" s="16">
        <f t="shared" si="528"/>
        <v>0</v>
      </c>
      <c r="AA490" s="16">
        <f t="shared" si="528"/>
        <v>0</v>
      </c>
      <c r="AB490" s="16">
        <f t="shared" si="528"/>
        <v>0</v>
      </c>
      <c r="AC490" s="16">
        <f t="shared" si="498"/>
        <v>0</v>
      </c>
      <c r="AD490" s="16">
        <f t="shared" si="499"/>
        <v>0</v>
      </c>
      <c r="AE490" s="36">
        <f t="shared" si="500"/>
        <v>0</v>
      </c>
    </row>
    <row r="491" spans="2:31" x14ac:dyDescent="0.25">
      <c r="B491" t="s">
        <v>297</v>
      </c>
      <c r="C491" t="s">
        <v>299</v>
      </c>
      <c r="D491">
        <v>100001</v>
      </c>
      <c r="E491">
        <v>0</v>
      </c>
      <c r="H491">
        <v>0.02</v>
      </c>
      <c r="I491" s="16">
        <f t="shared" si="521"/>
        <v>0</v>
      </c>
      <c r="J491" s="16">
        <f t="shared" si="485"/>
        <v>0</v>
      </c>
      <c r="K491" s="16">
        <f t="shared" ref="K491:AB491" si="529">J491*(1+$G491-$H491)</f>
        <v>0</v>
      </c>
      <c r="L491" s="16">
        <f t="shared" si="529"/>
        <v>0</v>
      </c>
      <c r="M491" s="16">
        <f t="shared" si="529"/>
        <v>0</v>
      </c>
      <c r="N491" s="16">
        <f t="shared" si="529"/>
        <v>0</v>
      </c>
      <c r="O491" s="16">
        <f t="shared" si="529"/>
        <v>0</v>
      </c>
      <c r="P491" s="16">
        <f t="shared" si="529"/>
        <v>0</v>
      </c>
      <c r="Q491" s="16">
        <f t="shared" si="529"/>
        <v>0</v>
      </c>
      <c r="R491" s="16">
        <f t="shared" si="529"/>
        <v>0</v>
      </c>
      <c r="S491" s="16">
        <f t="shared" si="529"/>
        <v>0</v>
      </c>
      <c r="T491" s="16">
        <f t="shared" si="529"/>
        <v>0</v>
      </c>
      <c r="U491" s="16">
        <f t="shared" si="529"/>
        <v>0</v>
      </c>
      <c r="V491" s="16">
        <f t="shared" si="529"/>
        <v>0</v>
      </c>
      <c r="W491" s="16">
        <f t="shared" si="529"/>
        <v>0</v>
      </c>
      <c r="X491" s="16">
        <f t="shared" si="529"/>
        <v>0</v>
      </c>
      <c r="Y491" s="16">
        <f t="shared" si="529"/>
        <v>0</v>
      </c>
      <c r="Z491" s="16">
        <f t="shared" si="529"/>
        <v>0</v>
      </c>
      <c r="AA491" s="16">
        <f t="shared" si="529"/>
        <v>0</v>
      </c>
      <c r="AB491" s="16">
        <f t="shared" si="529"/>
        <v>0</v>
      </c>
      <c r="AC491" s="16">
        <f t="shared" si="498"/>
        <v>0</v>
      </c>
      <c r="AD491" s="16">
        <f t="shared" si="499"/>
        <v>0</v>
      </c>
      <c r="AE491" s="36">
        <f t="shared" si="500"/>
        <v>0</v>
      </c>
    </row>
    <row r="492" spans="2:31" x14ac:dyDescent="0.25">
      <c r="B492" t="s">
        <v>299</v>
      </c>
      <c r="C492" t="s">
        <v>281</v>
      </c>
      <c r="D492">
        <v>100001</v>
      </c>
      <c r="E492">
        <v>0</v>
      </c>
      <c r="H492">
        <v>0.02</v>
      </c>
      <c r="I492" s="16">
        <f t="shared" si="521"/>
        <v>0</v>
      </c>
      <c r="J492" s="16">
        <f t="shared" si="485"/>
        <v>0</v>
      </c>
      <c r="K492" s="16">
        <f t="shared" ref="K492:AB492" si="530">J492*(1+$G492-$H492)</f>
        <v>0</v>
      </c>
      <c r="L492" s="16">
        <f t="shared" si="530"/>
        <v>0</v>
      </c>
      <c r="M492" s="16">
        <f t="shared" si="530"/>
        <v>0</v>
      </c>
      <c r="N492" s="16">
        <f t="shared" si="530"/>
        <v>0</v>
      </c>
      <c r="O492" s="16">
        <f t="shared" si="530"/>
        <v>0</v>
      </c>
      <c r="P492" s="16">
        <f t="shared" si="530"/>
        <v>0</v>
      </c>
      <c r="Q492" s="16">
        <f t="shared" si="530"/>
        <v>0</v>
      </c>
      <c r="R492" s="16">
        <f t="shared" si="530"/>
        <v>0</v>
      </c>
      <c r="S492" s="16">
        <f t="shared" si="530"/>
        <v>0</v>
      </c>
      <c r="T492" s="16">
        <f t="shared" si="530"/>
        <v>0</v>
      </c>
      <c r="U492" s="16">
        <f t="shared" si="530"/>
        <v>0</v>
      </c>
      <c r="V492" s="16">
        <f t="shared" si="530"/>
        <v>0</v>
      </c>
      <c r="W492" s="16">
        <f t="shared" si="530"/>
        <v>0</v>
      </c>
      <c r="X492" s="16">
        <f t="shared" si="530"/>
        <v>0</v>
      </c>
      <c r="Y492" s="16">
        <f t="shared" si="530"/>
        <v>0</v>
      </c>
      <c r="Z492" s="16">
        <f t="shared" si="530"/>
        <v>0</v>
      </c>
      <c r="AA492" s="16">
        <f t="shared" si="530"/>
        <v>0</v>
      </c>
      <c r="AB492" s="16">
        <f t="shared" si="530"/>
        <v>0</v>
      </c>
      <c r="AC492" s="16">
        <f t="shared" si="498"/>
        <v>0</v>
      </c>
      <c r="AD492" s="16">
        <f t="shared" si="499"/>
        <v>0</v>
      </c>
      <c r="AE492" s="36">
        <f t="shared" si="500"/>
        <v>0</v>
      </c>
    </row>
    <row r="493" spans="2:31" x14ac:dyDescent="0.25">
      <c r="B493" t="s">
        <v>277</v>
      </c>
      <c r="C493" t="s">
        <v>300</v>
      </c>
      <c r="D493">
        <v>5000001</v>
      </c>
      <c r="E493">
        <v>0</v>
      </c>
      <c r="H493">
        <v>0.02</v>
      </c>
      <c r="I493" s="16">
        <f t="shared" si="521"/>
        <v>0</v>
      </c>
      <c r="J493" s="16">
        <f t="shared" si="485"/>
        <v>0</v>
      </c>
      <c r="K493" s="16">
        <f t="shared" ref="K493:AB493" si="531">J493*(1+$G493-$H493)</f>
        <v>0</v>
      </c>
      <c r="L493" s="16">
        <f t="shared" si="531"/>
        <v>0</v>
      </c>
      <c r="M493" s="16">
        <f t="shared" si="531"/>
        <v>0</v>
      </c>
      <c r="N493" s="16">
        <f t="shared" si="531"/>
        <v>0</v>
      </c>
      <c r="O493" s="16">
        <f t="shared" si="531"/>
        <v>0</v>
      </c>
      <c r="P493" s="16">
        <f t="shared" si="531"/>
        <v>0</v>
      </c>
      <c r="Q493" s="16">
        <f t="shared" si="531"/>
        <v>0</v>
      </c>
      <c r="R493" s="16">
        <f t="shared" si="531"/>
        <v>0</v>
      </c>
      <c r="S493" s="16">
        <f t="shared" si="531"/>
        <v>0</v>
      </c>
      <c r="T493" s="16">
        <f t="shared" si="531"/>
        <v>0</v>
      </c>
      <c r="U493" s="16">
        <f t="shared" si="531"/>
        <v>0</v>
      </c>
      <c r="V493" s="16">
        <f t="shared" si="531"/>
        <v>0</v>
      </c>
      <c r="W493" s="16">
        <f t="shared" si="531"/>
        <v>0</v>
      </c>
      <c r="X493" s="16">
        <f t="shared" si="531"/>
        <v>0</v>
      </c>
      <c r="Y493" s="16">
        <f t="shared" si="531"/>
        <v>0</v>
      </c>
      <c r="Z493" s="16">
        <f t="shared" si="531"/>
        <v>0</v>
      </c>
      <c r="AA493" s="16">
        <f t="shared" si="531"/>
        <v>0</v>
      </c>
      <c r="AB493" s="16">
        <f t="shared" si="531"/>
        <v>0</v>
      </c>
      <c r="AC493" s="16">
        <f t="shared" si="498"/>
        <v>0</v>
      </c>
      <c r="AD493" s="16">
        <f t="shared" si="499"/>
        <v>0</v>
      </c>
      <c r="AE493" s="36">
        <f t="shared" si="500"/>
        <v>0</v>
      </c>
    </row>
    <row r="494" spans="2:31" x14ac:dyDescent="0.25">
      <c r="B494" t="s">
        <v>301</v>
      </c>
      <c r="C494" t="s">
        <v>268</v>
      </c>
      <c r="D494">
        <v>5000001</v>
      </c>
      <c r="E494">
        <v>0</v>
      </c>
      <c r="H494">
        <v>0.02</v>
      </c>
      <c r="I494" s="16">
        <f t="shared" si="521"/>
        <v>0</v>
      </c>
      <c r="J494" s="16">
        <f t="shared" si="485"/>
        <v>0</v>
      </c>
      <c r="K494" s="16">
        <f t="shared" ref="K494:AB494" si="532">J494*(1+$G494-$H494)</f>
        <v>0</v>
      </c>
      <c r="L494" s="16">
        <f t="shared" si="532"/>
        <v>0</v>
      </c>
      <c r="M494" s="16">
        <f t="shared" si="532"/>
        <v>0</v>
      </c>
      <c r="N494" s="16">
        <f t="shared" si="532"/>
        <v>0</v>
      </c>
      <c r="O494" s="16">
        <f t="shared" si="532"/>
        <v>0</v>
      </c>
      <c r="P494" s="16">
        <f t="shared" si="532"/>
        <v>0</v>
      </c>
      <c r="Q494" s="16">
        <f t="shared" si="532"/>
        <v>0</v>
      </c>
      <c r="R494" s="16">
        <f t="shared" si="532"/>
        <v>0</v>
      </c>
      <c r="S494" s="16">
        <f t="shared" si="532"/>
        <v>0</v>
      </c>
      <c r="T494" s="16">
        <f t="shared" si="532"/>
        <v>0</v>
      </c>
      <c r="U494" s="16">
        <f t="shared" si="532"/>
        <v>0</v>
      </c>
      <c r="V494" s="16">
        <f t="shared" si="532"/>
        <v>0</v>
      </c>
      <c r="W494" s="16">
        <f t="shared" si="532"/>
        <v>0</v>
      </c>
      <c r="X494" s="16">
        <f t="shared" si="532"/>
        <v>0</v>
      </c>
      <c r="Y494" s="16">
        <f t="shared" si="532"/>
        <v>0</v>
      </c>
      <c r="Z494" s="16">
        <f t="shared" si="532"/>
        <v>0</v>
      </c>
      <c r="AA494" s="16">
        <f t="shared" si="532"/>
        <v>0</v>
      </c>
      <c r="AB494" s="16">
        <f t="shared" si="532"/>
        <v>0</v>
      </c>
      <c r="AC494" s="16">
        <f t="shared" si="498"/>
        <v>0</v>
      </c>
      <c r="AD494" s="16">
        <f t="shared" si="499"/>
        <v>0</v>
      </c>
      <c r="AE494" s="36">
        <f t="shared" si="500"/>
        <v>0</v>
      </c>
    </row>
    <row r="495" spans="2:31" x14ac:dyDescent="0.25">
      <c r="B495" t="s">
        <v>268</v>
      </c>
      <c r="C495" t="s">
        <v>215</v>
      </c>
      <c r="D495">
        <v>428424</v>
      </c>
      <c r="E495">
        <v>0</v>
      </c>
      <c r="H495">
        <v>0.02</v>
      </c>
      <c r="I495" s="16">
        <f t="shared" si="521"/>
        <v>0</v>
      </c>
      <c r="J495" s="16">
        <f t="shared" si="485"/>
        <v>0</v>
      </c>
      <c r="K495" s="16">
        <f t="shared" ref="K495:AB495" si="533">J495*(1+$G495-$H495)</f>
        <v>0</v>
      </c>
      <c r="L495" s="16">
        <f t="shared" si="533"/>
        <v>0</v>
      </c>
      <c r="M495" s="16">
        <f t="shared" si="533"/>
        <v>0</v>
      </c>
      <c r="N495" s="16">
        <f t="shared" si="533"/>
        <v>0</v>
      </c>
      <c r="O495" s="16">
        <f t="shared" si="533"/>
        <v>0</v>
      </c>
      <c r="P495" s="16">
        <f t="shared" si="533"/>
        <v>0</v>
      </c>
      <c r="Q495" s="16">
        <f t="shared" si="533"/>
        <v>0</v>
      </c>
      <c r="R495" s="16">
        <f t="shared" si="533"/>
        <v>0</v>
      </c>
      <c r="S495" s="16">
        <f t="shared" si="533"/>
        <v>0</v>
      </c>
      <c r="T495" s="16">
        <f t="shared" si="533"/>
        <v>0</v>
      </c>
      <c r="U495" s="16">
        <f t="shared" si="533"/>
        <v>0</v>
      </c>
      <c r="V495" s="16">
        <f t="shared" si="533"/>
        <v>0</v>
      </c>
      <c r="W495" s="16">
        <f t="shared" si="533"/>
        <v>0</v>
      </c>
      <c r="X495" s="16">
        <f t="shared" si="533"/>
        <v>0</v>
      </c>
      <c r="Y495" s="16">
        <f t="shared" si="533"/>
        <v>0</v>
      </c>
      <c r="Z495" s="16">
        <f t="shared" si="533"/>
        <v>0</v>
      </c>
      <c r="AA495" s="16">
        <f t="shared" si="533"/>
        <v>0</v>
      </c>
      <c r="AB495" s="16">
        <f t="shared" si="533"/>
        <v>0</v>
      </c>
      <c r="AC495" s="16">
        <f t="shared" si="498"/>
        <v>0</v>
      </c>
      <c r="AD495" s="16">
        <f t="shared" si="499"/>
        <v>0</v>
      </c>
      <c r="AE495" s="36">
        <f t="shared" si="500"/>
        <v>0</v>
      </c>
    </row>
    <row r="496" spans="2:31" x14ac:dyDescent="0.25">
      <c r="B496" t="s">
        <v>77</v>
      </c>
      <c r="C496" t="s">
        <v>268</v>
      </c>
      <c r="D496">
        <v>5000001</v>
      </c>
      <c r="E496">
        <v>1142</v>
      </c>
      <c r="G496" s="14">
        <v>0.06</v>
      </c>
      <c r="H496">
        <v>0.02</v>
      </c>
      <c r="I496" s="16">
        <f t="shared" si="521"/>
        <v>1142</v>
      </c>
      <c r="J496" s="16">
        <f t="shared" si="485"/>
        <v>1187.68</v>
      </c>
      <c r="K496" s="16">
        <f t="shared" ref="K496:AB496" si="534">J496*(1+$G496-$H496)</f>
        <v>1235.1872000000001</v>
      </c>
      <c r="L496" s="16">
        <f t="shared" si="534"/>
        <v>1284.5946880000001</v>
      </c>
      <c r="M496" s="16">
        <f t="shared" si="534"/>
        <v>1335.9784755200001</v>
      </c>
      <c r="N496" s="16">
        <f t="shared" si="534"/>
        <v>1389.4176145408001</v>
      </c>
      <c r="O496" s="16">
        <f t="shared" si="534"/>
        <v>1444.9943191224322</v>
      </c>
      <c r="P496" s="16">
        <f t="shared" si="534"/>
        <v>1502.7940918873296</v>
      </c>
      <c r="Q496" s="16">
        <f t="shared" si="534"/>
        <v>1562.9058555628228</v>
      </c>
      <c r="R496" s="16">
        <f t="shared" si="534"/>
        <v>1625.4220897853359</v>
      </c>
      <c r="S496" s="16">
        <f t="shared" si="534"/>
        <v>1690.4389733767493</v>
      </c>
      <c r="T496" s="16">
        <f t="shared" si="534"/>
        <v>1758.0565323118194</v>
      </c>
      <c r="U496" s="16">
        <f t="shared" si="534"/>
        <v>1828.3787936042922</v>
      </c>
      <c r="V496" s="16">
        <f t="shared" si="534"/>
        <v>1901.5139453484639</v>
      </c>
      <c r="W496" s="16">
        <f t="shared" si="534"/>
        <v>1977.5745031624026</v>
      </c>
      <c r="X496" s="16">
        <f t="shared" si="534"/>
        <v>2056.6774832888987</v>
      </c>
      <c r="Y496" s="16">
        <f t="shared" si="534"/>
        <v>2138.9445826204546</v>
      </c>
      <c r="Z496" s="16">
        <f t="shared" si="534"/>
        <v>2224.5023659252729</v>
      </c>
      <c r="AA496" s="16">
        <f t="shared" si="534"/>
        <v>2313.4824605622839</v>
      </c>
      <c r="AB496" s="16">
        <f t="shared" si="534"/>
        <v>2406.0217589847753</v>
      </c>
      <c r="AC496" s="16">
        <f t="shared" si="498"/>
        <v>1633.3526487301751</v>
      </c>
      <c r="AD496" s="16">
        <f t="shared" si="499"/>
        <v>1789.8192491370598</v>
      </c>
      <c r="AE496" s="36">
        <f t="shared" si="500"/>
        <v>1790</v>
      </c>
    </row>
    <row r="497" spans="2:31" x14ac:dyDescent="0.25">
      <c r="B497" t="s">
        <v>302</v>
      </c>
      <c r="C497" t="s">
        <v>268</v>
      </c>
      <c r="D497">
        <v>5000001</v>
      </c>
      <c r="E497">
        <v>0</v>
      </c>
      <c r="H497">
        <v>0.02</v>
      </c>
      <c r="I497" s="16">
        <f t="shared" si="521"/>
        <v>0</v>
      </c>
      <c r="J497" s="16">
        <f t="shared" si="485"/>
        <v>0</v>
      </c>
      <c r="K497" s="16">
        <f t="shared" ref="K497:AB497" si="535">J497*(1+$G497-$H497)</f>
        <v>0</v>
      </c>
      <c r="L497" s="16">
        <f t="shared" si="535"/>
        <v>0</v>
      </c>
      <c r="M497" s="16">
        <f t="shared" si="535"/>
        <v>0</v>
      </c>
      <c r="N497" s="16">
        <f t="shared" si="535"/>
        <v>0</v>
      </c>
      <c r="O497" s="16">
        <f t="shared" si="535"/>
        <v>0</v>
      </c>
      <c r="P497" s="16">
        <f t="shared" si="535"/>
        <v>0</v>
      </c>
      <c r="Q497" s="16">
        <f t="shared" si="535"/>
        <v>0</v>
      </c>
      <c r="R497" s="16">
        <f t="shared" si="535"/>
        <v>0</v>
      </c>
      <c r="S497" s="16">
        <f t="shared" si="535"/>
        <v>0</v>
      </c>
      <c r="T497" s="16">
        <f t="shared" si="535"/>
        <v>0</v>
      </c>
      <c r="U497" s="16">
        <f t="shared" si="535"/>
        <v>0</v>
      </c>
      <c r="V497" s="16">
        <f t="shared" si="535"/>
        <v>0</v>
      </c>
      <c r="W497" s="16">
        <f t="shared" si="535"/>
        <v>0</v>
      </c>
      <c r="X497" s="16">
        <f t="shared" si="535"/>
        <v>0</v>
      </c>
      <c r="Y497" s="16">
        <f t="shared" si="535"/>
        <v>0</v>
      </c>
      <c r="Z497" s="16">
        <f t="shared" si="535"/>
        <v>0</v>
      </c>
      <c r="AA497" s="16">
        <f t="shared" si="535"/>
        <v>0</v>
      </c>
      <c r="AB497" s="16">
        <f t="shared" si="535"/>
        <v>0</v>
      </c>
      <c r="AC497" s="16">
        <f t="shared" si="498"/>
        <v>0</v>
      </c>
      <c r="AD497" s="16">
        <f t="shared" si="499"/>
        <v>0</v>
      </c>
      <c r="AE497" s="36">
        <f t="shared" si="500"/>
        <v>0</v>
      </c>
    </row>
    <row r="498" spans="2:31" x14ac:dyDescent="0.25">
      <c r="B498" t="s">
        <v>268</v>
      </c>
      <c r="C498" t="s">
        <v>213</v>
      </c>
      <c r="D498">
        <v>107112</v>
      </c>
      <c r="E498">
        <v>0</v>
      </c>
      <c r="H498">
        <v>0.02</v>
      </c>
      <c r="I498" s="16">
        <f t="shared" si="521"/>
        <v>0</v>
      </c>
      <c r="J498" s="16">
        <f t="shared" si="485"/>
        <v>0</v>
      </c>
      <c r="K498" s="16">
        <f t="shared" ref="K498:AB498" si="536">J498*(1+$G498-$H498)</f>
        <v>0</v>
      </c>
      <c r="L498" s="16">
        <f t="shared" si="536"/>
        <v>0</v>
      </c>
      <c r="M498" s="16">
        <f t="shared" si="536"/>
        <v>0</v>
      </c>
      <c r="N498" s="16">
        <f t="shared" si="536"/>
        <v>0</v>
      </c>
      <c r="O498" s="16">
        <f t="shared" si="536"/>
        <v>0</v>
      </c>
      <c r="P498" s="16">
        <f t="shared" si="536"/>
        <v>0</v>
      </c>
      <c r="Q498" s="16">
        <f t="shared" si="536"/>
        <v>0</v>
      </c>
      <c r="R498" s="16">
        <f t="shared" si="536"/>
        <v>0</v>
      </c>
      <c r="S498" s="16">
        <f t="shared" si="536"/>
        <v>0</v>
      </c>
      <c r="T498" s="16">
        <f t="shared" si="536"/>
        <v>0</v>
      </c>
      <c r="U498" s="16">
        <f t="shared" si="536"/>
        <v>0</v>
      </c>
      <c r="V498" s="16">
        <f t="shared" si="536"/>
        <v>0</v>
      </c>
      <c r="W498" s="16">
        <f t="shared" si="536"/>
        <v>0</v>
      </c>
      <c r="X498" s="16">
        <f t="shared" si="536"/>
        <v>0</v>
      </c>
      <c r="Y498" s="16">
        <f t="shared" si="536"/>
        <v>0</v>
      </c>
      <c r="Z498" s="16">
        <f t="shared" si="536"/>
        <v>0</v>
      </c>
      <c r="AA498" s="16">
        <f t="shared" si="536"/>
        <v>0</v>
      </c>
      <c r="AB498" s="16">
        <f t="shared" si="536"/>
        <v>0</v>
      </c>
      <c r="AC498" s="16">
        <f t="shared" si="498"/>
        <v>0</v>
      </c>
      <c r="AD498" s="16">
        <f t="shared" si="499"/>
        <v>0</v>
      </c>
      <c r="AE498" s="36">
        <f t="shared" si="500"/>
        <v>0</v>
      </c>
    </row>
    <row r="499" spans="2:31" x14ac:dyDescent="0.25">
      <c r="B499" t="s">
        <v>77</v>
      </c>
      <c r="C499" t="s">
        <v>212</v>
      </c>
      <c r="D499">
        <v>107112</v>
      </c>
      <c r="E499">
        <v>0</v>
      </c>
      <c r="H499">
        <v>0.02</v>
      </c>
      <c r="I499" s="16">
        <f t="shared" si="521"/>
        <v>0</v>
      </c>
      <c r="J499" s="16">
        <f t="shared" si="485"/>
        <v>0</v>
      </c>
      <c r="K499" s="16">
        <f t="shared" ref="K499:AB499" si="537">J499*(1+$G499-$H499)</f>
        <v>0</v>
      </c>
      <c r="L499" s="16">
        <f t="shared" si="537"/>
        <v>0</v>
      </c>
      <c r="M499" s="16">
        <f t="shared" si="537"/>
        <v>0</v>
      </c>
      <c r="N499" s="16">
        <f t="shared" si="537"/>
        <v>0</v>
      </c>
      <c r="O499" s="16">
        <f t="shared" si="537"/>
        <v>0</v>
      </c>
      <c r="P499" s="16">
        <f t="shared" si="537"/>
        <v>0</v>
      </c>
      <c r="Q499" s="16">
        <f t="shared" si="537"/>
        <v>0</v>
      </c>
      <c r="R499" s="16">
        <f t="shared" si="537"/>
        <v>0</v>
      </c>
      <c r="S499" s="16">
        <f t="shared" si="537"/>
        <v>0</v>
      </c>
      <c r="T499" s="16">
        <f t="shared" si="537"/>
        <v>0</v>
      </c>
      <c r="U499" s="16">
        <f t="shared" si="537"/>
        <v>0</v>
      </c>
      <c r="V499" s="16">
        <f t="shared" si="537"/>
        <v>0</v>
      </c>
      <c r="W499" s="16">
        <f t="shared" si="537"/>
        <v>0</v>
      </c>
      <c r="X499" s="16">
        <f t="shared" si="537"/>
        <v>0</v>
      </c>
      <c r="Y499" s="16">
        <f t="shared" si="537"/>
        <v>0</v>
      </c>
      <c r="Z499" s="16">
        <f t="shared" si="537"/>
        <v>0</v>
      </c>
      <c r="AA499" s="16">
        <f t="shared" si="537"/>
        <v>0</v>
      </c>
      <c r="AB499" s="16">
        <f t="shared" si="537"/>
        <v>0</v>
      </c>
      <c r="AC499" s="16">
        <f t="shared" si="498"/>
        <v>0</v>
      </c>
      <c r="AD499" s="16">
        <f t="shared" si="499"/>
        <v>0</v>
      </c>
      <c r="AE499" s="36">
        <f t="shared" si="500"/>
        <v>0</v>
      </c>
    </row>
    <row r="500" spans="2:31" x14ac:dyDescent="0.25">
      <c r="B500" t="s">
        <v>141</v>
      </c>
      <c r="C500" t="s">
        <v>268</v>
      </c>
      <c r="D500">
        <v>5000001</v>
      </c>
      <c r="E500">
        <v>1142</v>
      </c>
      <c r="G500" s="14">
        <v>0.06</v>
      </c>
      <c r="H500">
        <v>0.02</v>
      </c>
      <c r="I500" s="16">
        <f t="shared" si="521"/>
        <v>1142</v>
      </c>
      <c r="J500" s="16">
        <f t="shared" si="485"/>
        <v>1187.68</v>
      </c>
      <c r="K500" s="16">
        <f t="shared" ref="K500:AB500" si="538">J500*(1+$G500-$H500)</f>
        <v>1235.1872000000001</v>
      </c>
      <c r="L500" s="16">
        <f t="shared" si="538"/>
        <v>1284.5946880000001</v>
      </c>
      <c r="M500" s="16">
        <f t="shared" si="538"/>
        <v>1335.9784755200001</v>
      </c>
      <c r="N500" s="16">
        <f t="shared" si="538"/>
        <v>1389.4176145408001</v>
      </c>
      <c r="O500" s="16">
        <f t="shared" si="538"/>
        <v>1444.9943191224322</v>
      </c>
      <c r="P500" s="16">
        <f t="shared" si="538"/>
        <v>1502.7940918873296</v>
      </c>
      <c r="Q500" s="16">
        <f t="shared" si="538"/>
        <v>1562.9058555628228</v>
      </c>
      <c r="R500" s="16">
        <f t="shared" si="538"/>
        <v>1625.4220897853359</v>
      </c>
      <c r="S500" s="16">
        <f t="shared" si="538"/>
        <v>1690.4389733767493</v>
      </c>
      <c r="T500" s="16">
        <f t="shared" si="538"/>
        <v>1758.0565323118194</v>
      </c>
      <c r="U500" s="16">
        <f t="shared" si="538"/>
        <v>1828.3787936042922</v>
      </c>
      <c r="V500" s="16">
        <f t="shared" si="538"/>
        <v>1901.5139453484639</v>
      </c>
      <c r="W500" s="16">
        <f t="shared" si="538"/>
        <v>1977.5745031624026</v>
      </c>
      <c r="X500" s="16">
        <f t="shared" si="538"/>
        <v>2056.6774832888987</v>
      </c>
      <c r="Y500" s="16">
        <f t="shared" si="538"/>
        <v>2138.9445826204546</v>
      </c>
      <c r="Z500" s="16">
        <f t="shared" si="538"/>
        <v>2224.5023659252729</v>
      </c>
      <c r="AA500" s="16">
        <f t="shared" si="538"/>
        <v>2313.4824605622839</v>
      </c>
      <c r="AB500" s="16">
        <f t="shared" si="538"/>
        <v>2406.0217589847753</v>
      </c>
      <c r="AC500" s="16">
        <f t="shared" si="498"/>
        <v>1633.3526487301751</v>
      </c>
      <c r="AD500" s="16">
        <f t="shared" si="499"/>
        <v>1789.8192491370598</v>
      </c>
      <c r="AE500" s="36">
        <f t="shared" si="500"/>
        <v>1790</v>
      </c>
    </row>
    <row r="501" spans="2:31" x14ac:dyDescent="0.25">
      <c r="B501" t="s">
        <v>303</v>
      </c>
      <c r="C501" t="s">
        <v>197</v>
      </c>
      <c r="D501">
        <v>10532</v>
      </c>
      <c r="E501">
        <v>0</v>
      </c>
      <c r="H501">
        <v>0.02</v>
      </c>
      <c r="I501" s="16">
        <f t="shared" si="521"/>
        <v>0</v>
      </c>
      <c r="J501" s="16">
        <f t="shared" si="485"/>
        <v>0</v>
      </c>
      <c r="K501" s="16">
        <f t="shared" ref="K501:AB501" si="539">J501*(1+$G501-$H501)</f>
        <v>0</v>
      </c>
      <c r="L501" s="16">
        <f t="shared" si="539"/>
        <v>0</v>
      </c>
      <c r="M501" s="16">
        <f t="shared" si="539"/>
        <v>0</v>
      </c>
      <c r="N501" s="16">
        <f t="shared" si="539"/>
        <v>0</v>
      </c>
      <c r="O501" s="16">
        <f t="shared" si="539"/>
        <v>0</v>
      </c>
      <c r="P501" s="16">
        <f t="shared" si="539"/>
        <v>0</v>
      </c>
      <c r="Q501" s="16">
        <f t="shared" si="539"/>
        <v>0</v>
      </c>
      <c r="R501" s="16">
        <f t="shared" si="539"/>
        <v>0</v>
      </c>
      <c r="S501" s="16">
        <f t="shared" si="539"/>
        <v>0</v>
      </c>
      <c r="T501" s="16">
        <f t="shared" si="539"/>
        <v>0</v>
      </c>
      <c r="U501" s="16">
        <f t="shared" si="539"/>
        <v>0</v>
      </c>
      <c r="V501" s="16">
        <f t="shared" si="539"/>
        <v>0</v>
      </c>
      <c r="W501" s="16">
        <f t="shared" si="539"/>
        <v>0</v>
      </c>
      <c r="X501" s="16">
        <f t="shared" si="539"/>
        <v>0</v>
      </c>
      <c r="Y501" s="16">
        <f t="shared" si="539"/>
        <v>0</v>
      </c>
      <c r="Z501" s="16">
        <f t="shared" si="539"/>
        <v>0</v>
      </c>
      <c r="AA501" s="16">
        <f t="shared" si="539"/>
        <v>0</v>
      </c>
      <c r="AB501" s="16">
        <f t="shared" si="539"/>
        <v>0</v>
      </c>
      <c r="AC501" s="16">
        <f t="shared" si="498"/>
        <v>0</v>
      </c>
      <c r="AD501" s="16">
        <f t="shared" si="499"/>
        <v>0</v>
      </c>
      <c r="AE501" s="36">
        <f t="shared" si="500"/>
        <v>0</v>
      </c>
    </row>
    <row r="502" spans="2:31" x14ac:dyDescent="0.25">
      <c r="B502" t="s">
        <v>277</v>
      </c>
      <c r="C502" t="s">
        <v>197</v>
      </c>
      <c r="D502">
        <v>10532</v>
      </c>
      <c r="E502">
        <v>0</v>
      </c>
      <c r="H502">
        <v>0.02</v>
      </c>
      <c r="I502" s="16">
        <f t="shared" si="521"/>
        <v>0</v>
      </c>
      <c r="J502" s="16">
        <f t="shared" si="485"/>
        <v>0</v>
      </c>
      <c r="K502" s="16">
        <f t="shared" ref="K502:AB502" si="540">J502*(1+$G502-$H502)</f>
        <v>0</v>
      </c>
      <c r="L502" s="16">
        <f t="shared" si="540"/>
        <v>0</v>
      </c>
      <c r="M502" s="16">
        <f t="shared" si="540"/>
        <v>0</v>
      </c>
      <c r="N502" s="16">
        <f t="shared" si="540"/>
        <v>0</v>
      </c>
      <c r="O502" s="16">
        <f t="shared" si="540"/>
        <v>0</v>
      </c>
      <c r="P502" s="16">
        <f t="shared" si="540"/>
        <v>0</v>
      </c>
      <c r="Q502" s="16">
        <f t="shared" si="540"/>
        <v>0</v>
      </c>
      <c r="R502" s="16">
        <f t="shared" si="540"/>
        <v>0</v>
      </c>
      <c r="S502" s="16">
        <f t="shared" si="540"/>
        <v>0</v>
      </c>
      <c r="T502" s="16">
        <f t="shared" si="540"/>
        <v>0</v>
      </c>
      <c r="U502" s="16">
        <f t="shared" si="540"/>
        <v>0</v>
      </c>
      <c r="V502" s="16">
        <f t="shared" si="540"/>
        <v>0</v>
      </c>
      <c r="W502" s="16">
        <f t="shared" si="540"/>
        <v>0</v>
      </c>
      <c r="X502" s="16">
        <f t="shared" si="540"/>
        <v>0</v>
      </c>
      <c r="Y502" s="16">
        <f t="shared" si="540"/>
        <v>0</v>
      </c>
      <c r="Z502" s="16">
        <f t="shared" si="540"/>
        <v>0</v>
      </c>
      <c r="AA502" s="16">
        <f t="shared" si="540"/>
        <v>0</v>
      </c>
      <c r="AB502" s="16">
        <f t="shared" si="540"/>
        <v>0</v>
      </c>
      <c r="AC502" s="16">
        <f t="shared" si="498"/>
        <v>0</v>
      </c>
      <c r="AD502" s="16">
        <f t="shared" si="499"/>
        <v>0</v>
      </c>
      <c r="AE502" s="36">
        <f t="shared" si="500"/>
        <v>0</v>
      </c>
    </row>
    <row r="503" spans="2:31" x14ac:dyDescent="0.25">
      <c r="B503" t="s">
        <v>304</v>
      </c>
      <c r="C503" t="s">
        <v>305</v>
      </c>
      <c r="D503">
        <v>5000001</v>
      </c>
      <c r="E503">
        <v>0</v>
      </c>
      <c r="H503">
        <v>0.02</v>
      </c>
      <c r="I503" s="16">
        <f t="shared" si="521"/>
        <v>0</v>
      </c>
      <c r="J503" s="16">
        <f t="shared" si="485"/>
        <v>0</v>
      </c>
      <c r="K503" s="16">
        <f t="shared" ref="K503:AB503" si="541">J503*(1+$G503-$H503)</f>
        <v>0</v>
      </c>
      <c r="L503" s="16">
        <f t="shared" si="541"/>
        <v>0</v>
      </c>
      <c r="M503" s="16">
        <f t="shared" si="541"/>
        <v>0</v>
      </c>
      <c r="N503" s="16">
        <f t="shared" si="541"/>
        <v>0</v>
      </c>
      <c r="O503" s="16">
        <f t="shared" si="541"/>
        <v>0</v>
      </c>
      <c r="P503" s="16">
        <f t="shared" si="541"/>
        <v>0</v>
      </c>
      <c r="Q503" s="16">
        <f t="shared" si="541"/>
        <v>0</v>
      </c>
      <c r="R503" s="16">
        <f t="shared" si="541"/>
        <v>0</v>
      </c>
      <c r="S503" s="16">
        <f t="shared" si="541"/>
        <v>0</v>
      </c>
      <c r="T503" s="16">
        <f t="shared" si="541"/>
        <v>0</v>
      </c>
      <c r="U503" s="16">
        <f t="shared" si="541"/>
        <v>0</v>
      </c>
      <c r="V503" s="16">
        <f t="shared" si="541"/>
        <v>0</v>
      </c>
      <c r="W503" s="16">
        <f t="shared" si="541"/>
        <v>0</v>
      </c>
      <c r="X503" s="16">
        <f t="shared" si="541"/>
        <v>0</v>
      </c>
      <c r="Y503" s="16">
        <f t="shared" si="541"/>
        <v>0</v>
      </c>
      <c r="Z503" s="16">
        <f t="shared" si="541"/>
        <v>0</v>
      </c>
      <c r="AA503" s="16">
        <f t="shared" si="541"/>
        <v>0</v>
      </c>
      <c r="AB503" s="16">
        <f t="shared" si="541"/>
        <v>0</v>
      </c>
      <c r="AC503" s="16">
        <f t="shared" si="498"/>
        <v>0</v>
      </c>
      <c r="AD503" s="16">
        <f t="shared" si="499"/>
        <v>0</v>
      </c>
      <c r="AE503" s="36">
        <f t="shared" si="500"/>
        <v>0</v>
      </c>
    </row>
    <row r="504" spans="2:31" x14ac:dyDescent="0.25">
      <c r="B504" t="s">
        <v>305</v>
      </c>
      <c r="C504" t="s">
        <v>194</v>
      </c>
      <c r="D504">
        <v>23802</v>
      </c>
      <c r="E504">
        <v>0</v>
      </c>
      <c r="H504">
        <v>0.02</v>
      </c>
      <c r="I504" s="16">
        <f t="shared" si="521"/>
        <v>0</v>
      </c>
      <c r="J504" s="16">
        <f t="shared" si="485"/>
        <v>0</v>
      </c>
      <c r="K504" s="16">
        <f t="shared" ref="K504:AB504" si="542">J504*(1+$G504-$H504)</f>
        <v>0</v>
      </c>
      <c r="L504" s="16">
        <f t="shared" si="542"/>
        <v>0</v>
      </c>
      <c r="M504" s="16">
        <f t="shared" si="542"/>
        <v>0</v>
      </c>
      <c r="N504" s="16">
        <f t="shared" si="542"/>
        <v>0</v>
      </c>
      <c r="O504" s="16">
        <f t="shared" si="542"/>
        <v>0</v>
      </c>
      <c r="P504" s="16">
        <f t="shared" si="542"/>
        <v>0</v>
      </c>
      <c r="Q504" s="16">
        <f t="shared" si="542"/>
        <v>0</v>
      </c>
      <c r="R504" s="16">
        <f t="shared" si="542"/>
        <v>0</v>
      </c>
      <c r="S504" s="16">
        <f t="shared" si="542"/>
        <v>0</v>
      </c>
      <c r="T504" s="16">
        <f t="shared" si="542"/>
        <v>0</v>
      </c>
      <c r="U504" s="16">
        <f t="shared" si="542"/>
        <v>0</v>
      </c>
      <c r="V504" s="16">
        <f t="shared" si="542"/>
        <v>0</v>
      </c>
      <c r="W504" s="16">
        <f t="shared" si="542"/>
        <v>0</v>
      </c>
      <c r="X504" s="16">
        <f t="shared" si="542"/>
        <v>0</v>
      </c>
      <c r="Y504" s="16">
        <f t="shared" si="542"/>
        <v>0</v>
      </c>
      <c r="Z504" s="16">
        <f t="shared" si="542"/>
        <v>0</v>
      </c>
      <c r="AA504" s="16">
        <f t="shared" si="542"/>
        <v>0</v>
      </c>
      <c r="AB504" s="16">
        <f t="shared" si="542"/>
        <v>0</v>
      </c>
      <c r="AC504" s="16">
        <f t="shared" si="498"/>
        <v>0</v>
      </c>
      <c r="AD504" s="16">
        <f t="shared" si="499"/>
        <v>0</v>
      </c>
      <c r="AE504" s="36">
        <f t="shared" si="500"/>
        <v>0</v>
      </c>
    </row>
    <row r="505" spans="2:31" x14ac:dyDescent="0.25">
      <c r="B505" t="s">
        <v>305</v>
      </c>
      <c r="C505" t="s">
        <v>294</v>
      </c>
      <c r="D505">
        <v>5000001</v>
      </c>
      <c r="E505">
        <v>0</v>
      </c>
      <c r="H505">
        <v>0.02</v>
      </c>
      <c r="I505" s="16">
        <f t="shared" si="521"/>
        <v>0</v>
      </c>
      <c r="J505" s="16">
        <f t="shared" si="485"/>
        <v>0</v>
      </c>
      <c r="K505" s="16">
        <f t="shared" ref="K505:AB505" si="543">J505*(1+$G505-$H505)</f>
        <v>0</v>
      </c>
      <c r="L505" s="16">
        <f t="shared" si="543"/>
        <v>0</v>
      </c>
      <c r="M505" s="16">
        <f t="shared" si="543"/>
        <v>0</v>
      </c>
      <c r="N505" s="16">
        <f t="shared" si="543"/>
        <v>0</v>
      </c>
      <c r="O505" s="16">
        <f t="shared" si="543"/>
        <v>0</v>
      </c>
      <c r="P505" s="16">
        <f t="shared" si="543"/>
        <v>0</v>
      </c>
      <c r="Q505" s="16">
        <f t="shared" si="543"/>
        <v>0</v>
      </c>
      <c r="R505" s="16">
        <f t="shared" si="543"/>
        <v>0</v>
      </c>
      <c r="S505" s="16">
        <f t="shared" si="543"/>
        <v>0</v>
      </c>
      <c r="T505" s="16">
        <f t="shared" si="543"/>
        <v>0</v>
      </c>
      <c r="U505" s="16">
        <f t="shared" si="543"/>
        <v>0</v>
      </c>
      <c r="V505" s="16">
        <f t="shared" si="543"/>
        <v>0</v>
      </c>
      <c r="W505" s="16">
        <f t="shared" si="543"/>
        <v>0</v>
      </c>
      <c r="X505" s="16">
        <f t="shared" si="543"/>
        <v>0</v>
      </c>
      <c r="Y505" s="16">
        <f t="shared" si="543"/>
        <v>0</v>
      </c>
      <c r="Z505" s="16">
        <f t="shared" si="543"/>
        <v>0</v>
      </c>
      <c r="AA505" s="16">
        <f t="shared" si="543"/>
        <v>0</v>
      </c>
      <c r="AB505" s="16">
        <f t="shared" si="543"/>
        <v>0</v>
      </c>
      <c r="AC505" s="16">
        <f t="shared" si="498"/>
        <v>0</v>
      </c>
      <c r="AD505" s="16">
        <f t="shared" si="499"/>
        <v>0</v>
      </c>
      <c r="AE505" s="36">
        <f t="shared" si="500"/>
        <v>0</v>
      </c>
    </row>
    <row r="506" spans="2:31" x14ac:dyDescent="0.25">
      <c r="B506" t="s">
        <v>306</v>
      </c>
      <c r="C506" t="s">
        <v>307</v>
      </c>
      <c r="D506">
        <v>5000001</v>
      </c>
      <c r="E506">
        <v>0</v>
      </c>
      <c r="H506">
        <v>0.02</v>
      </c>
      <c r="I506" s="16">
        <f t="shared" si="521"/>
        <v>0</v>
      </c>
      <c r="J506" s="16">
        <f t="shared" si="485"/>
        <v>0</v>
      </c>
      <c r="K506" s="16">
        <f t="shared" ref="K506:AB506" si="544">J506*(1+$G506-$H506)</f>
        <v>0</v>
      </c>
      <c r="L506" s="16">
        <f t="shared" si="544"/>
        <v>0</v>
      </c>
      <c r="M506" s="16">
        <f t="shared" si="544"/>
        <v>0</v>
      </c>
      <c r="N506" s="16">
        <f t="shared" si="544"/>
        <v>0</v>
      </c>
      <c r="O506" s="16">
        <f t="shared" si="544"/>
        <v>0</v>
      </c>
      <c r="P506" s="16">
        <f t="shared" si="544"/>
        <v>0</v>
      </c>
      <c r="Q506" s="16">
        <f t="shared" si="544"/>
        <v>0</v>
      </c>
      <c r="R506" s="16">
        <f t="shared" si="544"/>
        <v>0</v>
      </c>
      <c r="S506" s="16">
        <f t="shared" si="544"/>
        <v>0</v>
      </c>
      <c r="T506" s="16">
        <f t="shared" si="544"/>
        <v>0</v>
      </c>
      <c r="U506" s="16">
        <f t="shared" si="544"/>
        <v>0</v>
      </c>
      <c r="V506" s="16">
        <f t="shared" si="544"/>
        <v>0</v>
      </c>
      <c r="W506" s="16">
        <f t="shared" si="544"/>
        <v>0</v>
      </c>
      <c r="X506" s="16">
        <f t="shared" si="544"/>
        <v>0</v>
      </c>
      <c r="Y506" s="16">
        <f t="shared" si="544"/>
        <v>0</v>
      </c>
      <c r="Z506" s="16">
        <f t="shared" si="544"/>
        <v>0</v>
      </c>
      <c r="AA506" s="16">
        <f t="shared" si="544"/>
        <v>0</v>
      </c>
      <c r="AB506" s="16">
        <f t="shared" si="544"/>
        <v>0</v>
      </c>
      <c r="AC506" s="16">
        <f t="shared" si="498"/>
        <v>0</v>
      </c>
      <c r="AD506" s="16">
        <f t="shared" si="499"/>
        <v>0</v>
      </c>
      <c r="AE506" s="36">
        <f t="shared" si="500"/>
        <v>0</v>
      </c>
    </row>
    <row r="507" spans="2:31" x14ac:dyDescent="0.25">
      <c r="B507" t="s">
        <v>307</v>
      </c>
      <c r="C507" t="s">
        <v>308</v>
      </c>
      <c r="D507">
        <v>80000</v>
      </c>
      <c r="E507">
        <v>0</v>
      </c>
      <c r="H507">
        <v>0.02</v>
      </c>
      <c r="I507" s="16">
        <f t="shared" si="521"/>
        <v>0</v>
      </c>
      <c r="J507" s="16">
        <f t="shared" si="485"/>
        <v>0</v>
      </c>
      <c r="K507" s="16">
        <f t="shared" ref="K507:AB507" si="545">J507*(1+$G507-$H507)</f>
        <v>0</v>
      </c>
      <c r="L507" s="16">
        <f t="shared" si="545"/>
        <v>0</v>
      </c>
      <c r="M507" s="16">
        <f t="shared" si="545"/>
        <v>0</v>
      </c>
      <c r="N507" s="16">
        <f t="shared" si="545"/>
        <v>0</v>
      </c>
      <c r="O507" s="16">
        <f t="shared" si="545"/>
        <v>0</v>
      </c>
      <c r="P507" s="16">
        <f t="shared" si="545"/>
        <v>0</v>
      </c>
      <c r="Q507" s="16">
        <f t="shared" si="545"/>
        <v>0</v>
      </c>
      <c r="R507" s="16">
        <f t="shared" si="545"/>
        <v>0</v>
      </c>
      <c r="S507" s="16">
        <f t="shared" si="545"/>
        <v>0</v>
      </c>
      <c r="T507" s="16">
        <f t="shared" si="545"/>
        <v>0</v>
      </c>
      <c r="U507" s="16">
        <f t="shared" si="545"/>
        <v>0</v>
      </c>
      <c r="V507" s="16">
        <f t="shared" si="545"/>
        <v>0</v>
      </c>
      <c r="W507" s="16">
        <f t="shared" si="545"/>
        <v>0</v>
      </c>
      <c r="X507" s="16">
        <f t="shared" si="545"/>
        <v>0</v>
      </c>
      <c r="Y507" s="16">
        <f t="shared" si="545"/>
        <v>0</v>
      </c>
      <c r="Z507" s="16">
        <f t="shared" si="545"/>
        <v>0</v>
      </c>
      <c r="AA507" s="16">
        <f t="shared" si="545"/>
        <v>0</v>
      </c>
      <c r="AB507" s="16">
        <f t="shared" si="545"/>
        <v>0</v>
      </c>
      <c r="AC507" s="16">
        <f t="shared" si="498"/>
        <v>0</v>
      </c>
      <c r="AD507" s="16">
        <f t="shared" si="499"/>
        <v>0</v>
      </c>
      <c r="AE507" s="36">
        <f t="shared" si="500"/>
        <v>0</v>
      </c>
    </row>
    <row r="508" spans="2:31" x14ac:dyDescent="0.25">
      <c r="B508" t="s">
        <v>308</v>
      </c>
      <c r="C508" t="s">
        <v>309</v>
      </c>
      <c r="D508">
        <v>5000001</v>
      </c>
      <c r="E508">
        <v>0</v>
      </c>
      <c r="H508">
        <v>0.02</v>
      </c>
      <c r="I508" s="16">
        <f t="shared" si="521"/>
        <v>0</v>
      </c>
      <c r="J508" s="16">
        <f t="shared" si="485"/>
        <v>0</v>
      </c>
      <c r="K508" s="16">
        <f t="shared" ref="K508:AB508" si="546">J508*(1+$G508-$H508)</f>
        <v>0</v>
      </c>
      <c r="L508" s="16">
        <f t="shared" si="546"/>
        <v>0</v>
      </c>
      <c r="M508" s="16">
        <f t="shared" si="546"/>
        <v>0</v>
      </c>
      <c r="N508" s="16">
        <f t="shared" si="546"/>
        <v>0</v>
      </c>
      <c r="O508" s="16">
        <f t="shared" si="546"/>
        <v>0</v>
      </c>
      <c r="P508" s="16">
        <f t="shared" si="546"/>
        <v>0</v>
      </c>
      <c r="Q508" s="16">
        <f t="shared" si="546"/>
        <v>0</v>
      </c>
      <c r="R508" s="16">
        <f t="shared" si="546"/>
        <v>0</v>
      </c>
      <c r="S508" s="16">
        <f t="shared" si="546"/>
        <v>0</v>
      </c>
      <c r="T508" s="16">
        <f t="shared" si="546"/>
        <v>0</v>
      </c>
      <c r="U508" s="16">
        <f t="shared" si="546"/>
        <v>0</v>
      </c>
      <c r="V508" s="16">
        <f t="shared" si="546"/>
        <v>0</v>
      </c>
      <c r="W508" s="16">
        <f t="shared" si="546"/>
        <v>0</v>
      </c>
      <c r="X508" s="16">
        <f t="shared" si="546"/>
        <v>0</v>
      </c>
      <c r="Y508" s="16">
        <f t="shared" si="546"/>
        <v>0</v>
      </c>
      <c r="Z508" s="16">
        <f t="shared" si="546"/>
        <v>0</v>
      </c>
      <c r="AA508" s="16">
        <f t="shared" si="546"/>
        <v>0</v>
      </c>
      <c r="AB508" s="16">
        <f t="shared" si="546"/>
        <v>0</v>
      </c>
      <c r="AC508" s="16">
        <f t="shared" si="498"/>
        <v>0</v>
      </c>
      <c r="AD508" s="16">
        <f t="shared" si="499"/>
        <v>0</v>
      </c>
      <c r="AE508" s="36">
        <f t="shared" si="500"/>
        <v>0</v>
      </c>
    </row>
    <row r="509" spans="2:31" x14ac:dyDescent="0.25">
      <c r="B509" t="s">
        <v>307</v>
      </c>
      <c r="C509" t="s">
        <v>304</v>
      </c>
      <c r="D509">
        <v>80000</v>
      </c>
      <c r="E509">
        <v>0</v>
      </c>
      <c r="H509">
        <v>0.02</v>
      </c>
      <c r="I509" s="16">
        <f t="shared" si="521"/>
        <v>0</v>
      </c>
      <c r="J509" s="16">
        <f t="shared" si="485"/>
        <v>0</v>
      </c>
      <c r="K509" s="16">
        <f t="shared" ref="K509:AB509" si="547">J509*(1+$G509-$H509)</f>
        <v>0</v>
      </c>
      <c r="L509" s="16">
        <f t="shared" si="547"/>
        <v>0</v>
      </c>
      <c r="M509" s="16">
        <f t="shared" si="547"/>
        <v>0</v>
      </c>
      <c r="N509" s="16">
        <f t="shared" si="547"/>
        <v>0</v>
      </c>
      <c r="O509" s="16">
        <f t="shared" si="547"/>
        <v>0</v>
      </c>
      <c r="P509" s="16">
        <f t="shared" si="547"/>
        <v>0</v>
      </c>
      <c r="Q509" s="16">
        <f t="shared" si="547"/>
        <v>0</v>
      </c>
      <c r="R509" s="16">
        <f t="shared" si="547"/>
        <v>0</v>
      </c>
      <c r="S509" s="16">
        <f t="shared" si="547"/>
        <v>0</v>
      </c>
      <c r="T509" s="16">
        <f t="shared" si="547"/>
        <v>0</v>
      </c>
      <c r="U509" s="16">
        <f t="shared" si="547"/>
        <v>0</v>
      </c>
      <c r="V509" s="16">
        <f t="shared" si="547"/>
        <v>0</v>
      </c>
      <c r="W509" s="16">
        <f t="shared" si="547"/>
        <v>0</v>
      </c>
      <c r="X509" s="16">
        <f t="shared" si="547"/>
        <v>0</v>
      </c>
      <c r="Y509" s="16">
        <f t="shared" si="547"/>
        <v>0</v>
      </c>
      <c r="Z509" s="16">
        <f t="shared" si="547"/>
        <v>0</v>
      </c>
      <c r="AA509" s="16">
        <f t="shared" si="547"/>
        <v>0</v>
      </c>
      <c r="AB509" s="16">
        <f t="shared" si="547"/>
        <v>0</v>
      </c>
      <c r="AC509" s="16">
        <f t="shared" si="498"/>
        <v>0</v>
      </c>
      <c r="AD509" s="16">
        <f t="shared" si="499"/>
        <v>0</v>
      </c>
      <c r="AE509" s="36">
        <f t="shared" si="500"/>
        <v>0</v>
      </c>
    </row>
    <row r="510" spans="2:31" x14ac:dyDescent="0.25">
      <c r="B510" t="s">
        <v>309</v>
      </c>
      <c r="C510" t="s">
        <v>268</v>
      </c>
      <c r="D510">
        <v>80000</v>
      </c>
      <c r="E510">
        <v>0</v>
      </c>
      <c r="H510">
        <v>0.02</v>
      </c>
      <c r="I510" s="16">
        <f t="shared" si="521"/>
        <v>0</v>
      </c>
      <c r="J510" s="16">
        <f t="shared" si="485"/>
        <v>0</v>
      </c>
      <c r="K510" s="16">
        <f t="shared" ref="K510:AB510" si="548">J510*(1+$G510-$H510)</f>
        <v>0</v>
      </c>
      <c r="L510" s="16">
        <f t="shared" si="548"/>
        <v>0</v>
      </c>
      <c r="M510" s="16">
        <f t="shared" si="548"/>
        <v>0</v>
      </c>
      <c r="N510" s="16">
        <f t="shared" si="548"/>
        <v>0</v>
      </c>
      <c r="O510" s="16">
        <f t="shared" si="548"/>
        <v>0</v>
      </c>
      <c r="P510" s="16">
        <f t="shared" si="548"/>
        <v>0</v>
      </c>
      <c r="Q510" s="16">
        <f t="shared" si="548"/>
        <v>0</v>
      </c>
      <c r="R510" s="16">
        <f t="shared" si="548"/>
        <v>0</v>
      </c>
      <c r="S510" s="16">
        <f t="shared" si="548"/>
        <v>0</v>
      </c>
      <c r="T510" s="16">
        <f t="shared" si="548"/>
        <v>0</v>
      </c>
      <c r="U510" s="16">
        <f t="shared" si="548"/>
        <v>0</v>
      </c>
      <c r="V510" s="16">
        <f t="shared" si="548"/>
        <v>0</v>
      </c>
      <c r="W510" s="16">
        <f t="shared" si="548"/>
        <v>0</v>
      </c>
      <c r="X510" s="16">
        <f t="shared" si="548"/>
        <v>0</v>
      </c>
      <c r="Y510" s="16">
        <f t="shared" si="548"/>
        <v>0</v>
      </c>
      <c r="Z510" s="16">
        <f t="shared" si="548"/>
        <v>0</v>
      </c>
      <c r="AA510" s="16">
        <f t="shared" si="548"/>
        <v>0</v>
      </c>
      <c r="AB510" s="16">
        <f t="shared" si="548"/>
        <v>0</v>
      </c>
      <c r="AC510" s="16">
        <f t="shared" si="498"/>
        <v>0</v>
      </c>
      <c r="AD510" s="16">
        <f t="shared" si="499"/>
        <v>0</v>
      </c>
      <c r="AE510" s="36">
        <f t="shared" si="500"/>
        <v>0</v>
      </c>
    </row>
    <row r="511" spans="2:31" x14ac:dyDescent="0.25">
      <c r="B511" t="s">
        <v>310</v>
      </c>
      <c r="C511" t="s">
        <v>311</v>
      </c>
      <c r="D511">
        <v>5000001</v>
      </c>
      <c r="E511">
        <v>0</v>
      </c>
      <c r="H511">
        <v>0.02</v>
      </c>
      <c r="I511" s="16">
        <f t="shared" si="521"/>
        <v>0</v>
      </c>
      <c r="J511" s="16">
        <f t="shared" si="485"/>
        <v>0</v>
      </c>
      <c r="K511" s="16">
        <f t="shared" ref="K511:AB511" si="549">J511*(1+$G511-$H511)</f>
        <v>0</v>
      </c>
      <c r="L511" s="16">
        <f t="shared" si="549"/>
        <v>0</v>
      </c>
      <c r="M511" s="16">
        <f t="shared" si="549"/>
        <v>0</v>
      </c>
      <c r="N511" s="16">
        <f t="shared" si="549"/>
        <v>0</v>
      </c>
      <c r="O511" s="16">
        <f t="shared" si="549"/>
        <v>0</v>
      </c>
      <c r="P511" s="16">
        <f t="shared" si="549"/>
        <v>0</v>
      </c>
      <c r="Q511" s="16">
        <f t="shared" si="549"/>
        <v>0</v>
      </c>
      <c r="R511" s="16">
        <f t="shared" si="549"/>
        <v>0</v>
      </c>
      <c r="S511" s="16">
        <f t="shared" si="549"/>
        <v>0</v>
      </c>
      <c r="T511" s="16">
        <f t="shared" si="549"/>
        <v>0</v>
      </c>
      <c r="U511" s="16">
        <f t="shared" si="549"/>
        <v>0</v>
      </c>
      <c r="V511" s="16">
        <f t="shared" si="549"/>
        <v>0</v>
      </c>
      <c r="W511" s="16">
        <f t="shared" si="549"/>
        <v>0</v>
      </c>
      <c r="X511" s="16">
        <f t="shared" si="549"/>
        <v>0</v>
      </c>
      <c r="Y511" s="16">
        <f t="shared" si="549"/>
        <v>0</v>
      </c>
      <c r="Z511" s="16">
        <f t="shared" si="549"/>
        <v>0</v>
      </c>
      <c r="AA511" s="16">
        <f t="shared" si="549"/>
        <v>0</v>
      </c>
      <c r="AB511" s="16">
        <f t="shared" si="549"/>
        <v>0</v>
      </c>
      <c r="AC511" s="16">
        <f t="shared" si="498"/>
        <v>0</v>
      </c>
      <c r="AD511" s="16">
        <f t="shared" si="499"/>
        <v>0</v>
      </c>
      <c r="AE511" s="36">
        <f t="shared" si="500"/>
        <v>0</v>
      </c>
    </row>
    <row r="512" spans="2:31" x14ac:dyDescent="0.25">
      <c r="B512" t="s">
        <v>284</v>
      </c>
      <c r="C512" t="s">
        <v>310</v>
      </c>
      <c r="D512">
        <v>5000001</v>
      </c>
      <c r="E512">
        <v>0</v>
      </c>
      <c r="H512">
        <v>0.02</v>
      </c>
      <c r="I512" s="16">
        <f t="shared" si="521"/>
        <v>0</v>
      </c>
      <c r="J512" s="16">
        <f t="shared" si="485"/>
        <v>0</v>
      </c>
      <c r="K512" s="16">
        <f t="shared" ref="K512:AB512" si="550">J512*(1+$G512-$H512)</f>
        <v>0</v>
      </c>
      <c r="L512" s="16">
        <f t="shared" si="550"/>
        <v>0</v>
      </c>
      <c r="M512" s="16">
        <f t="shared" si="550"/>
        <v>0</v>
      </c>
      <c r="N512" s="16">
        <f t="shared" si="550"/>
        <v>0</v>
      </c>
      <c r="O512" s="16">
        <f t="shared" si="550"/>
        <v>0</v>
      </c>
      <c r="P512" s="16">
        <f t="shared" si="550"/>
        <v>0</v>
      </c>
      <c r="Q512" s="16">
        <f t="shared" si="550"/>
        <v>0</v>
      </c>
      <c r="R512" s="16">
        <f t="shared" si="550"/>
        <v>0</v>
      </c>
      <c r="S512" s="16">
        <f t="shared" si="550"/>
        <v>0</v>
      </c>
      <c r="T512" s="16">
        <f t="shared" si="550"/>
        <v>0</v>
      </c>
      <c r="U512" s="16">
        <f t="shared" si="550"/>
        <v>0</v>
      </c>
      <c r="V512" s="16">
        <f t="shared" si="550"/>
        <v>0</v>
      </c>
      <c r="W512" s="16">
        <f t="shared" si="550"/>
        <v>0</v>
      </c>
      <c r="X512" s="16">
        <f t="shared" si="550"/>
        <v>0</v>
      </c>
      <c r="Y512" s="16">
        <f t="shared" si="550"/>
        <v>0</v>
      </c>
      <c r="Z512" s="16">
        <f t="shared" si="550"/>
        <v>0</v>
      </c>
      <c r="AA512" s="16">
        <f t="shared" si="550"/>
        <v>0</v>
      </c>
      <c r="AB512" s="16">
        <f t="shared" si="550"/>
        <v>0</v>
      </c>
      <c r="AC512" s="16">
        <f t="shared" si="498"/>
        <v>0</v>
      </c>
      <c r="AD512" s="16">
        <f t="shared" si="499"/>
        <v>0</v>
      </c>
      <c r="AE512" s="36">
        <f t="shared" si="500"/>
        <v>0</v>
      </c>
    </row>
    <row r="513" spans="2:31" x14ac:dyDescent="0.25">
      <c r="B513" t="s">
        <v>284</v>
      </c>
      <c r="C513" t="s">
        <v>210</v>
      </c>
      <c r="D513">
        <v>116033</v>
      </c>
      <c r="E513">
        <v>0</v>
      </c>
      <c r="H513">
        <v>0.02</v>
      </c>
      <c r="I513" s="16">
        <f t="shared" si="521"/>
        <v>0</v>
      </c>
      <c r="J513" s="16">
        <f t="shared" si="485"/>
        <v>0</v>
      </c>
      <c r="K513" s="16">
        <f t="shared" ref="K513:AB513" si="551">J513*(1+$G513-$H513)</f>
        <v>0</v>
      </c>
      <c r="L513" s="16">
        <f t="shared" si="551"/>
        <v>0</v>
      </c>
      <c r="M513" s="16">
        <f t="shared" si="551"/>
        <v>0</v>
      </c>
      <c r="N513" s="16">
        <f t="shared" si="551"/>
        <v>0</v>
      </c>
      <c r="O513" s="16">
        <f t="shared" si="551"/>
        <v>0</v>
      </c>
      <c r="P513" s="16">
        <f t="shared" si="551"/>
        <v>0</v>
      </c>
      <c r="Q513" s="16">
        <f t="shared" si="551"/>
        <v>0</v>
      </c>
      <c r="R513" s="16">
        <f t="shared" si="551"/>
        <v>0</v>
      </c>
      <c r="S513" s="16">
        <f t="shared" si="551"/>
        <v>0</v>
      </c>
      <c r="T513" s="16">
        <f t="shared" si="551"/>
        <v>0</v>
      </c>
      <c r="U513" s="16">
        <f t="shared" si="551"/>
        <v>0</v>
      </c>
      <c r="V513" s="16">
        <f t="shared" si="551"/>
        <v>0</v>
      </c>
      <c r="W513" s="16">
        <f t="shared" si="551"/>
        <v>0</v>
      </c>
      <c r="X513" s="16">
        <f t="shared" si="551"/>
        <v>0</v>
      </c>
      <c r="Y513" s="16">
        <f t="shared" si="551"/>
        <v>0</v>
      </c>
      <c r="Z513" s="16">
        <f t="shared" si="551"/>
        <v>0</v>
      </c>
      <c r="AA513" s="16">
        <f t="shared" si="551"/>
        <v>0</v>
      </c>
      <c r="AB513" s="16">
        <f t="shared" si="551"/>
        <v>0</v>
      </c>
      <c r="AC513" s="16">
        <f t="shared" si="498"/>
        <v>0</v>
      </c>
      <c r="AD513" s="16">
        <f t="shared" si="499"/>
        <v>0</v>
      </c>
      <c r="AE513" s="36">
        <f t="shared" si="500"/>
        <v>0</v>
      </c>
    </row>
    <row r="514" spans="2:31" x14ac:dyDescent="0.25">
      <c r="B514" t="s">
        <v>312</v>
      </c>
      <c r="C514" t="s">
        <v>310</v>
      </c>
      <c r="D514">
        <v>5000001</v>
      </c>
      <c r="E514">
        <v>0</v>
      </c>
      <c r="H514">
        <v>0.02</v>
      </c>
      <c r="I514" s="16">
        <f t="shared" si="521"/>
        <v>0</v>
      </c>
      <c r="J514" s="16">
        <f t="shared" si="485"/>
        <v>0</v>
      </c>
      <c r="K514" s="16">
        <f t="shared" ref="K514:AB514" si="552">J514*(1+$G514-$H514)</f>
        <v>0</v>
      </c>
      <c r="L514" s="16">
        <f t="shared" si="552"/>
        <v>0</v>
      </c>
      <c r="M514" s="16">
        <f t="shared" si="552"/>
        <v>0</v>
      </c>
      <c r="N514" s="16">
        <f t="shared" si="552"/>
        <v>0</v>
      </c>
      <c r="O514" s="16">
        <f t="shared" si="552"/>
        <v>0</v>
      </c>
      <c r="P514" s="16">
        <f t="shared" si="552"/>
        <v>0</v>
      </c>
      <c r="Q514" s="16">
        <f t="shared" si="552"/>
        <v>0</v>
      </c>
      <c r="R514" s="16">
        <f t="shared" si="552"/>
        <v>0</v>
      </c>
      <c r="S514" s="16">
        <f t="shared" si="552"/>
        <v>0</v>
      </c>
      <c r="T514" s="16">
        <f t="shared" si="552"/>
        <v>0</v>
      </c>
      <c r="U514" s="16">
        <f t="shared" si="552"/>
        <v>0</v>
      </c>
      <c r="V514" s="16">
        <f t="shared" si="552"/>
        <v>0</v>
      </c>
      <c r="W514" s="16">
        <f t="shared" si="552"/>
        <v>0</v>
      </c>
      <c r="X514" s="16">
        <f t="shared" si="552"/>
        <v>0</v>
      </c>
      <c r="Y514" s="16">
        <f t="shared" si="552"/>
        <v>0</v>
      </c>
      <c r="Z514" s="16">
        <f t="shared" si="552"/>
        <v>0</v>
      </c>
      <c r="AA514" s="16">
        <f t="shared" si="552"/>
        <v>0</v>
      </c>
      <c r="AB514" s="16">
        <f t="shared" si="552"/>
        <v>0</v>
      </c>
      <c r="AC514" s="16">
        <f t="shared" si="498"/>
        <v>0</v>
      </c>
      <c r="AD514" s="16">
        <f t="shared" si="499"/>
        <v>0</v>
      </c>
      <c r="AE514" s="36">
        <f t="shared" si="500"/>
        <v>0</v>
      </c>
    </row>
    <row r="515" spans="2:31" x14ac:dyDescent="0.25">
      <c r="B515" t="s">
        <v>313</v>
      </c>
      <c r="C515" t="s">
        <v>284</v>
      </c>
      <c r="D515">
        <v>5000001</v>
      </c>
      <c r="E515">
        <v>0</v>
      </c>
      <c r="H515">
        <v>0.02</v>
      </c>
      <c r="I515" s="16">
        <f t="shared" si="521"/>
        <v>0</v>
      </c>
      <c r="J515" s="16">
        <f t="shared" si="485"/>
        <v>0</v>
      </c>
      <c r="K515" s="16">
        <f t="shared" ref="K515:AB515" si="553">J515*(1+$G515-$H515)</f>
        <v>0</v>
      </c>
      <c r="L515" s="16">
        <f t="shared" si="553"/>
        <v>0</v>
      </c>
      <c r="M515" s="16">
        <f t="shared" si="553"/>
        <v>0</v>
      </c>
      <c r="N515" s="16">
        <f t="shared" si="553"/>
        <v>0</v>
      </c>
      <c r="O515" s="16">
        <f t="shared" si="553"/>
        <v>0</v>
      </c>
      <c r="P515" s="16">
        <f t="shared" si="553"/>
        <v>0</v>
      </c>
      <c r="Q515" s="16">
        <f t="shared" si="553"/>
        <v>0</v>
      </c>
      <c r="R515" s="16">
        <f t="shared" si="553"/>
        <v>0</v>
      </c>
      <c r="S515" s="16">
        <f t="shared" si="553"/>
        <v>0</v>
      </c>
      <c r="T515" s="16">
        <f t="shared" si="553"/>
        <v>0</v>
      </c>
      <c r="U515" s="16">
        <f t="shared" si="553"/>
        <v>0</v>
      </c>
      <c r="V515" s="16">
        <f t="shared" si="553"/>
        <v>0</v>
      </c>
      <c r="W515" s="16">
        <f t="shared" si="553"/>
        <v>0</v>
      </c>
      <c r="X515" s="16">
        <f t="shared" si="553"/>
        <v>0</v>
      </c>
      <c r="Y515" s="16">
        <f t="shared" si="553"/>
        <v>0</v>
      </c>
      <c r="Z515" s="16">
        <f t="shared" si="553"/>
        <v>0</v>
      </c>
      <c r="AA515" s="16">
        <f t="shared" si="553"/>
        <v>0</v>
      </c>
      <c r="AB515" s="16">
        <f t="shared" si="553"/>
        <v>0</v>
      </c>
      <c r="AC515" s="16">
        <f t="shared" si="498"/>
        <v>0</v>
      </c>
      <c r="AD515" s="16">
        <f t="shared" si="499"/>
        <v>0</v>
      </c>
      <c r="AE515" s="36">
        <f t="shared" si="500"/>
        <v>0</v>
      </c>
    </row>
    <row r="516" spans="2:31" x14ac:dyDescent="0.25">
      <c r="B516" t="s">
        <v>314</v>
      </c>
      <c r="C516" t="s">
        <v>315</v>
      </c>
      <c r="D516">
        <v>5000001</v>
      </c>
      <c r="E516">
        <v>0</v>
      </c>
      <c r="H516">
        <v>0.02</v>
      </c>
      <c r="I516" s="16">
        <f t="shared" si="521"/>
        <v>0</v>
      </c>
      <c r="J516" s="16">
        <f t="shared" ref="J516:J579" si="554">I516*(1+$G516-$H516)</f>
        <v>0</v>
      </c>
      <c r="K516" s="16">
        <f t="shared" ref="K516:AB516" si="555">J516*(1+$G516-$H516)</f>
        <v>0</v>
      </c>
      <c r="L516" s="16">
        <f t="shared" si="555"/>
        <v>0</v>
      </c>
      <c r="M516" s="16">
        <f t="shared" si="555"/>
        <v>0</v>
      </c>
      <c r="N516" s="16">
        <f t="shared" si="555"/>
        <v>0</v>
      </c>
      <c r="O516" s="16">
        <f t="shared" si="555"/>
        <v>0</v>
      </c>
      <c r="P516" s="16">
        <f t="shared" si="555"/>
        <v>0</v>
      </c>
      <c r="Q516" s="16">
        <f t="shared" si="555"/>
        <v>0</v>
      </c>
      <c r="R516" s="16">
        <f t="shared" si="555"/>
        <v>0</v>
      </c>
      <c r="S516" s="16">
        <f t="shared" si="555"/>
        <v>0</v>
      </c>
      <c r="T516" s="16">
        <f t="shared" si="555"/>
        <v>0</v>
      </c>
      <c r="U516" s="16">
        <f t="shared" si="555"/>
        <v>0</v>
      </c>
      <c r="V516" s="16">
        <f t="shared" si="555"/>
        <v>0</v>
      </c>
      <c r="W516" s="16">
        <f t="shared" si="555"/>
        <v>0</v>
      </c>
      <c r="X516" s="16">
        <f t="shared" si="555"/>
        <v>0</v>
      </c>
      <c r="Y516" s="16">
        <f t="shared" si="555"/>
        <v>0</v>
      </c>
      <c r="Z516" s="16">
        <f t="shared" si="555"/>
        <v>0</v>
      </c>
      <c r="AA516" s="16">
        <f t="shared" si="555"/>
        <v>0</v>
      </c>
      <c r="AB516" s="16">
        <f t="shared" si="555"/>
        <v>0</v>
      </c>
      <c r="AC516" s="16">
        <f t="shared" si="498"/>
        <v>0</v>
      </c>
      <c r="AD516" s="16">
        <f t="shared" si="499"/>
        <v>0</v>
      </c>
      <c r="AE516" s="36">
        <f t="shared" si="500"/>
        <v>0</v>
      </c>
    </row>
    <row r="517" spans="2:31" x14ac:dyDescent="0.25">
      <c r="B517" t="s">
        <v>315</v>
      </c>
      <c r="C517" t="s">
        <v>316</v>
      </c>
      <c r="D517">
        <v>5000001</v>
      </c>
      <c r="E517">
        <v>0</v>
      </c>
      <c r="H517">
        <v>0.02</v>
      </c>
      <c r="I517" s="16">
        <f t="shared" si="521"/>
        <v>0</v>
      </c>
      <c r="J517" s="16">
        <f t="shared" si="554"/>
        <v>0</v>
      </c>
      <c r="K517" s="16">
        <f t="shared" ref="K517:AB517" si="556">J517*(1+$G517-$H517)</f>
        <v>0</v>
      </c>
      <c r="L517" s="16">
        <f t="shared" si="556"/>
        <v>0</v>
      </c>
      <c r="M517" s="16">
        <f t="shared" si="556"/>
        <v>0</v>
      </c>
      <c r="N517" s="16">
        <f t="shared" si="556"/>
        <v>0</v>
      </c>
      <c r="O517" s="16">
        <f t="shared" si="556"/>
        <v>0</v>
      </c>
      <c r="P517" s="16">
        <f t="shared" si="556"/>
        <v>0</v>
      </c>
      <c r="Q517" s="16">
        <f t="shared" si="556"/>
        <v>0</v>
      </c>
      <c r="R517" s="16">
        <f t="shared" si="556"/>
        <v>0</v>
      </c>
      <c r="S517" s="16">
        <f t="shared" si="556"/>
        <v>0</v>
      </c>
      <c r="T517" s="16">
        <f t="shared" si="556"/>
        <v>0</v>
      </c>
      <c r="U517" s="16">
        <f t="shared" si="556"/>
        <v>0</v>
      </c>
      <c r="V517" s="16">
        <f t="shared" si="556"/>
        <v>0</v>
      </c>
      <c r="W517" s="16">
        <f t="shared" si="556"/>
        <v>0</v>
      </c>
      <c r="X517" s="16">
        <f t="shared" si="556"/>
        <v>0</v>
      </c>
      <c r="Y517" s="16">
        <f t="shared" si="556"/>
        <v>0</v>
      </c>
      <c r="Z517" s="16">
        <f t="shared" si="556"/>
        <v>0</v>
      </c>
      <c r="AA517" s="16">
        <f t="shared" si="556"/>
        <v>0</v>
      </c>
      <c r="AB517" s="16">
        <f t="shared" si="556"/>
        <v>0</v>
      </c>
      <c r="AC517" s="16">
        <f t="shared" si="498"/>
        <v>0</v>
      </c>
      <c r="AD517" s="16">
        <f t="shared" si="499"/>
        <v>0</v>
      </c>
      <c r="AE517" s="36">
        <f t="shared" si="500"/>
        <v>0</v>
      </c>
    </row>
    <row r="518" spans="2:31" x14ac:dyDescent="0.25">
      <c r="B518" t="s">
        <v>314</v>
      </c>
      <c r="C518" t="s">
        <v>201</v>
      </c>
      <c r="D518">
        <v>142812</v>
      </c>
      <c r="E518">
        <v>0</v>
      </c>
      <c r="H518">
        <v>0.02</v>
      </c>
      <c r="I518" s="16">
        <f t="shared" si="521"/>
        <v>0</v>
      </c>
      <c r="J518" s="16">
        <f t="shared" si="554"/>
        <v>0</v>
      </c>
      <c r="K518" s="16">
        <f t="shared" ref="K518:AB518" si="557">J518*(1+$G518-$H518)</f>
        <v>0</v>
      </c>
      <c r="L518" s="16">
        <f t="shared" si="557"/>
        <v>0</v>
      </c>
      <c r="M518" s="16">
        <f t="shared" si="557"/>
        <v>0</v>
      </c>
      <c r="N518" s="16">
        <f t="shared" si="557"/>
        <v>0</v>
      </c>
      <c r="O518" s="16">
        <f t="shared" si="557"/>
        <v>0</v>
      </c>
      <c r="P518" s="16">
        <f t="shared" si="557"/>
        <v>0</v>
      </c>
      <c r="Q518" s="16">
        <f t="shared" si="557"/>
        <v>0</v>
      </c>
      <c r="R518" s="16">
        <f t="shared" si="557"/>
        <v>0</v>
      </c>
      <c r="S518" s="16">
        <f t="shared" si="557"/>
        <v>0</v>
      </c>
      <c r="T518" s="16">
        <f t="shared" si="557"/>
        <v>0</v>
      </c>
      <c r="U518" s="16">
        <f t="shared" si="557"/>
        <v>0</v>
      </c>
      <c r="V518" s="16">
        <f t="shared" si="557"/>
        <v>0</v>
      </c>
      <c r="W518" s="16">
        <f t="shared" si="557"/>
        <v>0</v>
      </c>
      <c r="X518" s="16">
        <f t="shared" si="557"/>
        <v>0</v>
      </c>
      <c r="Y518" s="16">
        <f t="shared" si="557"/>
        <v>0</v>
      </c>
      <c r="Z518" s="16">
        <f t="shared" si="557"/>
        <v>0</v>
      </c>
      <c r="AA518" s="16">
        <f t="shared" si="557"/>
        <v>0</v>
      </c>
      <c r="AB518" s="16">
        <f t="shared" si="557"/>
        <v>0</v>
      </c>
      <c r="AC518" s="16">
        <f t="shared" si="498"/>
        <v>0</v>
      </c>
      <c r="AD518" s="16">
        <f t="shared" si="499"/>
        <v>0</v>
      </c>
      <c r="AE518" s="36">
        <f t="shared" si="500"/>
        <v>0</v>
      </c>
    </row>
    <row r="519" spans="2:31" x14ac:dyDescent="0.25">
      <c r="B519" t="s">
        <v>315</v>
      </c>
      <c r="C519" t="s">
        <v>200</v>
      </c>
      <c r="D519">
        <v>285624</v>
      </c>
      <c r="E519">
        <v>0</v>
      </c>
      <c r="H519">
        <v>0.02</v>
      </c>
      <c r="I519" s="16">
        <f t="shared" si="521"/>
        <v>0</v>
      </c>
      <c r="J519" s="16">
        <f t="shared" si="554"/>
        <v>0</v>
      </c>
      <c r="K519" s="16">
        <f t="shared" ref="K519:AB519" si="558">J519*(1+$G519-$H519)</f>
        <v>0</v>
      </c>
      <c r="L519" s="16">
        <f t="shared" si="558"/>
        <v>0</v>
      </c>
      <c r="M519" s="16">
        <f t="shared" si="558"/>
        <v>0</v>
      </c>
      <c r="N519" s="16">
        <f t="shared" si="558"/>
        <v>0</v>
      </c>
      <c r="O519" s="16">
        <f t="shared" si="558"/>
        <v>0</v>
      </c>
      <c r="P519" s="16">
        <f t="shared" si="558"/>
        <v>0</v>
      </c>
      <c r="Q519" s="16">
        <f t="shared" si="558"/>
        <v>0</v>
      </c>
      <c r="R519" s="16">
        <f t="shared" si="558"/>
        <v>0</v>
      </c>
      <c r="S519" s="16">
        <f t="shared" si="558"/>
        <v>0</v>
      </c>
      <c r="T519" s="16">
        <f t="shared" si="558"/>
        <v>0</v>
      </c>
      <c r="U519" s="16">
        <f t="shared" si="558"/>
        <v>0</v>
      </c>
      <c r="V519" s="16">
        <f t="shared" si="558"/>
        <v>0</v>
      </c>
      <c r="W519" s="16">
        <f t="shared" si="558"/>
        <v>0</v>
      </c>
      <c r="X519" s="16">
        <f t="shared" si="558"/>
        <v>0</v>
      </c>
      <c r="Y519" s="16">
        <f t="shared" si="558"/>
        <v>0</v>
      </c>
      <c r="Z519" s="16">
        <f t="shared" si="558"/>
        <v>0</v>
      </c>
      <c r="AA519" s="16">
        <f t="shared" si="558"/>
        <v>0</v>
      </c>
      <c r="AB519" s="16">
        <f t="shared" si="558"/>
        <v>0</v>
      </c>
      <c r="AC519" s="16">
        <f t="shared" si="498"/>
        <v>0</v>
      </c>
      <c r="AD519" s="16">
        <f t="shared" si="499"/>
        <v>0</v>
      </c>
      <c r="AE519" s="36">
        <f t="shared" si="500"/>
        <v>0</v>
      </c>
    </row>
    <row r="520" spans="2:31" x14ac:dyDescent="0.25">
      <c r="B520" t="s">
        <v>316</v>
      </c>
      <c r="C520" t="s">
        <v>317</v>
      </c>
      <c r="D520">
        <v>5000001</v>
      </c>
      <c r="E520">
        <v>0</v>
      </c>
      <c r="H520">
        <v>0.02</v>
      </c>
      <c r="I520" s="16">
        <f t="shared" si="521"/>
        <v>0</v>
      </c>
      <c r="J520" s="16">
        <f t="shared" si="554"/>
        <v>0</v>
      </c>
      <c r="K520" s="16">
        <f t="shared" ref="K520:AB520" si="559">J520*(1+$G520-$H520)</f>
        <v>0</v>
      </c>
      <c r="L520" s="16">
        <f t="shared" si="559"/>
        <v>0</v>
      </c>
      <c r="M520" s="16">
        <f t="shared" si="559"/>
        <v>0</v>
      </c>
      <c r="N520" s="16">
        <f t="shared" si="559"/>
        <v>0</v>
      </c>
      <c r="O520" s="16">
        <f t="shared" si="559"/>
        <v>0</v>
      </c>
      <c r="P520" s="16">
        <f t="shared" si="559"/>
        <v>0</v>
      </c>
      <c r="Q520" s="16">
        <f t="shared" si="559"/>
        <v>0</v>
      </c>
      <c r="R520" s="16">
        <f t="shared" si="559"/>
        <v>0</v>
      </c>
      <c r="S520" s="16">
        <f t="shared" si="559"/>
        <v>0</v>
      </c>
      <c r="T520" s="16">
        <f t="shared" si="559"/>
        <v>0</v>
      </c>
      <c r="U520" s="16">
        <f t="shared" si="559"/>
        <v>0</v>
      </c>
      <c r="V520" s="16">
        <f t="shared" si="559"/>
        <v>0</v>
      </c>
      <c r="W520" s="16">
        <f t="shared" si="559"/>
        <v>0</v>
      </c>
      <c r="X520" s="16">
        <f t="shared" si="559"/>
        <v>0</v>
      </c>
      <c r="Y520" s="16">
        <f t="shared" si="559"/>
        <v>0</v>
      </c>
      <c r="Z520" s="16">
        <f t="shared" si="559"/>
        <v>0</v>
      </c>
      <c r="AA520" s="16">
        <f t="shared" si="559"/>
        <v>0</v>
      </c>
      <c r="AB520" s="16">
        <f t="shared" si="559"/>
        <v>0</v>
      </c>
      <c r="AC520" s="16">
        <f t="shared" si="498"/>
        <v>0</v>
      </c>
      <c r="AD520" s="16">
        <f t="shared" si="499"/>
        <v>0</v>
      </c>
      <c r="AE520" s="36">
        <f t="shared" si="500"/>
        <v>0</v>
      </c>
    </row>
    <row r="521" spans="2:31" x14ac:dyDescent="0.25">
      <c r="B521" t="s">
        <v>209</v>
      </c>
      <c r="C521" t="s">
        <v>318</v>
      </c>
      <c r="D521">
        <v>5000001</v>
      </c>
      <c r="E521">
        <v>0</v>
      </c>
      <c r="H521">
        <v>0.02</v>
      </c>
      <c r="I521" s="16">
        <f t="shared" si="521"/>
        <v>0</v>
      </c>
      <c r="J521" s="16">
        <f t="shared" si="554"/>
        <v>0</v>
      </c>
      <c r="K521" s="16">
        <f t="shared" ref="K521:AB521" si="560">J521*(1+$G521-$H521)</f>
        <v>0</v>
      </c>
      <c r="L521" s="16">
        <f t="shared" si="560"/>
        <v>0</v>
      </c>
      <c r="M521" s="16">
        <f t="shared" si="560"/>
        <v>0</v>
      </c>
      <c r="N521" s="16">
        <f t="shared" si="560"/>
        <v>0</v>
      </c>
      <c r="O521" s="16">
        <f t="shared" si="560"/>
        <v>0</v>
      </c>
      <c r="P521" s="16">
        <f t="shared" si="560"/>
        <v>0</v>
      </c>
      <c r="Q521" s="16">
        <f t="shared" si="560"/>
        <v>0</v>
      </c>
      <c r="R521" s="16">
        <f t="shared" si="560"/>
        <v>0</v>
      </c>
      <c r="S521" s="16">
        <f t="shared" si="560"/>
        <v>0</v>
      </c>
      <c r="T521" s="16">
        <f t="shared" si="560"/>
        <v>0</v>
      </c>
      <c r="U521" s="16">
        <f t="shared" si="560"/>
        <v>0</v>
      </c>
      <c r="V521" s="16">
        <f t="shared" si="560"/>
        <v>0</v>
      </c>
      <c r="W521" s="16">
        <f t="shared" si="560"/>
        <v>0</v>
      </c>
      <c r="X521" s="16">
        <f t="shared" si="560"/>
        <v>0</v>
      </c>
      <c r="Y521" s="16">
        <f t="shared" si="560"/>
        <v>0</v>
      </c>
      <c r="Z521" s="16">
        <f t="shared" si="560"/>
        <v>0</v>
      </c>
      <c r="AA521" s="16">
        <f t="shared" si="560"/>
        <v>0</v>
      </c>
      <c r="AB521" s="16">
        <f t="shared" si="560"/>
        <v>0</v>
      </c>
      <c r="AC521" s="16">
        <f t="shared" si="498"/>
        <v>0</v>
      </c>
      <c r="AD521" s="16">
        <f t="shared" si="499"/>
        <v>0</v>
      </c>
      <c r="AE521" s="36">
        <f t="shared" si="500"/>
        <v>0</v>
      </c>
    </row>
    <row r="522" spans="2:31" x14ac:dyDescent="0.25">
      <c r="B522" t="s">
        <v>318</v>
      </c>
      <c r="C522" t="s">
        <v>317</v>
      </c>
      <c r="D522">
        <v>5000001</v>
      </c>
      <c r="E522">
        <v>0</v>
      </c>
      <c r="H522">
        <v>0.02</v>
      </c>
      <c r="I522" s="16">
        <f t="shared" si="521"/>
        <v>0</v>
      </c>
      <c r="J522" s="16">
        <f t="shared" si="554"/>
        <v>0</v>
      </c>
      <c r="K522" s="16">
        <f t="shared" ref="K522:AB522" si="561">J522*(1+$G522-$H522)</f>
        <v>0</v>
      </c>
      <c r="L522" s="16">
        <f t="shared" si="561"/>
        <v>0</v>
      </c>
      <c r="M522" s="16">
        <f t="shared" si="561"/>
        <v>0</v>
      </c>
      <c r="N522" s="16">
        <f t="shared" si="561"/>
        <v>0</v>
      </c>
      <c r="O522" s="16">
        <f t="shared" si="561"/>
        <v>0</v>
      </c>
      <c r="P522" s="16">
        <f t="shared" si="561"/>
        <v>0</v>
      </c>
      <c r="Q522" s="16">
        <f t="shared" si="561"/>
        <v>0</v>
      </c>
      <c r="R522" s="16">
        <f t="shared" si="561"/>
        <v>0</v>
      </c>
      <c r="S522" s="16">
        <f t="shared" si="561"/>
        <v>0</v>
      </c>
      <c r="T522" s="16">
        <f t="shared" si="561"/>
        <v>0</v>
      </c>
      <c r="U522" s="16">
        <f t="shared" si="561"/>
        <v>0</v>
      </c>
      <c r="V522" s="16">
        <f t="shared" si="561"/>
        <v>0</v>
      </c>
      <c r="W522" s="16">
        <f t="shared" si="561"/>
        <v>0</v>
      </c>
      <c r="X522" s="16">
        <f t="shared" si="561"/>
        <v>0</v>
      </c>
      <c r="Y522" s="16">
        <f t="shared" si="561"/>
        <v>0</v>
      </c>
      <c r="Z522" s="16">
        <f t="shared" si="561"/>
        <v>0</v>
      </c>
      <c r="AA522" s="16">
        <f t="shared" si="561"/>
        <v>0</v>
      </c>
      <c r="AB522" s="16">
        <f t="shared" si="561"/>
        <v>0</v>
      </c>
      <c r="AC522" s="16">
        <f t="shared" si="498"/>
        <v>0</v>
      </c>
      <c r="AD522" s="16">
        <f t="shared" si="499"/>
        <v>0</v>
      </c>
      <c r="AE522" s="36">
        <f t="shared" si="500"/>
        <v>0</v>
      </c>
    </row>
    <row r="523" spans="2:31" x14ac:dyDescent="0.25">
      <c r="B523" t="s">
        <v>317</v>
      </c>
      <c r="C523" t="s">
        <v>313</v>
      </c>
      <c r="D523">
        <v>5000001</v>
      </c>
      <c r="E523">
        <v>0</v>
      </c>
      <c r="H523">
        <v>0.02</v>
      </c>
      <c r="I523" s="16">
        <f t="shared" si="521"/>
        <v>0</v>
      </c>
      <c r="J523" s="16">
        <f t="shared" si="554"/>
        <v>0</v>
      </c>
      <c r="K523" s="16">
        <f t="shared" ref="K523:AB523" si="562">J523*(1+$G523-$H523)</f>
        <v>0</v>
      </c>
      <c r="L523" s="16">
        <f t="shared" si="562"/>
        <v>0</v>
      </c>
      <c r="M523" s="16">
        <f t="shared" si="562"/>
        <v>0</v>
      </c>
      <c r="N523" s="16">
        <f t="shared" si="562"/>
        <v>0</v>
      </c>
      <c r="O523" s="16">
        <f t="shared" si="562"/>
        <v>0</v>
      </c>
      <c r="P523" s="16">
        <f t="shared" si="562"/>
        <v>0</v>
      </c>
      <c r="Q523" s="16">
        <f t="shared" si="562"/>
        <v>0</v>
      </c>
      <c r="R523" s="16">
        <f t="shared" si="562"/>
        <v>0</v>
      </c>
      <c r="S523" s="16">
        <f t="shared" si="562"/>
        <v>0</v>
      </c>
      <c r="T523" s="16">
        <f t="shared" si="562"/>
        <v>0</v>
      </c>
      <c r="U523" s="16">
        <f t="shared" si="562"/>
        <v>0</v>
      </c>
      <c r="V523" s="16">
        <f t="shared" si="562"/>
        <v>0</v>
      </c>
      <c r="W523" s="16">
        <f t="shared" si="562"/>
        <v>0</v>
      </c>
      <c r="X523" s="16">
        <f t="shared" si="562"/>
        <v>0</v>
      </c>
      <c r="Y523" s="16">
        <f t="shared" si="562"/>
        <v>0</v>
      </c>
      <c r="Z523" s="16">
        <f t="shared" si="562"/>
        <v>0</v>
      </c>
      <c r="AA523" s="16">
        <f t="shared" si="562"/>
        <v>0</v>
      </c>
      <c r="AB523" s="16">
        <f t="shared" si="562"/>
        <v>0</v>
      </c>
      <c r="AC523" s="16">
        <f t="shared" si="498"/>
        <v>0</v>
      </c>
      <c r="AD523" s="16">
        <f t="shared" si="499"/>
        <v>0</v>
      </c>
      <c r="AE523" s="36">
        <f t="shared" si="500"/>
        <v>0</v>
      </c>
    </row>
    <row r="524" spans="2:31" x14ac:dyDescent="0.25">
      <c r="B524" t="s">
        <v>319</v>
      </c>
      <c r="C524" t="s">
        <v>209</v>
      </c>
      <c r="D524">
        <v>21492888</v>
      </c>
      <c r="E524">
        <v>0</v>
      </c>
      <c r="H524">
        <v>0.02</v>
      </c>
      <c r="I524" s="16">
        <f t="shared" si="521"/>
        <v>0</v>
      </c>
      <c r="J524" s="16">
        <f t="shared" si="554"/>
        <v>0</v>
      </c>
      <c r="K524" s="16">
        <f t="shared" ref="K524:AB524" si="563">J524*(1+$G524-$H524)</f>
        <v>0</v>
      </c>
      <c r="L524" s="16">
        <f t="shared" si="563"/>
        <v>0</v>
      </c>
      <c r="M524" s="16">
        <f t="shared" si="563"/>
        <v>0</v>
      </c>
      <c r="N524" s="16">
        <f t="shared" si="563"/>
        <v>0</v>
      </c>
      <c r="O524" s="16">
        <f t="shared" si="563"/>
        <v>0</v>
      </c>
      <c r="P524" s="16">
        <f t="shared" si="563"/>
        <v>0</v>
      </c>
      <c r="Q524" s="16">
        <f t="shared" si="563"/>
        <v>0</v>
      </c>
      <c r="R524" s="16">
        <f t="shared" si="563"/>
        <v>0</v>
      </c>
      <c r="S524" s="16">
        <f t="shared" si="563"/>
        <v>0</v>
      </c>
      <c r="T524" s="16">
        <f t="shared" si="563"/>
        <v>0</v>
      </c>
      <c r="U524" s="16">
        <f t="shared" si="563"/>
        <v>0</v>
      </c>
      <c r="V524" s="16">
        <f t="shared" si="563"/>
        <v>0</v>
      </c>
      <c r="W524" s="16">
        <f t="shared" si="563"/>
        <v>0</v>
      </c>
      <c r="X524" s="16">
        <f t="shared" si="563"/>
        <v>0</v>
      </c>
      <c r="Y524" s="16">
        <f t="shared" si="563"/>
        <v>0</v>
      </c>
      <c r="Z524" s="16">
        <f t="shared" si="563"/>
        <v>0</v>
      </c>
      <c r="AA524" s="16">
        <f t="shared" si="563"/>
        <v>0</v>
      </c>
      <c r="AB524" s="16">
        <f t="shared" si="563"/>
        <v>0</v>
      </c>
      <c r="AC524" s="16">
        <f t="shared" si="498"/>
        <v>0</v>
      </c>
      <c r="AD524" s="16">
        <f t="shared" si="499"/>
        <v>0</v>
      </c>
      <c r="AE524" s="36">
        <f t="shared" si="500"/>
        <v>0</v>
      </c>
    </row>
    <row r="525" spans="2:31" x14ac:dyDescent="0.25">
      <c r="B525" t="s">
        <v>320</v>
      </c>
      <c r="C525" t="s">
        <v>321</v>
      </c>
      <c r="D525">
        <v>21492888</v>
      </c>
      <c r="E525">
        <v>0</v>
      </c>
      <c r="H525">
        <v>0.02</v>
      </c>
      <c r="I525" s="16">
        <f t="shared" si="521"/>
        <v>0</v>
      </c>
      <c r="J525" s="16">
        <f t="shared" si="554"/>
        <v>0</v>
      </c>
      <c r="K525" s="16">
        <f t="shared" ref="K525:AB525" si="564">J525*(1+$G525-$H525)</f>
        <v>0</v>
      </c>
      <c r="L525" s="16">
        <f t="shared" si="564"/>
        <v>0</v>
      </c>
      <c r="M525" s="16">
        <f t="shared" si="564"/>
        <v>0</v>
      </c>
      <c r="N525" s="16">
        <f t="shared" si="564"/>
        <v>0</v>
      </c>
      <c r="O525" s="16">
        <f t="shared" si="564"/>
        <v>0</v>
      </c>
      <c r="P525" s="16">
        <f t="shared" si="564"/>
        <v>0</v>
      </c>
      <c r="Q525" s="16">
        <f t="shared" si="564"/>
        <v>0</v>
      </c>
      <c r="R525" s="16">
        <f t="shared" si="564"/>
        <v>0</v>
      </c>
      <c r="S525" s="16">
        <f t="shared" si="564"/>
        <v>0</v>
      </c>
      <c r="T525" s="16">
        <f t="shared" si="564"/>
        <v>0</v>
      </c>
      <c r="U525" s="16">
        <f t="shared" si="564"/>
        <v>0</v>
      </c>
      <c r="V525" s="16">
        <f t="shared" si="564"/>
        <v>0</v>
      </c>
      <c r="W525" s="16">
        <f t="shared" si="564"/>
        <v>0</v>
      </c>
      <c r="X525" s="16">
        <f t="shared" si="564"/>
        <v>0</v>
      </c>
      <c r="Y525" s="16">
        <f t="shared" si="564"/>
        <v>0</v>
      </c>
      <c r="Z525" s="16">
        <f t="shared" si="564"/>
        <v>0</v>
      </c>
      <c r="AA525" s="16">
        <f t="shared" si="564"/>
        <v>0</v>
      </c>
      <c r="AB525" s="16">
        <f t="shared" si="564"/>
        <v>0</v>
      </c>
      <c r="AC525" s="16">
        <f t="shared" si="498"/>
        <v>0</v>
      </c>
      <c r="AD525" s="16">
        <f t="shared" si="499"/>
        <v>0</v>
      </c>
      <c r="AE525" s="36">
        <f t="shared" si="500"/>
        <v>0</v>
      </c>
    </row>
    <row r="526" spans="2:31" x14ac:dyDescent="0.25">
      <c r="B526" t="s">
        <v>321</v>
      </c>
      <c r="C526" t="s">
        <v>265</v>
      </c>
      <c r="D526">
        <v>5000001</v>
      </c>
      <c r="E526">
        <v>0</v>
      </c>
      <c r="H526">
        <v>0.02</v>
      </c>
      <c r="I526" s="16">
        <f t="shared" si="521"/>
        <v>0</v>
      </c>
      <c r="J526" s="16">
        <f t="shared" si="554"/>
        <v>0</v>
      </c>
      <c r="K526" s="16">
        <f t="shared" ref="K526:AB526" si="565">J526*(1+$G526-$H526)</f>
        <v>0</v>
      </c>
      <c r="L526" s="16">
        <f t="shared" si="565"/>
        <v>0</v>
      </c>
      <c r="M526" s="16">
        <f t="shared" si="565"/>
        <v>0</v>
      </c>
      <c r="N526" s="16">
        <f t="shared" si="565"/>
        <v>0</v>
      </c>
      <c r="O526" s="16">
        <f t="shared" si="565"/>
        <v>0</v>
      </c>
      <c r="P526" s="16">
        <f t="shared" si="565"/>
        <v>0</v>
      </c>
      <c r="Q526" s="16">
        <f t="shared" si="565"/>
        <v>0</v>
      </c>
      <c r="R526" s="16">
        <f t="shared" si="565"/>
        <v>0</v>
      </c>
      <c r="S526" s="16">
        <f t="shared" si="565"/>
        <v>0</v>
      </c>
      <c r="T526" s="16">
        <f t="shared" si="565"/>
        <v>0</v>
      </c>
      <c r="U526" s="16">
        <f t="shared" si="565"/>
        <v>0</v>
      </c>
      <c r="V526" s="16">
        <f t="shared" si="565"/>
        <v>0</v>
      </c>
      <c r="W526" s="16">
        <f t="shared" si="565"/>
        <v>0</v>
      </c>
      <c r="X526" s="16">
        <f t="shared" si="565"/>
        <v>0</v>
      </c>
      <c r="Y526" s="16">
        <f t="shared" si="565"/>
        <v>0</v>
      </c>
      <c r="Z526" s="16">
        <f t="shared" si="565"/>
        <v>0</v>
      </c>
      <c r="AA526" s="16">
        <f t="shared" si="565"/>
        <v>0</v>
      </c>
      <c r="AB526" s="16">
        <f t="shared" si="565"/>
        <v>0</v>
      </c>
      <c r="AC526" s="16">
        <f t="shared" si="498"/>
        <v>0</v>
      </c>
      <c r="AD526" s="16">
        <f t="shared" si="499"/>
        <v>0</v>
      </c>
      <c r="AE526" s="36">
        <f t="shared" si="500"/>
        <v>0</v>
      </c>
    </row>
    <row r="527" spans="2:31" x14ac:dyDescent="0.25">
      <c r="B527" t="s">
        <v>265</v>
      </c>
      <c r="C527" t="s">
        <v>214</v>
      </c>
      <c r="D527">
        <v>1190</v>
      </c>
      <c r="E527">
        <v>0</v>
      </c>
      <c r="H527">
        <v>0.02</v>
      </c>
      <c r="I527" s="16">
        <f t="shared" si="521"/>
        <v>0</v>
      </c>
      <c r="J527" s="16">
        <f t="shared" si="554"/>
        <v>0</v>
      </c>
      <c r="K527" s="16">
        <f t="shared" ref="K527:AB527" si="566">J527*(1+$G527-$H527)</f>
        <v>0</v>
      </c>
      <c r="L527" s="16">
        <f t="shared" si="566"/>
        <v>0</v>
      </c>
      <c r="M527" s="16">
        <f t="shared" si="566"/>
        <v>0</v>
      </c>
      <c r="N527" s="16">
        <f t="shared" si="566"/>
        <v>0</v>
      </c>
      <c r="O527" s="16">
        <f t="shared" si="566"/>
        <v>0</v>
      </c>
      <c r="P527" s="16">
        <f t="shared" si="566"/>
        <v>0</v>
      </c>
      <c r="Q527" s="16">
        <f t="shared" si="566"/>
        <v>0</v>
      </c>
      <c r="R527" s="16">
        <f t="shared" si="566"/>
        <v>0</v>
      </c>
      <c r="S527" s="16">
        <f t="shared" si="566"/>
        <v>0</v>
      </c>
      <c r="T527" s="16">
        <f t="shared" si="566"/>
        <v>0</v>
      </c>
      <c r="U527" s="16">
        <f t="shared" si="566"/>
        <v>0</v>
      </c>
      <c r="V527" s="16">
        <f t="shared" si="566"/>
        <v>0</v>
      </c>
      <c r="W527" s="16">
        <f t="shared" si="566"/>
        <v>0</v>
      </c>
      <c r="X527" s="16">
        <f t="shared" si="566"/>
        <v>0</v>
      </c>
      <c r="Y527" s="16">
        <f t="shared" si="566"/>
        <v>0</v>
      </c>
      <c r="Z527" s="16">
        <f t="shared" si="566"/>
        <v>0</v>
      </c>
      <c r="AA527" s="16">
        <f t="shared" si="566"/>
        <v>0</v>
      </c>
      <c r="AB527" s="16">
        <f t="shared" si="566"/>
        <v>0</v>
      </c>
      <c r="AC527" s="16">
        <f t="shared" ref="AC527:AC601" si="567">SUM(I527:W527)*(1/($W$2-$I$2))</f>
        <v>0</v>
      </c>
      <c r="AD527" s="16">
        <f t="shared" ref="AD527:AD601" si="568">SUM(I527:AB527)*(1/($AB$2-$I$2))</f>
        <v>0</v>
      </c>
      <c r="AE527" s="36">
        <f t="shared" ref="AE527:AE601" si="569">ROUND(AD527,0)</f>
        <v>0</v>
      </c>
    </row>
    <row r="528" spans="2:31" x14ac:dyDescent="0.25">
      <c r="B528" t="s">
        <v>265</v>
      </c>
      <c r="C528" t="s">
        <v>217</v>
      </c>
      <c r="D528">
        <v>24000</v>
      </c>
      <c r="E528">
        <v>0</v>
      </c>
      <c r="H528">
        <v>0.02</v>
      </c>
      <c r="I528" s="16">
        <f t="shared" si="521"/>
        <v>0</v>
      </c>
      <c r="J528" s="16">
        <f t="shared" si="554"/>
        <v>0</v>
      </c>
      <c r="K528" s="16">
        <f t="shared" ref="K528:AB528" si="570">J528*(1+$G528-$H528)</f>
        <v>0</v>
      </c>
      <c r="L528" s="16">
        <f t="shared" si="570"/>
        <v>0</v>
      </c>
      <c r="M528" s="16">
        <f t="shared" si="570"/>
        <v>0</v>
      </c>
      <c r="N528" s="16">
        <f t="shared" si="570"/>
        <v>0</v>
      </c>
      <c r="O528" s="16">
        <f t="shared" si="570"/>
        <v>0</v>
      </c>
      <c r="P528" s="16">
        <f t="shared" si="570"/>
        <v>0</v>
      </c>
      <c r="Q528" s="16">
        <f t="shared" si="570"/>
        <v>0</v>
      </c>
      <c r="R528" s="16">
        <f t="shared" si="570"/>
        <v>0</v>
      </c>
      <c r="S528" s="16">
        <f t="shared" si="570"/>
        <v>0</v>
      </c>
      <c r="T528" s="16">
        <f t="shared" si="570"/>
        <v>0</v>
      </c>
      <c r="U528" s="16">
        <f t="shared" si="570"/>
        <v>0</v>
      </c>
      <c r="V528" s="16">
        <f t="shared" si="570"/>
        <v>0</v>
      </c>
      <c r="W528" s="16">
        <f t="shared" si="570"/>
        <v>0</v>
      </c>
      <c r="X528" s="16">
        <f t="shared" si="570"/>
        <v>0</v>
      </c>
      <c r="Y528" s="16">
        <f t="shared" si="570"/>
        <v>0</v>
      </c>
      <c r="Z528" s="16">
        <f t="shared" si="570"/>
        <v>0</v>
      </c>
      <c r="AA528" s="16">
        <f t="shared" si="570"/>
        <v>0</v>
      </c>
      <c r="AB528" s="16">
        <f t="shared" si="570"/>
        <v>0</v>
      </c>
      <c r="AC528" s="16">
        <f t="shared" si="567"/>
        <v>0</v>
      </c>
      <c r="AD528" s="16">
        <f t="shared" si="568"/>
        <v>0</v>
      </c>
      <c r="AE528" s="36">
        <f t="shared" si="569"/>
        <v>0</v>
      </c>
    </row>
    <row r="529" spans="2:31" x14ac:dyDescent="0.25">
      <c r="B529" t="s">
        <v>265</v>
      </c>
      <c r="C529" t="s">
        <v>319</v>
      </c>
      <c r="D529">
        <v>5000001</v>
      </c>
      <c r="E529">
        <v>0</v>
      </c>
      <c r="H529">
        <v>0.02</v>
      </c>
      <c r="I529" s="16">
        <f t="shared" si="521"/>
        <v>0</v>
      </c>
      <c r="J529" s="16">
        <f t="shared" si="554"/>
        <v>0</v>
      </c>
      <c r="K529" s="16">
        <f t="shared" ref="K529:AB529" si="571">J529*(1+$G529-$H529)</f>
        <v>0</v>
      </c>
      <c r="L529" s="16">
        <f t="shared" si="571"/>
        <v>0</v>
      </c>
      <c r="M529" s="16">
        <f t="shared" si="571"/>
        <v>0</v>
      </c>
      <c r="N529" s="16">
        <f t="shared" si="571"/>
        <v>0</v>
      </c>
      <c r="O529" s="16">
        <f t="shared" si="571"/>
        <v>0</v>
      </c>
      <c r="P529" s="16">
        <f t="shared" si="571"/>
        <v>0</v>
      </c>
      <c r="Q529" s="16">
        <f t="shared" si="571"/>
        <v>0</v>
      </c>
      <c r="R529" s="16">
        <f t="shared" si="571"/>
        <v>0</v>
      </c>
      <c r="S529" s="16">
        <f t="shared" si="571"/>
        <v>0</v>
      </c>
      <c r="T529" s="16">
        <f t="shared" si="571"/>
        <v>0</v>
      </c>
      <c r="U529" s="16">
        <f t="shared" si="571"/>
        <v>0</v>
      </c>
      <c r="V529" s="16">
        <f t="shared" si="571"/>
        <v>0</v>
      </c>
      <c r="W529" s="16">
        <f t="shared" si="571"/>
        <v>0</v>
      </c>
      <c r="X529" s="16">
        <f t="shared" si="571"/>
        <v>0</v>
      </c>
      <c r="Y529" s="16">
        <f t="shared" si="571"/>
        <v>0</v>
      </c>
      <c r="Z529" s="16">
        <f t="shared" si="571"/>
        <v>0</v>
      </c>
      <c r="AA529" s="16">
        <f t="shared" si="571"/>
        <v>0</v>
      </c>
      <c r="AB529" s="16">
        <f t="shared" si="571"/>
        <v>0</v>
      </c>
      <c r="AC529" s="16">
        <f t="shared" si="567"/>
        <v>0</v>
      </c>
      <c r="AD529" s="16">
        <f t="shared" si="568"/>
        <v>0</v>
      </c>
      <c r="AE529" s="36">
        <f t="shared" si="569"/>
        <v>0</v>
      </c>
    </row>
    <row r="530" spans="2:31" x14ac:dyDescent="0.25">
      <c r="B530" t="s">
        <v>322</v>
      </c>
      <c r="C530" t="s">
        <v>217</v>
      </c>
      <c r="D530">
        <v>24000</v>
      </c>
      <c r="E530">
        <v>0</v>
      </c>
      <c r="H530">
        <v>0.02</v>
      </c>
      <c r="I530" s="16">
        <f t="shared" si="521"/>
        <v>0</v>
      </c>
      <c r="J530" s="16">
        <f t="shared" si="554"/>
        <v>0</v>
      </c>
      <c r="K530" s="16">
        <f t="shared" ref="K530:AB530" si="572">J530*(1+$G530-$H530)</f>
        <v>0</v>
      </c>
      <c r="L530" s="16">
        <f t="shared" si="572"/>
        <v>0</v>
      </c>
      <c r="M530" s="16">
        <f t="shared" si="572"/>
        <v>0</v>
      </c>
      <c r="N530" s="16">
        <f t="shared" si="572"/>
        <v>0</v>
      </c>
      <c r="O530" s="16">
        <f t="shared" si="572"/>
        <v>0</v>
      </c>
      <c r="P530" s="16">
        <f t="shared" si="572"/>
        <v>0</v>
      </c>
      <c r="Q530" s="16">
        <f t="shared" si="572"/>
        <v>0</v>
      </c>
      <c r="R530" s="16">
        <f t="shared" si="572"/>
        <v>0</v>
      </c>
      <c r="S530" s="16">
        <f t="shared" si="572"/>
        <v>0</v>
      </c>
      <c r="T530" s="16">
        <f t="shared" si="572"/>
        <v>0</v>
      </c>
      <c r="U530" s="16">
        <f t="shared" si="572"/>
        <v>0</v>
      </c>
      <c r="V530" s="16">
        <f t="shared" si="572"/>
        <v>0</v>
      </c>
      <c r="W530" s="16">
        <f t="shared" si="572"/>
        <v>0</v>
      </c>
      <c r="X530" s="16">
        <f t="shared" si="572"/>
        <v>0</v>
      </c>
      <c r="Y530" s="16">
        <f t="shared" si="572"/>
        <v>0</v>
      </c>
      <c r="Z530" s="16">
        <f t="shared" si="572"/>
        <v>0</v>
      </c>
      <c r="AA530" s="16">
        <f t="shared" si="572"/>
        <v>0</v>
      </c>
      <c r="AB530" s="16">
        <f t="shared" si="572"/>
        <v>0</v>
      </c>
      <c r="AC530" s="16">
        <f t="shared" si="567"/>
        <v>0</v>
      </c>
      <c r="AD530" s="16">
        <f t="shared" si="568"/>
        <v>0</v>
      </c>
      <c r="AE530" s="36">
        <f t="shared" si="569"/>
        <v>0</v>
      </c>
    </row>
    <row r="531" spans="2:31" x14ac:dyDescent="0.25">
      <c r="B531" t="s">
        <v>322</v>
      </c>
      <c r="C531" t="s">
        <v>265</v>
      </c>
      <c r="D531">
        <v>5000001</v>
      </c>
      <c r="E531">
        <v>0</v>
      </c>
      <c r="H531">
        <v>0.02</v>
      </c>
      <c r="I531" s="16">
        <f t="shared" si="521"/>
        <v>0</v>
      </c>
      <c r="J531" s="16">
        <f t="shared" si="554"/>
        <v>0</v>
      </c>
      <c r="K531" s="16">
        <f t="shared" ref="K531:AB531" si="573">J531*(1+$G531-$H531)</f>
        <v>0</v>
      </c>
      <c r="L531" s="16">
        <f t="shared" si="573"/>
        <v>0</v>
      </c>
      <c r="M531" s="16">
        <f t="shared" si="573"/>
        <v>0</v>
      </c>
      <c r="N531" s="16">
        <f t="shared" si="573"/>
        <v>0</v>
      </c>
      <c r="O531" s="16">
        <f t="shared" si="573"/>
        <v>0</v>
      </c>
      <c r="P531" s="16">
        <f t="shared" si="573"/>
        <v>0</v>
      </c>
      <c r="Q531" s="16">
        <f t="shared" si="573"/>
        <v>0</v>
      </c>
      <c r="R531" s="16">
        <f t="shared" si="573"/>
        <v>0</v>
      </c>
      <c r="S531" s="16">
        <f t="shared" si="573"/>
        <v>0</v>
      </c>
      <c r="T531" s="16">
        <f t="shared" si="573"/>
        <v>0</v>
      </c>
      <c r="U531" s="16">
        <f t="shared" si="573"/>
        <v>0</v>
      </c>
      <c r="V531" s="16">
        <f t="shared" si="573"/>
        <v>0</v>
      </c>
      <c r="W531" s="16">
        <f t="shared" si="573"/>
        <v>0</v>
      </c>
      <c r="X531" s="16">
        <f t="shared" si="573"/>
        <v>0</v>
      </c>
      <c r="Y531" s="16">
        <f t="shared" si="573"/>
        <v>0</v>
      </c>
      <c r="Z531" s="16">
        <f t="shared" si="573"/>
        <v>0</v>
      </c>
      <c r="AA531" s="16">
        <f t="shared" si="573"/>
        <v>0</v>
      </c>
      <c r="AB531" s="16">
        <f t="shared" si="573"/>
        <v>0</v>
      </c>
      <c r="AC531" s="16">
        <f t="shared" si="567"/>
        <v>0</v>
      </c>
      <c r="AD531" s="16">
        <f t="shared" si="568"/>
        <v>0</v>
      </c>
      <c r="AE531" s="36">
        <f t="shared" si="569"/>
        <v>0</v>
      </c>
    </row>
    <row r="532" spans="2:31" x14ac:dyDescent="0.25">
      <c r="B532" t="s">
        <v>323</v>
      </c>
      <c r="C532" t="s">
        <v>238</v>
      </c>
      <c r="D532">
        <v>450001</v>
      </c>
      <c r="E532">
        <v>0</v>
      </c>
      <c r="H532">
        <v>0.02</v>
      </c>
      <c r="I532" s="16">
        <f t="shared" si="521"/>
        <v>0</v>
      </c>
      <c r="J532" s="16">
        <f t="shared" si="554"/>
        <v>0</v>
      </c>
      <c r="K532" s="16">
        <f t="shared" ref="K532:AB532" si="574">J532*(1+$G532-$H532)</f>
        <v>0</v>
      </c>
      <c r="L532" s="16">
        <f t="shared" si="574"/>
        <v>0</v>
      </c>
      <c r="M532" s="16">
        <f t="shared" si="574"/>
        <v>0</v>
      </c>
      <c r="N532" s="16">
        <f t="shared" si="574"/>
        <v>0</v>
      </c>
      <c r="O532" s="16">
        <f t="shared" si="574"/>
        <v>0</v>
      </c>
      <c r="P532" s="16">
        <f t="shared" si="574"/>
        <v>0</v>
      </c>
      <c r="Q532" s="16">
        <f t="shared" si="574"/>
        <v>0</v>
      </c>
      <c r="R532" s="16">
        <f t="shared" si="574"/>
        <v>0</v>
      </c>
      <c r="S532" s="16">
        <f t="shared" si="574"/>
        <v>0</v>
      </c>
      <c r="T532" s="16">
        <f t="shared" si="574"/>
        <v>0</v>
      </c>
      <c r="U532" s="16">
        <f t="shared" si="574"/>
        <v>0</v>
      </c>
      <c r="V532" s="16">
        <f t="shared" si="574"/>
        <v>0</v>
      </c>
      <c r="W532" s="16">
        <f t="shared" si="574"/>
        <v>0</v>
      </c>
      <c r="X532" s="16">
        <f t="shared" si="574"/>
        <v>0</v>
      </c>
      <c r="Y532" s="16">
        <f t="shared" si="574"/>
        <v>0</v>
      </c>
      <c r="Z532" s="16">
        <f t="shared" si="574"/>
        <v>0</v>
      </c>
      <c r="AA532" s="16">
        <f t="shared" si="574"/>
        <v>0</v>
      </c>
      <c r="AB532" s="16">
        <f t="shared" si="574"/>
        <v>0</v>
      </c>
      <c r="AC532" s="16">
        <f t="shared" si="567"/>
        <v>0</v>
      </c>
      <c r="AD532" s="16">
        <f t="shared" si="568"/>
        <v>0</v>
      </c>
      <c r="AE532" s="36">
        <f t="shared" si="569"/>
        <v>0</v>
      </c>
    </row>
    <row r="533" spans="2:31" x14ac:dyDescent="0.25">
      <c r="B533" t="s">
        <v>324</v>
      </c>
      <c r="C533" t="s">
        <v>323</v>
      </c>
      <c r="D533">
        <v>450001</v>
      </c>
      <c r="E533">
        <v>0</v>
      </c>
      <c r="H533">
        <v>0.02</v>
      </c>
      <c r="I533" s="16">
        <f t="shared" si="521"/>
        <v>0</v>
      </c>
      <c r="J533" s="16">
        <f t="shared" si="554"/>
        <v>0</v>
      </c>
      <c r="K533" s="16">
        <f t="shared" ref="K533:AB533" si="575">J533*(1+$G533-$H533)</f>
        <v>0</v>
      </c>
      <c r="L533" s="16">
        <f t="shared" si="575"/>
        <v>0</v>
      </c>
      <c r="M533" s="16">
        <f t="shared" si="575"/>
        <v>0</v>
      </c>
      <c r="N533" s="16">
        <f t="shared" si="575"/>
        <v>0</v>
      </c>
      <c r="O533" s="16">
        <f t="shared" si="575"/>
        <v>0</v>
      </c>
      <c r="P533" s="16">
        <f t="shared" si="575"/>
        <v>0</v>
      </c>
      <c r="Q533" s="16">
        <f t="shared" si="575"/>
        <v>0</v>
      </c>
      <c r="R533" s="16">
        <f t="shared" si="575"/>
        <v>0</v>
      </c>
      <c r="S533" s="16">
        <f t="shared" si="575"/>
        <v>0</v>
      </c>
      <c r="T533" s="16">
        <f t="shared" si="575"/>
        <v>0</v>
      </c>
      <c r="U533" s="16">
        <f t="shared" si="575"/>
        <v>0</v>
      </c>
      <c r="V533" s="16">
        <f t="shared" si="575"/>
        <v>0</v>
      </c>
      <c r="W533" s="16">
        <f t="shared" si="575"/>
        <v>0</v>
      </c>
      <c r="X533" s="16">
        <f t="shared" si="575"/>
        <v>0</v>
      </c>
      <c r="Y533" s="16">
        <f t="shared" si="575"/>
        <v>0</v>
      </c>
      <c r="Z533" s="16">
        <f t="shared" si="575"/>
        <v>0</v>
      </c>
      <c r="AA533" s="16">
        <f t="shared" si="575"/>
        <v>0</v>
      </c>
      <c r="AB533" s="16">
        <f t="shared" si="575"/>
        <v>0</v>
      </c>
      <c r="AC533" s="16">
        <f t="shared" si="567"/>
        <v>0</v>
      </c>
      <c r="AD533" s="16">
        <f t="shared" si="568"/>
        <v>0</v>
      </c>
      <c r="AE533" s="36">
        <f t="shared" si="569"/>
        <v>0</v>
      </c>
    </row>
    <row r="534" spans="2:31" x14ac:dyDescent="0.25">
      <c r="B534" t="s">
        <v>325</v>
      </c>
      <c r="C534" t="s">
        <v>324</v>
      </c>
      <c r="D534">
        <v>10000001</v>
      </c>
      <c r="E534">
        <v>0</v>
      </c>
      <c r="H534">
        <v>0.02</v>
      </c>
      <c r="I534" s="16">
        <f t="shared" si="521"/>
        <v>0</v>
      </c>
      <c r="J534" s="16">
        <f t="shared" si="554"/>
        <v>0</v>
      </c>
      <c r="K534" s="16">
        <f t="shared" ref="K534:AB534" si="576">J534*(1+$G534-$H534)</f>
        <v>0</v>
      </c>
      <c r="L534" s="16">
        <f t="shared" si="576"/>
        <v>0</v>
      </c>
      <c r="M534" s="16">
        <f t="shared" si="576"/>
        <v>0</v>
      </c>
      <c r="N534" s="16">
        <f t="shared" si="576"/>
        <v>0</v>
      </c>
      <c r="O534" s="16">
        <f t="shared" si="576"/>
        <v>0</v>
      </c>
      <c r="P534" s="16">
        <f t="shared" si="576"/>
        <v>0</v>
      </c>
      <c r="Q534" s="16">
        <f t="shared" si="576"/>
        <v>0</v>
      </c>
      <c r="R534" s="16">
        <f t="shared" si="576"/>
        <v>0</v>
      </c>
      <c r="S534" s="16">
        <f t="shared" si="576"/>
        <v>0</v>
      </c>
      <c r="T534" s="16">
        <f t="shared" si="576"/>
        <v>0</v>
      </c>
      <c r="U534" s="16">
        <f t="shared" si="576"/>
        <v>0</v>
      </c>
      <c r="V534" s="16">
        <f t="shared" si="576"/>
        <v>0</v>
      </c>
      <c r="W534" s="16">
        <f t="shared" si="576"/>
        <v>0</v>
      </c>
      <c r="X534" s="16">
        <f t="shared" si="576"/>
        <v>0</v>
      </c>
      <c r="Y534" s="16">
        <f t="shared" si="576"/>
        <v>0</v>
      </c>
      <c r="Z534" s="16">
        <f t="shared" si="576"/>
        <v>0</v>
      </c>
      <c r="AA534" s="16">
        <f t="shared" si="576"/>
        <v>0</v>
      </c>
      <c r="AB534" s="16">
        <f t="shared" si="576"/>
        <v>0</v>
      </c>
      <c r="AC534" s="16">
        <f t="shared" si="567"/>
        <v>0</v>
      </c>
      <c r="AD534" s="16">
        <f t="shared" si="568"/>
        <v>0</v>
      </c>
      <c r="AE534" s="36">
        <f t="shared" si="569"/>
        <v>0</v>
      </c>
    </row>
    <row r="535" spans="2:31" x14ac:dyDescent="0.25">
      <c r="B535" t="s">
        <v>311</v>
      </c>
      <c r="C535" t="s">
        <v>324</v>
      </c>
      <c r="D535">
        <v>5000001</v>
      </c>
      <c r="E535">
        <v>0</v>
      </c>
      <c r="H535">
        <v>0.02</v>
      </c>
      <c r="I535" s="16">
        <f t="shared" si="521"/>
        <v>0</v>
      </c>
      <c r="J535" s="16">
        <f t="shared" si="554"/>
        <v>0</v>
      </c>
      <c r="K535" s="16">
        <f t="shared" ref="K535:AB535" si="577">J535*(1+$G535-$H535)</f>
        <v>0</v>
      </c>
      <c r="L535" s="16">
        <f t="shared" si="577"/>
        <v>0</v>
      </c>
      <c r="M535" s="16">
        <f t="shared" si="577"/>
        <v>0</v>
      </c>
      <c r="N535" s="16">
        <f t="shared" si="577"/>
        <v>0</v>
      </c>
      <c r="O535" s="16">
        <f t="shared" si="577"/>
        <v>0</v>
      </c>
      <c r="P535" s="16">
        <f t="shared" si="577"/>
        <v>0</v>
      </c>
      <c r="Q535" s="16">
        <f t="shared" si="577"/>
        <v>0</v>
      </c>
      <c r="R535" s="16">
        <f t="shared" si="577"/>
        <v>0</v>
      </c>
      <c r="S535" s="16">
        <f t="shared" si="577"/>
        <v>0</v>
      </c>
      <c r="T535" s="16">
        <f t="shared" si="577"/>
        <v>0</v>
      </c>
      <c r="U535" s="16">
        <f t="shared" si="577"/>
        <v>0</v>
      </c>
      <c r="V535" s="16">
        <f t="shared" si="577"/>
        <v>0</v>
      </c>
      <c r="W535" s="16">
        <f t="shared" si="577"/>
        <v>0</v>
      </c>
      <c r="X535" s="16">
        <f t="shared" si="577"/>
        <v>0</v>
      </c>
      <c r="Y535" s="16">
        <f t="shared" si="577"/>
        <v>0</v>
      </c>
      <c r="Z535" s="16">
        <f t="shared" si="577"/>
        <v>0</v>
      </c>
      <c r="AA535" s="16">
        <f t="shared" si="577"/>
        <v>0</v>
      </c>
      <c r="AB535" s="16">
        <f t="shared" si="577"/>
        <v>0</v>
      </c>
      <c r="AC535" s="16">
        <f t="shared" si="567"/>
        <v>0</v>
      </c>
      <c r="AD535" s="16">
        <f t="shared" si="568"/>
        <v>0</v>
      </c>
      <c r="AE535" s="36">
        <f t="shared" si="569"/>
        <v>0</v>
      </c>
    </row>
    <row r="536" spans="2:31" x14ac:dyDescent="0.25">
      <c r="B536" t="s">
        <v>236</v>
      </c>
      <c r="C536" t="s">
        <v>326</v>
      </c>
      <c r="D536">
        <v>10000001</v>
      </c>
      <c r="E536">
        <v>0</v>
      </c>
      <c r="H536">
        <v>0.02</v>
      </c>
      <c r="I536" s="16">
        <f t="shared" si="521"/>
        <v>0</v>
      </c>
      <c r="J536" s="16">
        <f t="shared" si="554"/>
        <v>0</v>
      </c>
      <c r="K536" s="16">
        <f t="shared" ref="K536:AB536" si="578">J536*(1+$G536-$H536)</f>
        <v>0</v>
      </c>
      <c r="L536" s="16">
        <f t="shared" si="578"/>
        <v>0</v>
      </c>
      <c r="M536" s="16">
        <f t="shared" si="578"/>
        <v>0</v>
      </c>
      <c r="N536" s="16">
        <f t="shared" si="578"/>
        <v>0</v>
      </c>
      <c r="O536" s="16">
        <f t="shared" si="578"/>
        <v>0</v>
      </c>
      <c r="P536" s="16">
        <f t="shared" si="578"/>
        <v>0</v>
      </c>
      <c r="Q536" s="16">
        <f t="shared" si="578"/>
        <v>0</v>
      </c>
      <c r="R536" s="16">
        <f t="shared" si="578"/>
        <v>0</v>
      </c>
      <c r="S536" s="16">
        <f t="shared" si="578"/>
        <v>0</v>
      </c>
      <c r="T536" s="16">
        <f t="shared" si="578"/>
        <v>0</v>
      </c>
      <c r="U536" s="16">
        <f t="shared" si="578"/>
        <v>0</v>
      </c>
      <c r="V536" s="16">
        <f t="shared" si="578"/>
        <v>0</v>
      </c>
      <c r="W536" s="16">
        <f t="shared" si="578"/>
        <v>0</v>
      </c>
      <c r="X536" s="16">
        <f t="shared" si="578"/>
        <v>0</v>
      </c>
      <c r="Y536" s="16">
        <f t="shared" si="578"/>
        <v>0</v>
      </c>
      <c r="Z536" s="16">
        <f t="shared" si="578"/>
        <v>0</v>
      </c>
      <c r="AA536" s="16">
        <f t="shared" si="578"/>
        <v>0</v>
      </c>
      <c r="AB536" s="16">
        <f t="shared" si="578"/>
        <v>0</v>
      </c>
      <c r="AC536" s="16">
        <f t="shared" si="567"/>
        <v>0</v>
      </c>
      <c r="AD536" s="16">
        <f t="shared" si="568"/>
        <v>0</v>
      </c>
      <c r="AE536" s="36">
        <f t="shared" si="569"/>
        <v>0</v>
      </c>
    </row>
    <row r="537" spans="2:31" x14ac:dyDescent="0.25">
      <c r="B537" t="s">
        <v>260</v>
      </c>
      <c r="C537" t="s">
        <v>324</v>
      </c>
      <c r="D537">
        <v>10000001</v>
      </c>
      <c r="E537">
        <v>0</v>
      </c>
      <c r="H537">
        <v>0.02</v>
      </c>
      <c r="I537" s="16">
        <f t="shared" si="521"/>
        <v>0</v>
      </c>
      <c r="J537" s="16">
        <f t="shared" si="554"/>
        <v>0</v>
      </c>
      <c r="K537" s="16">
        <f t="shared" ref="K537:AB537" si="579">J537*(1+$G537-$H537)</f>
        <v>0</v>
      </c>
      <c r="L537" s="16">
        <f t="shared" si="579"/>
        <v>0</v>
      </c>
      <c r="M537" s="16">
        <f t="shared" si="579"/>
        <v>0</v>
      </c>
      <c r="N537" s="16">
        <f t="shared" si="579"/>
        <v>0</v>
      </c>
      <c r="O537" s="16">
        <f t="shared" si="579"/>
        <v>0</v>
      </c>
      <c r="P537" s="16">
        <f t="shared" si="579"/>
        <v>0</v>
      </c>
      <c r="Q537" s="16">
        <f t="shared" si="579"/>
        <v>0</v>
      </c>
      <c r="R537" s="16">
        <f t="shared" si="579"/>
        <v>0</v>
      </c>
      <c r="S537" s="16">
        <f t="shared" si="579"/>
        <v>0</v>
      </c>
      <c r="T537" s="16">
        <f t="shared" si="579"/>
        <v>0</v>
      </c>
      <c r="U537" s="16">
        <f t="shared" si="579"/>
        <v>0</v>
      </c>
      <c r="V537" s="16">
        <f t="shared" si="579"/>
        <v>0</v>
      </c>
      <c r="W537" s="16">
        <f t="shared" si="579"/>
        <v>0</v>
      </c>
      <c r="X537" s="16">
        <f t="shared" si="579"/>
        <v>0</v>
      </c>
      <c r="Y537" s="16">
        <f t="shared" si="579"/>
        <v>0</v>
      </c>
      <c r="Z537" s="16">
        <f t="shared" si="579"/>
        <v>0</v>
      </c>
      <c r="AA537" s="16">
        <f t="shared" si="579"/>
        <v>0</v>
      </c>
      <c r="AB537" s="16">
        <f t="shared" si="579"/>
        <v>0</v>
      </c>
      <c r="AC537" s="16">
        <f t="shared" si="567"/>
        <v>0</v>
      </c>
      <c r="AD537" s="16">
        <f t="shared" si="568"/>
        <v>0</v>
      </c>
      <c r="AE537" s="36">
        <f t="shared" si="569"/>
        <v>0</v>
      </c>
    </row>
    <row r="538" spans="2:31" x14ac:dyDescent="0.25">
      <c r="B538" t="s">
        <v>1</v>
      </c>
      <c r="C538" t="s">
        <v>236</v>
      </c>
      <c r="D538">
        <v>10000001</v>
      </c>
      <c r="E538">
        <v>600</v>
      </c>
      <c r="G538" s="14">
        <v>0.06</v>
      </c>
      <c r="H538">
        <v>0.02</v>
      </c>
      <c r="I538" s="16">
        <f t="shared" si="521"/>
        <v>600</v>
      </c>
      <c r="J538" s="16">
        <f t="shared" si="554"/>
        <v>624</v>
      </c>
      <c r="K538" s="16">
        <f t="shared" ref="K538:AB538" si="580">J538*(1+$G538-$H538)</f>
        <v>648.96</v>
      </c>
      <c r="L538" s="16">
        <f t="shared" si="580"/>
        <v>674.91840000000002</v>
      </c>
      <c r="M538" s="16">
        <f t="shared" si="580"/>
        <v>701.91513600000008</v>
      </c>
      <c r="N538" s="16">
        <f t="shared" si="580"/>
        <v>729.99174144000006</v>
      </c>
      <c r="O538" s="16">
        <f t="shared" si="580"/>
        <v>759.19141109760005</v>
      </c>
      <c r="P538" s="16">
        <f t="shared" si="580"/>
        <v>789.55906754150408</v>
      </c>
      <c r="Q538" s="16">
        <f t="shared" si="580"/>
        <v>821.14143024316422</v>
      </c>
      <c r="R538" s="16">
        <f t="shared" si="580"/>
        <v>853.98708745289082</v>
      </c>
      <c r="S538" s="16">
        <f t="shared" si="580"/>
        <v>888.14657095100654</v>
      </c>
      <c r="T538" s="16">
        <f t="shared" si="580"/>
        <v>923.67243378904686</v>
      </c>
      <c r="U538" s="16">
        <f t="shared" si="580"/>
        <v>960.61933114060878</v>
      </c>
      <c r="V538" s="16">
        <f t="shared" si="580"/>
        <v>999.04410438623313</v>
      </c>
      <c r="W538" s="16">
        <f t="shared" si="580"/>
        <v>1039.0058685616825</v>
      </c>
      <c r="X538" s="16">
        <f t="shared" si="580"/>
        <v>1080.5661033041499</v>
      </c>
      <c r="Y538" s="16">
        <f t="shared" si="580"/>
        <v>1123.788747436316</v>
      </c>
      <c r="Z538" s="16">
        <f t="shared" si="580"/>
        <v>1168.7402973337687</v>
      </c>
      <c r="AA538" s="16">
        <f t="shared" si="580"/>
        <v>1215.4899092271196</v>
      </c>
      <c r="AB538" s="16">
        <f t="shared" si="580"/>
        <v>1264.1095055962044</v>
      </c>
      <c r="AC538" s="16">
        <f t="shared" si="567"/>
        <v>858.1537559002669</v>
      </c>
      <c r="AD538" s="16">
        <f t="shared" si="568"/>
        <v>940.36037607901551</v>
      </c>
      <c r="AE538" s="36">
        <f t="shared" si="569"/>
        <v>940</v>
      </c>
    </row>
    <row r="539" spans="2:31" x14ac:dyDescent="0.25">
      <c r="B539" t="s">
        <v>326</v>
      </c>
      <c r="C539" t="s">
        <v>324</v>
      </c>
      <c r="D539">
        <v>10000001</v>
      </c>
      <c r="E539">
        <v>0</v>
      </c>
      <c r="H539">
        <v>0.02</v>
      </c>
      <c r="I539" s="16">
        <f t="shared" si="521"/>
        <v>0</v>
      </c>
      <c r="J539" s="16">
        <f t="shared" si="554"/>
        <v>0</v>
      </c>
      <c r="K539" s="16">
        <f t="shared" ref="K539:AB539" si="581">J539*(1+$G539-$H539)</f>
        <v>0</v>
      </c>
      <c r="L539" s="16">
        <f t="shared" si="581"/>
        <v>0</v>
      </c>
      <c r="M539" s="16">
        <f t="shared" si="581"/>
        <v>0</v>
      </c>
      <c r="N539" s="16">
        <f t="shared" si="581"/>
        <v>0</v>
      </c>
      <c r="O539" s="16">
        <f t="shared" si="581"/>
        <v>0</v>
      </c>
      <c r="P539" s="16">
        <f t="shared" si="581"/>
        <v>0</v>
      </c>
      <c r="Q539" s="16">
        <f t="shared" si="581"/>
        <v>0</v>
      </c>
      <c r="R539" s="16">
        <f t="shared" si="581"/>
        <v>0</v>
      </c>
      <c r="S539" s="16">
        <f t="shared" si="581"/>
        <v>0</v>
      </c>
      <c r="T539" s="16">
        <f t="shared" si="581"/>
        <v>0</v>
      </c>
      <c r="U539" s="16">
        <f t="shared" si="581"/>
        <v>0</v>
      </c>
      <c r="V539" s="16">
        <f t="shared" si="581"/>
        <v>0</v>
      </c>
      <c r="W539" s="16">
        <f t="shared" si="581"/>
        <v>0</v>
      </c>
      <c r="X539" s="16">
        <f t="shared" si="581"/>
        <v>0</v>
      </c>
      <c r="Y539" s="16">
        <f t="shared" si="581"/>
        <v>0</v>
      </c>
      <c r="Z539" s="16">
        <f t="shared" si="581"/>
        <v>0</v>
      </c>
      <c r="AA539" s="16">
        <f t="shared" si="581"/>
        <v>0</v>
      </c>
      <c r="AB539" s="16">
        <f t="shared" si="581"/>
        <v>0</v>
      </c>
      <c r="AC539" s="16">
        <f t="shared" si="567"/>
        <v>0</v>
      </c>
      <c r="AD539" s="16">
        <f t="shared" si="568"/>
        <v>0</v>
      </c>
      <c r="AE539" s="36">
        <f t="shared" si="569"/>
        <v>0</v>
      </c>
    </row>
    <row r="540" spans="2:31" x14ac:dyDescent="0.25">
      <c r="B540" t="s">
        <v>327</v>
      </c>
      <c r="C540" t="s">
        <v>236</v>
      </c>
      <c r="D540">
        <v>10000001</v>
      </c>
      <c r="E540">
        <v>0</v>
      </c>
      <c r="H540">
        <v>0.02</v>
      </c>
      <c r="I540" s="16">
        <f t="shared" si="521"/>
        <v>0</v>
      </c>
      <c r="J540" s="16">
        <f t="shared" si="554"/>
        <v>0</v>
      </c>
      <c r="K540" s="16">
        <f t="shared" ref="K540:AB540" si="582">J540*(1+$G540-$H540)</f>
        <v>0</v>
      </c>
      <c r="L540" s="16">
        <f t="shared" si="582"/>
        <v>0</v>
      </c>
      <c r="M540" s="16">
        <f t="shared" si="582"/>
        <v>0</v>
      </c>
      <c r="N540" s="16">
        <f t="shared" si="582"/>
        <v>0</v>
      </c>
      <c r="O540" s="16">
        <f t="shared" si="582"/>
        <v>0</v>
      </c>
      <c r="P540" s="16">
        <f t="shared" si="582"/>
        <v>0</v>
      </c>
      <c r="Q540" s="16">
        <f t="shared" si="582"/>
        <v>0</v>
      </c>
      <c r="R540" s="16">
        <f t="shared" si="582"/>
        <v>0</v>
      </c>
      <c r="S540" s="16">
        <f t="shared" si="582"/>
        <v>0</v>
      </c>
      <c r="T540" s="16">
        <f t="shared" si="582"/>
        <v>0</v>
      </c>
      <c r="U540" s="16">
        <f t="shared" si="582"/>
        <v>0</v>
      </c>
      <c r="V540" s="16">
        <f t="shared" si="582"/>
        <v>0</v>
      </c>
      <c r="W540" s="16">
        <f t="shared" si="582"/>
        <v>0</v>
      </c>
      <c r="X540" s="16">
        <f t="shared" si="582"/>
        <v>0</v>
      </c>
      <c r="Y540" s="16">
        <f t="shared" si="582"/>
        <v>0</v>
      </c>
      <c r="Z540" s="16">
        <f t="shared" si="582"/>
        <v>0</v>
      </c>
      <c r="AA540" s="16">
        <f t="shared" si="582"/>
        <v>0</v>
      </c>
      <c r="AB540" s="16">
        <f t="shared" si="582"/>
        <v>0</v>
      </c>
      <c r="AC540" s="16">
        <f t="shared" si="567"/>
        <v>0</v>
      </c>
      <c r="AD540" s="16">
        <f t="shared" si="568"/>
        <v>0</v>
      </c>
      <c r="AE540" s="36">
        <f t="shared" si="569"/>
        <v>0</v>
      </c>
    </row>
    <row r="541" spans="2:31" x14ac:dyDescent="0.25">
      <c r="B541" t="s">
        <v>328</v>
      </c>
      <c r="C541" t="s">
        <v>236</v>
      </c>
      <c r="D541">
        <v>9948</v>
      </c>
      <c r="E541">
        <v>600</v>
      </c>
      <c r="G541" s="14">
        <v>0.06</v>
      </c>
      <c r="H541">
        <v>0.02</v>
      </c>
      <c r="I541" s="16">
        <f t="shared" si="521"/>
        <v>600</v>
      </c>
      <c r="J541" s="16">
        <f t="shared" si="554"/>
        <v>624</v>
      </c>
      <c r="K541" s="16">
        <f t="shared" ref="K541:AB541" si="583">J541*(1+$G541-$H541)</f>
        <v>648.96</v>
      </c>
      <c r="L541" s="16">
        <f t="shared" si="583"/>
        <v>674.91840000000002</v>
      </c>
      <c r="M541" s="16">
        <f t="shared" si="583"/>
        <v>701.91513600000008</v>
      </c>
      <c r="N541" s="16">
        <f t="shared" si="583"/>
        <v>729.99174144000006</v>
      </c>
      <c r="O541" s="16">
        <f t="shared" si="583"/>
        <v>759.19141109760005</v>
      </c>
      <c r="P541" s="16">
        <f t="shared" si="583"/>
        <v>789.55906754150408</v>
      </c>
      <c r="Q541" s="16">
        <f t="shared" si="583"/>
        <v>821.14143024316422</v>
      </c>
      <c r="R541" s="16">
        <f t="shared" si="583"/>
        <v>853.98708745289082</v>
      </c>
      <c r="S541" s="16">
        <f t="shared" si="583"/>
        <v>888.14657095100654</v>
      </c>
      <c r="T541" s="16">
        <f t="shared" si="583"/>
        <v>923.67243378904686</v>
      </c>
      <c r="U541" s="16">
        <f t="shared" si="583"/>
        <v>960.61933114060878</v>
      </c>
      <c r="V541" s="16">
        <f t="shared" si="583"/>
        <v>999.04410438623313</v>
      </c>
      <c r="W541" s="16">
        <f t="shared" si="583"/>
        <v>1039.0058685616825</v>
      </c>
      <c r="X541" s="16">
        <f t="shared" si="583"/>
        <v>1080.5661033041499</v>
      </c>
      <c r="Y541" s="16">
        <f t="shared" si="583"/>
        <v>1123.788747436316</v>
      </c>
      <c r="Z541" s="16">
        <f t="shared" si="583"/>
        <v>1168.7402973337687</v>
      </c>
      <c r="AA541" s="16">
        <f t="shared" si="583"/>
        <v>1215.4899092271196</v>
      </c>
      <c r="AB541" s="16">
        <f t="shared" si="583"/>
        <v>1264.1095055962044</v>
      </c>
      <c r="AC541" s="16">
        <f t="shared" si="567"/>
        <v>858.1537559002669</v>
      </c>
      <c r="AD541" s="16">
        <f t="shared" si="568"/>
        <v>940.36037607901551</v>
      </c>
      <c r="AE541" s="36">
        <f t="shared" si="569"/>
        <v>940</v>
      </c>
    </row>
    <row r="542" spans="2:31" x14ac:dyDescent="0.25">
      <c r="B542" t="s">
        <v>329</v>
      </c>
      <c r="C542" t="s">
        <v>330</v>
      </c>
      <c r="D542">
        <v>5000001</v>
      </c>
      <c r="E542">
        <v>0</v>
      </c>
      <c r="H542">
        <v>0.02</v>
      </c>
      <c r="I542" s="16">
        <f t="shared" si="521"/>
        <v>0</v>
      </c>
      <c r="J542" s="16">
        <f t="shared" si="554"/>
        <v>0</v>
      </c>
      <c r="K542" s="16">
        <f t="shared" ref="K542:AB542" si="584">J542*(1+$G542-$H542)</f>
        <v>0</v>
      </c>
      <c r="L542" s="16">
        <f t="shared" si="584"/>
        <v>0</v>
      </c>
      <c r="M542" s="16">
        <f t="shared" si="584"/>
        <v>0</v>
      </c>
      <c r="N542" s="16">
        <f t="shared" si="584"/>
        <v>0</v>
      </c>
      <c r="O542" s="16">
        <f t="shared" si="584"/>
        <v>0</v>
      </c>
      <c r="P542" s="16">
        <f t="shared" si="584"/>
        <v>0</v>
      </c>
      <c r="Q542" s="16">
        <f t="shared" si="584"/>
        <v>0</v>
      </c>
      <c r="R542" s="16">
        <f t="shared" si="584"/>
        <v>0</v>
      </c>
      <c r="S542" s="16">
        <f t="shared" si="584"/>
        <v>0</v>
      </c>
      <c r="T542" s="16">
        <f t="shared" si="584"/>
        <v>0</v>
      </c>
      <c r="U542" s="16">
        <f t="shared" si="584"/>
        <v>0</v>
      </c>
      <c r="V542" s="16">
        <f t="shared" si="584"/>
        <v>0</v>
      </c>
      <c r="W542" s="16">
        <f t="shared" si="584"/>
        <v>0</v>
      </c>
      <c r="X542" s="16">
        <f t="shared" si="584"/>
        <v>0</v>
      </c>
      <c r="Y542" s="16">
        <f t="shared" si="584"/>
        <v>0</v>
      </c>
      <c r="Z542" s="16">
        <f t="shared" si="584"/>
        <v>0</v>
      </c>
      <c r="AA542" s="16">
        <f t="shared" si="584"/>
        <v>0</v>
      </c>
      <c r="AB542" s="16">
        <f t="shared" si="584"/>
        <v>0</v>
      </c>
      <c r="AC542" s="16">
        <f t="shared" si="567"/>
        <v>0</v>
      </c>
      <c r="AD542" s="16">
        <f t="shared" si="568"/>
        <v>0</v>
      </c>
      <c r="AE542" s="36">
        <f t="shared" si="569"/>
        <v>0</v>
      </c>
    </row>
    <row r="543" spans="2:31" x14ac:dyDescent="0.25">
      <c r="B543" t="s">
        <v>330</v>
      </c>
      <c r="C543" t="s">
        <v>331</v>
      </c>
      <c r="D543">
        <v>5000001</v>
      </c>
      <c r="E543">
        <v>0</v>
      </c>
      <c r="H543">
        <v>0.02</v>
      </c>
      <c r="I543" s="16">
        <f t="shared" si="521"/>
        <v>0</v>
      </c>
      <c r="J543" s="16">
        <f t="shared" si="554"/>
        <v>0</v>
      </c>
      <c r="K543" s="16">
        <f t="shared" ref="K543:AB543" si="585">J543*(1+$G543-$H543)</f>
        <v>0</v>
      </c>
      <c r="L543" s="16">
        <f t="shared" si="585"/>
        <v>0</v>
      </c>
      <c r="M543" s="16">
        <f t="shared" si="585"/>
        <v>0</v>
      </c>
      <c r="N543" s="16">
        <f t="shared" si="585"/>
        <v>0</v>
      </c>
      <c r="O543" s="16">
        <f t="shared" si="585"/>
        <v>0</v>
      </c>
      <c r="P543" s="16">
        <f t="shared" si="585"/>
        <v>0</v>
      </c>
      <c r="Q543" s="16">
        <f t="shared" si="585"/>
        <v>0</v>
      </c>
      <c r="R543" s="16">
        <f t="shared" si="585"/>
        <v>0</v>
      </c>
      <c r="S543" s="16">
        <f t="shared" si="585"/>
        <v>0</v>
      </c>
      <c r="T543" s="16">
        <f t="shared" si="585"/>
        <v>0</v>
      </c>
      <c r="U543" s="16">
        <f t="shared" si="585"/>
        <v>0</v>
      </c>
      <c r="V543" s="16">
        <f t="shared" si="585"/>
        <v>0</v>
      </c>
      <c r="W543" s="16">
        <f t="shared" si="585"/>
        <v>0</v>
      </c>
      <c r="X543" s="16">
        <f t="shared" si="585"/>
        <v>0</v>
      </c>
      <c r="Y543" s="16">
        <f t="shared" si="585"/>
        <v>0</v>
      </c>
      <c r="Z543" s="16">
        <f t="shared" si="585"/>
        <v>0</v>
      </c>
      <c r="AA543" s="16">
        <f t="shared" si="585"/>
        <v>0</v>
      </c>
      <c r="AB543" s="16">
        <f t="shared" si="585"/>
        <v>0</v>
      </c>
      <c r="AC543" s="16">
        <f t="shared" si="567"/>
        <v>0</v>
      </c>
      <c r="AD543" s="16">
        <f t="shared" si="568"/>
        <v>0</v>
      </c>
      <c r="AE543" s="36">
        <f t="shared" si="569"/>
        <v>0</v>
      </c>
    </row>
    <row r="544" spans="2:31" x14ac:dyDescent="0.25">
      <c r="B544" t="s">
        <v>15</v>
      </c>
      <c r="C544" t="s">
        <v>332</v>
      </c>
      <c r="D544">
        <v>88392</v>
      </c>
      <c r="E544">
        <v>600</v>
      </c>
      <c r="G544" s="14">
        <v>0.06</v>
      </c>
      <c r="H544">
        <v>0.02</v>
      </c>
      <c r="I544" s="16">
        <f t="shared" si="521"/>
        <v>600</v>
      </c>
      <c r="J544" s="16">
        <f t="shared" si="554"/>
        <v>624</v>
      </c>
      <c r="K544" s="16">
        <f t="shared" ref="K544:AB544" si="586">J544*(1+$G544-$H544)</f>
        <v>648.96</v>
      </c>
      <c r="L544" s="16">
        <f t="shared" si="586"/>
        <v>674.91840000000002</v>
      </c>
      <c r="M544" s="16">
        <f t="shared" si="586"/>
        <v>701.91513600000008</v>
      </c>
      <c r="N544" s="16">
        <f t="shared" si="586"/>
        <v>729.99174144000006</v>
      </c>
      <c r="O544" s="16">
        <f t="shared" si="586"/>
        <v>759.19141109760005</v>
      </c>
      <c r="P544" s="16">
        <f t="shared" si="586"/>
        <v>789.55906754150408</v>
      </c>
      <c r="Q544" s="16">
        <f t="shared" si="586"/>
        <v>821.14143024316422</v>
      </c>
      <c r="R544" s="16">
        <f t="shared" si="586"/>
        <v>853.98708745289082</v>
      </c>
      <c r="S544" s="16">
        <f t="shared" si="586"/>
        <v>888.14657095100654</v>
      </c>
      <c r="T544" s="16">
        <f t="shared" si="586"/>
        <v>923.67243378904686</v>
      </c>
      <c r="U544" s="16">
        <f t="shared" si="586"/>
        <v>960.61933114060878</v>
      </c>
      <c r="V544" s="16">
        <f t="shared" si="586"/>
        <v>999.04410438623313</v>
      </c>
      <c r="W544" s="16">
        <f t="shared" si="586"/>
        <v>1039.0058685616825</v>
      </c>
      <c r="X544" s="16">
        <f t="shared" si="586"/>
        <v>1080.5661033041499</v>
      </c>
      <c r="Y544" s="16">
        <f t="shared" si="586"/>
        <v>1123.788747436316</v>
      </c>
      <c r="Z544" s="16">
        <f t="shared" si="586"/>
        <v>1168.7402973337687</v>
      </c>
      <c r="AA544" s="16">
        <f t="shared" si="586"/>
        <v>1215.4899092271196</v>
      </c>
      <c r="AB544" s="16">
        <f t="shared" si="586"/>
        <v>1264.1095055962044</v>
      </c>
      <c r="AC544" s="16">
        <f t="shared" si="567"/>
        <v>858.1537559002669</v>
      </c>
      <c r="AD544" s="16">
        <f t="shared" si="568"/>
        <v>940.36037607901551</v>
      </c>
      <c r="AE544" s="36">
        <f t="shared" si="569"/>
        <v>940</v>
      </c>
    </row>
    <row r="545" spans="2:31" x14ac:dyDescent="0.25">
      <c r="B545" t="s">
        <v>333</v>
      </c>
      <c r="C545" t="s">
        <v>332</v>
      </c>
      <c r="D545">
        <v>5000001</v>
      </c>
      <c r="E545">
        <v>0</v>
      </c>
      <c r="H545">
        <v>0.02</v>
      </c>
      <c r="I545" s="16">
        <f t="shared" si="521"/>
        <v>0</v>
      </c>
      <c r="J545" s="16">
        <f t="shared" si="554"/>
        <v>0</v>
      </c>
      <c r="K545" s="16">
        <f t="shared" ref="K545:AB545" si="587">J545*(1+$G545-$H545)</f>
        <v>0</v>
      </c>
      <c r="L545" s="16">
        <f t="shared" si="587"/>
        <v>0</v>
      </c>
      <c r="M545" s="16">
        <f t="shared" si="587"/>
        <v>0</v>
      </c>
      <c r="N545" s="16">
        <f t="shared" si="587"/>
        <v>0</v>
      </c>
      <c r="O545" s="16">
        <f t="shared" si="587"/>
        <v>0</v>
      </c>
      <c r="P545" s="16">
        <f t="shared" si="587"/>
        <v>0</v>
      </c>
      <c r="Q545" s="16">
        <f t="shared" si="587"/>
        <v>0</v>
      </c>
      <c r="R545" s="16">
        <f t="shared" si="587"/>
        <v>0</v>
      </c>
      <c r="S545" s="16">
        <f t="shared" si="587"/>
        <v>0</v>
      </c>
      <c r="T545" s="16">
        <f t="shared" si="587"/>
        <v>0</v>
      </c>
      <c r="U545" s="16">
        <f t="shared" si="587"/>
        <v>0</v>
      </c>
      <c r="V545" s="16">
        <f t="shared" si="587"/>
        <v>0</v>
      </c>
      <c r="W545" s="16">
        <f t="shared" si="587"/>
        <v>0</v>
      </c>
      <c r="X545" s="16">
        <f t="shared" si="587"/>
        <v>0</v>
      </c>
      <c r="Y545" s="16">
        <f t="shared" si="587"/>
        <v>0</v>
      </c>
      <c r="Z545" s="16">
        <f t="shared" si="587"/>
        <v>0</v>
      </c>
      <c r="AA545" s="16">
        <f t="shared" si="587"/>
        <v>0</v>
      </c>
      <c r="AB545" s="16">
        <f t="shared" si="587"/>
        <v>0</v>
      </c>
      <c r="AC545" s="16">
        <f t="shared" si="567"/>
        <v>0</v>
      </c>
      <c r="AD545" s="16">
        <f t="shared" si="568"/>
        <v>0</v>
      </c>
      <c r="AE545" s="36">
        <f t="shared" si="569"/>
        <v>0</v>
      </c>
    </row>
    <row r="546" spans="2:31" x14ac:dyDescent="0.25">
      <c r="B546" t="s">
        <v>333</v>
      </c>
      <c r="C546" t="s">
        <v>236</v>
      </c>
      <c r="D546">
        <v>5000001</v>
      </c>
      <c r="E546">
        <v>0</v>
      </c>
      <c r="H546">
        <v>0.02</v>
      </c>
      <c r="I546" s="16">
        <f t="shared" si="521"/>
        <v>0</v>
      </c>
      <c r="J546" s="16">
        <f t="shared" si="554"/>
        <v>0</v>
      </c>
      <c r="K546" s="16">
        <f t="shared" ref="K546:AB546" si="588">J546*(1+$G546-$H546)</f>
        <v>0</v>
      </c>
      <c r="L546" s="16">
        <f t="shared" si="588"/>
        <v>0</v>
      </c>
      <c r="M546" s="16">
        <f t="shared" si="588"/>
        <v>0</v>
      </c>
      <c r="N546" s="16">
        <f t="shared" si="588"/>
        <v>0</v>
      </c>
      <c r="O546" s="16">
        <f t="shared" si="588"/>
        <v>0</v>
      </c>
      <c r="P546" s="16">
        <f t="shared" si="588"/>
        <v>0</v>
      </c>
      <c r="Q546" s="16">
        <f t="shared" si="588"/>
        <v>0</v>
      </c>
      <c r="R546" s="16">
        <f t="shared" si="588"/>
        <v>0</v>
      </c>
      <c r="S546" s="16">
        <f t="shared" si="588"/>
        <v>0</v>
      </c>
      <c r="T546" s="16">
        <f t="shared" si="588"/>
        <v>0</v>
      </c>
      <c r="U546" s="16">
        <f t="shared" si="588"/>
        <v>0</v>
      </c>
      <c r="V546" s="16">
        <f t="shared" si="588"/>
        <v>0</v>
      </c>
      <c r="W546" s="16">
        <f t="shared" si="588"/>
        <v>0</v>
      </c>
      <c r="X546" s="16">
        <f t="shared" si="588"/>
        <v>0</v>
      </c>
      <c r="Y546" s="16">
        <f t="shared" si="588"/>
        <v>0</v>
      </c>
      <c r="Z546" s="16">
        <f t="shared" si="588"/>
        <v>0</v>
      </c>
      <c r="AA546" s="16">
        <f t="shared" si="588"/>
        <v>0</v>
      </c>
      <c r="AB546" s="16">
        <f t="shared" si="588"/>
        <v>0</v>
      </c>
      <c r="AC546" s="16">
        <f t="shared" si="567"/>
        <v>0</v>
      </c>
      <c r="AD546" s="16">
        <f t="shared" si="568"/>
        <v>0</v>
      </c>
      <c r="AE546" s="36">
        <f t="shared" si="569"/>
        <v>0</v>
      </c>
    </row>
    <row r="547" spans="2:31" x14ac:dyDescent="0.25">
      <c r="B547" t="s">
        <v>332</v>
      </c>
      <c r="C547" t="s">
        <v>236</v>
      </c>
      <c r="D547">
        <v>6426446</v>
      </c>
      <c r="E547">
        <v>0</v>
      </c>
      <c r="H547">
        <v>0.02</v>
      </c>
      <c r="I547" s="16">
        <f t="shared" si="521"/>
        <v>0</v>
      </c>
      <c r="J547" s="16">
        <f t="shared" si="554"/>
        <v>0</v>
      </c>
      <c r="K547" s="16">
        <f t="shared" ref="K547:AB547" si="589">J547*(1+$G547-$H547)</f>
        <v>0</v>
      </c>
      <c r="L547" s="16">
        <f t="shared" si="589"/>
        <v>0</v>
      </c>
      <c r="M547" s="16">
        <f t="shared" si="589"/>
        <v>0</v>
      </c>
      <c r="N547" s="16">
        <f t="shared" si="589"/>
        <v>0</v>
      </c>
      <c r="O547" s="16">
        <f t="shared" si="589"/>
        <v>0</v>
      </c>
      <c r="P547" s="16">
        <f t="shared" si="589"/>
        <v>0</v>
      </c>
      <c r="Q547" s="16">
        <f t="shared" si="589"/>
        <v>0</v>
      </c>
      <c r="R547" s="16">
        <f t="shared" si="589"/>
        <v>0</v>
      </c>
      <c r="S547" s="16">
        <f t="shared" si="589"/>
        <v>0</v>
      </c>
      <c r="T547" s="16">
        <f t="shared" si="589"/>
        <v>0</v>
      </c>
      <c r="U547" s="16">
        <f t="shared" si="589"/>
        <v>0</v>
      </c>
      <c r="V547" s="16">
        <f t="shared" si="589"/>
        <v>0</v>
      </c>
      <c r="W547" s="16">
        <f t="shared" si="589"/>
        <v>0</v>
      </c>
      <c r="X547" s="16">
        <f t="shared" si="589"/>
        <v>0</v>
      </c>
      <c r="Y547" s="16">
        <f t="shared" si="589"/>
        <v>0</v>
      </c>
      <c r="Z547" s="16">
        <f t="shared" si="589"/>
        <v>0</v>
      </c>
      <c r="AA547" s="16">
        <f t="shared" si="589"/>
        <v>0</v>
      </c>
      <c r="AB547" s="16">
        <f t="shared" si="589"/>
        <v>0</v>
      </c>
      <c r="AC547" s="16">
        <f t="shared" si="567"/>
        <v>0</v>
      </c>
      <c r="AD547" s="16">
        <f t="shared" si="568"/>
        <v>0</v>
      </c>
      <c r="AE547" s="36">
        <f t="shared" si="569"/>
        <v>0</v>
      </c>
    </row>
    <row r="548" spans="2:31" x14ac:dyDescent="0.25">
      <c r="B548" t="s">
        <v>331</v>
      </c>
      <c r="C548" t="s">
        <v>334</v>
      </c>
      <c r="D548">
        <v>5000001</v>
      </c>
      <c r="E548">
        <v>0</v>
      </c>
      <c r="H548">
        <v>0.02</v>
      </c>
      <c r="I548" s="16">
        <f t="shared" ref="I548:I622" si="590">E548</f>
        <v>0</v>
      </c>
      <c r="J548" s="16">
        <f t="shared" si="554"/>
        <v>0</v>
      </c>
      <c r="K548" s="16">
        <f t="shared" ref="K548:AB548" si="591">J548*(1+$G548-$H548)</f>
        <v>0</v>
      </c>
      <c r="L548" s="16">
        <f t="shared" si="591"/>
        <v>0</v>
      </c>
      <c r="M548" s="16">
        <f t="shared" si="591"/>
        <v>0</v>
      </c>
      <c r="N548" s="16">
        <f t="shared" si="591"/>
        <v>0</v>
      </c>
      <c r="O548" s="16">
        <f t="shared" si="591"/>
        <v>0</v>
      </c>
      <c r="P548" s="16">
        <f t="shared" si="591"/>
        <v>0</v>
      </c>
      <c r="Q548" s="16">
        <f t="shared" si="591"/>
        <v>0</v>
      </c>
      <c r="R548" s="16">
        <f t="shared" si="591"/>
        <v>0</v>
      </c>
      <c r="S548" s="16">
        <f t="shared" si="591"/>
        <v>0</v>
      </c>
      <c r="T548" s="16">
        <f t="shared" si="591"/>
        <v>0</v>
      </c>
      <c r="U548" s="16">
        <f t="shared" si="591"/>
        <v>0</v>
      </c>
      <c r="V548" s="16">
        <f t="shared" si="591"/>
        <v>0</v>
      </c>
      <c r="W548" s="16">
        <f t="shared" si="591"/>
        <v>0</v>
      </c>
      <c r="X548" s="16">
        <f t="shared" si="591"/>
        <v>0</v>
      </c>
      <c r="Y548" s="16">
        <f t="shared" si="591"/>
        <v>0</v>
      </c>
      <c r="Z548" s="16">
        <f t="shared" si="591"/>
        <v>0</v>
      </c>
      <c r="AA548" s="16">
        <f t="shared" si="591"/>
        <v>0</v>
      </c>
      <c r="AB548" s="16">
        <f t="shared" si="591"/>
        <v>0</v>
      </c>
      <c r="AC548" s="16">
        <f t="shared" si="567"/>
        <v>0</v>
      </c>
      <c r="AD548" s="16">
        <f t="shared" si="568"/>
        <v>0</v>
      </c>
      <c r="AE548" s="36">
        <f t="shared" si="569"/>
        <v>0</v>
      </c>
    </row>
    <row r="549" spans="2:31" x14ac:dyDescent="0.25">
      <c r="B549" t="s">
        <v>329</v>
      </c>
      <c r="C549" t="s">
        <v>236</v>
      </c>
      <c r="D549">
        <v>10000001</v>
      </c>
      <c r="E549">
        <v>0</v>
      </c>
      <c r="H549">
        <v>0.02</v>
      </c>
      <c r="I549" s="16">
        <f t="shared" si="590"/>
        <v>0</v>
      </c>
      <c r="J549" s="16">
        <f t="shared" si="554"/>
        <v>0</v>
      </c>
      <c r="K549" s="16">
        <f t="shared" ref="K549:AB549" si="592">J549*(1+$G549-$H549)</f>
        <v>0</v>
      </c>
      <c r="L549" s="16">
        <f t="shared" si="592"/>
        <v>0</v>
      </c>
      <c r="M549" s="16">
        <f t="shared" si="592"/>
        <v>0</v>
      </c>
      <c r="N549" s="16">
        <f t="shared" si="592"/>
        <v>0</v>
      </c>
      <c r="O549" s="16">
        <f t="shared" si="592"/>
        <v>0</v>
      </c>
      <c r="P549" s="16">
        <f t="shared" si="592"/>
        <v>0</v>
      </c>
      <c r="Q549" s="16">
        <f t="shared" si="592"/>
        <v>0</v>
      </c>
      <c r="R549" s="16">
        <f t="shared" si="592"/>
        <v>0</v>
      </c>
      <c r="S549" s="16">
        <f t="shared" si="592"/>
        <v>0</v>
      </c>
      <c r="T549" s="16">
        <f t="shared" si="592"/>
        <v>0</v>
      </c>
      <c r="U549" s="16">
        <f t="shared" si="592"/>
        <v>0</v>
      </c>
      <c r="V549" s="16">
        <f t="shared" si="592"/>
        <v>0</v>
      </c>
      <c r="W549" s="16">
        <f t="shared" si="592"/>
        <v>0</v>
      </c>
      <c r="X549" s="16">
        <f t="shared" si="592"/>
        <v>0</v>
      </c>
      <c r="Y549" s="16">
        <f t="shared" si="592"/>
        <v>0</v>
      </c>
      <c r="Z549" s="16">
        <f t="shared" si="592"/>
        <v>0</v>
      </c>
      <c r="AA549" s="16">
        <f t="shared" si="592"/>
        <v>0</v>
      </c>
      <c r="AB549" s="16">
        <f t="shared" si="592"/>
        <v>0</v>
      </c>
      <c r="AC549" s="16">
        <f t="shared" si="567"/>
        <v>0</v>
      </c>
      <c r="AD549" s="16">
        <f t="shared" si="568"/>
        <v>0</v>
      </c>
      <c r="AE549" s="36">
        <f t="shared" si="569"/>
        <v>0</v>
      </c>
    </row>
    <row r="550" spans="2:31" x14ac:dyDescent="0.25">
      <c r="B550" t="s">
        <v>208</v>
      </c>
      <c r="C550" t="s">
        <v>329</v>
      </c>
      <c r="D550">
        <v>1011570</v>
      </c>
      <c r="E550">
        <v>0</v>
      </c>
      <c r="H550">
        <v>0.02</v>
      </c>
      <c r="I550" s="16">
        <f t="shared" si="590"/>
        <v>0</v>
      </c>
      <c r="J550" s="16">
        <f t="shared" si="554"/>
        <v>0</v>
      </c>
      <c r="K550" s="16">
        <f t="shared" ref="K550:AB550" si="593">J550*(1+$G550-$H550)</f>
        <v>0</v>
      </c>
      <c r="L550" s="16">
        <f t="shared" si="593"/>
        <v>0</v>
      </c>
      <c r="M550" s="16">
        <f t="shared" si="593"/>
        <v>0</v>
      </c>
      <c r="N550" s="16">
        <f t="shared" si="593"/>
        <v>0</v>
      </c>
      <c r="O550" s="16">
        <f t="shared" si="593"/>
        <v>0</v>
      </c>
      <c r="P550" s="16">
        <f t="shared" si="593"/>
        <v>0</v>
      </c>
      <c r="Q550" s="16">
        <f t="shared" si="593"/>
        <v>0</v>
      </c>
      <c r="R550" s="16">
        <f t="shared" si="593"/>
        <v>0</v>
      </c>
      <c r="S550" s="16">
        <f t="shared" si="593"/>
        <v>0</v>
      </c>
      <c r="T550" s="16">
        <f t="shared" si="593"/>
        <v>0</v>
      </c>
      <c r="U550" s="16">
        <f t="shared" si="593"/>
        <v>0</v>
      </c>
      <c r="V550" s="16">
        <f t="shared" si="593"/>
        <v>0</v>
      </c>
      <c r="W550" s="16">
        <f t="shared" si="593"/>
        <v>0</v>
      </c>
      <c r="X550" s="16">
        <f t="shared" si="593"/>
        <v>0</v>
      </c>
      <c r="Y550" s="16">
        <f t="shared" si="593"/>
        <v>0</v>
      </c>
      <c r="Z550" s="16">
        <f t="shared" si="593"/>
        <v>0</v>
      </c>
      <c r="AA550" s="16">
        <f t="shared" si="593"/>
        <v>0</v>
      </c>
      <c r="AB550" s="16">
        <f t="shared" si="593"/>
        <v>0</v>
      </c>
      <c r="AC550" s="16">
        <f t="shared" si="567"/>
        <v>0</v>
      </c>
      <c r="AD550" s="16">
        <f t="shared" si="568"/>
        <v>0</v>
      </c>
      <c r="AE550" s="36">
        <f t="shared" si="569"/>
        <v>0</v>
      </c>
    </row>
    <row r="551" spans="2:31" x14ac:dyDescent="0.25">
      <c r="B551" t="s">
        <v>335</v>
      </c>
      <c r="C551" t="s">
        <v>236</v>
      </c>
      <c r="D551">
        <v>10000001</v>
      </c>
      <c r="E551">
        <v>0</v>
      </c>
      <c r="H551">
        <v>0.02</v>
      </c>
      <c r="I551" s="16">
        <f t="shared" si="590"/>
        <v>0</v>
      </c>
      <c r="J551" s="16">
        <f t="shared" si="554"/>
        <v>0</v>
      </c>
      <c r="K551" s="16">
        <f t="shared" ref="K551:AB551" si="594">J551*(1+$G551-$H551)</f>
        <v>0</v>
      </c>
      <c r="L551" s="16">
        <f t="shared" si="594"/>
        <v>0</v>
      </c>
      <c r="M551" s="16">
        <f t="shared" si="594"/>
        <v>0</v>
      </c>
      <c r="N551" s="16">
        <f t="shared" si="594"/>
        <v>0</v>
      </c>
      <c r="O551" s="16">
        <f t="shared" si="594"/>
        <v>0</v>
      </c>
      <c r="P551" s="16">
        <f t="shared" si="594"/>
        <v>0</v>
      </c>
      <c r="Q551" s="16">
        <f t="shared" si="594"/>
        <v>0</v>
      </c>
      <c r="R551" s="16">
        <f t="shared" si="594"/>
        <v>0</v>
      </c>
      <c r="S551" s="16">
        <f t="shared" si="594"/>
        <v>0</v>
      </c>
      <c r="T551" s="16">
        <f t="shared" si="594"/>
        <v>0</v>
      </c>
      <c r="U551" s="16">
        <f t="shared" si="594"/>
        <v>0</v>
      </c>
      <c r="V551" s="16">
        <f t="shared" si="594"/>
        <v>0</v>
      </c>
      <c r="W551" s="16">
        <f t="shared" si="594"/>
        <v>0</v>
      </c>
      <c r="X551" s="16">
        <f t="shared" si="594"/>
        <v>0</v>
      </c>
      <c r="Y551" s="16">
        <f t="shared" si="594"/>
        <v>0</v>
      </c>
      <c r="Z551" s="16">
        <f t="shared" si="594"/>
        <v>0</v>
      </c>
      <c r="AA551" s="16">
        <f t="shared" si="594"/>
        <v>0</v>
      </c>
      <c r="AB551" s="16">
        <f t="shared" si="594"/>
        <v>0</v>
      </c>
      <c r="AC551" s="16">
        <f t="shared" si="567"/>
        <v>0</v>
      </c>
      <c r="AD551" s="16">
        <f t="shared" si="568"/>
        <v>0</v>
      </c>
      <c r="AE551" s="36">
        <f t="shared" si="569"/>
        <v>0</v>
      </c>
    </row>
    <row r="552" spans="2:31" x14ac:dyDescent="0.25">
      <c r="B552" t="s">
        <v>331</v>
      </c>
      <c r="C552" t="s">
        <v>336</v>
      </c>
      <c r="D552">
        <v>60000012</v>
      </c>
      <c r="E552">
        <v>0</v>
      </c>
      <c r="H552">
        <v>0.02</v>
      </c>
      <c r="I552" s="16">
        <f t="shared" si="590"/>
        <v>0</v>
      </c>
      <c r="J552" s="16">
        <f t="shared" si="554"/>
        <v>0</v>
      </c>
      <c r="K552" s="16">
        <f t="shared" ref="K552:AB552" si="595">J552*(1+$G552-$H552)</f>
        <v>0</v>
      </c>
      <c r="L552" s="16">
        <f t="shared" si="595"/>
        <v>0</v>
      </c>
      <c r="M552" s="16">
        <f t="shared" si="595"/>
        <v>0</v>
      </c>
      <c r="N552" s="16">
        <f t="shared" si="595"/>
        <v>0</v>
      </c>
      <c r="O552" s="16">
        <f t="shared" si="595"/>
        <v>0</v>
      </c>
      <c r="P552" s="16">
        <f t="shared" si="595"/>
        <v>0</v>
      </c>
      <c r="Q552" s="16">
        <f t="shared" si="595"/>
        <v>0</v>
      </c>
      <c r="R552" s="16">
        <f t="shared" si="595"/>
        <v>0</v>
      </c>
      <c r="S552" s="16">
        <f t="shared" si="595"/>
        <v>0</v>
      </c>
      <c r="T552" s="16">
        <f t="shared" si="595"/>
        <v>0</v>
      </c>
      <c r="U552" s="16">
        <f t="shared" si="595"/>
        <v>0</v>
      </c>
      <c r="V552" s="16">
        <f t="shared" si="595"/>
        <v>0</v>
      </c>
      <c r="W552" s="16">
        <f t="shared" si="595"/>
        <v>0</v>
      </c>
      <c r="X552" s="16">
        <f t="shared" si="595"/>
        <v>0</v>
      </c>
      <c r="Y552" s="16">
        <f t="shared" si="595"/>
        <v>0</v>
      </c>
      <c r="Z552" s="16">
        <f t="shared" si="595"/>
        <v>0</v>
      </c>
      <c r="AA552" s="16">
        <f t="shared" si="595"/>
        <v>0</v>
      </c>
      <c r="AB552" s="16">
        <f t="shared" si="595"/>
        <v>0</v>
      </c>
      <c r="AC552" s="16">
        <f t="shared" si="567"/>
        <v>0</v>
      </c>
      <c r="AD552" s="16">
        <f t="shared" si="568"/>
        <v>0</v>
      </c>
      <c r="AE552" s="36">
        <f t="shared" si="569"/>
        <v>0</v>
      </c>
    </row>
    <row r="553" spans="2:31" x14ac:dyDescent="0.25">
      <c r="B553" t="s">
        <v>336</v>
      </c>
      <c r="C553" t="s">
        <v>334</v>
      </c>
      <c r="D553">
        <v>5000001</v>
      </c>
      <c r="E553">
        <v>0</v>
      </c>
      <c r="H553">
        <v>0.02</v>
      </c>
      <c r="I553" s="16">
        <f t="shared" si="590"/>
        <v>0</v>
      </c>
      <c r="J553" s="16">
        <f t="shared" si="554"/>
        <v>0</v>
      </c>
      <c r="K553" s="16">
        <f t="shared" ref="K553:AB553" si="596">J553*(1+$G553-$H553)</f>
        <v>0</v>
      </c>
      <c r="L553" s="16">
        <f t="shared" si="596"/>
        <v>0</v>
      </c>
      <c r="M553" s="16">
        <f t="shared" si="596"/>
        <v>0</v>
      </c>
      <c r="N553" s="16">
        <f t="shared" si="596"/>
        <v>0</v>
      </c>
      <c r="O553" s="16">
        <f t="shared" si="596"/>
        <v>0</v>
      </c>
      <c r="P553" s="16">
        <f t="shared" si="596"/>
        <v>0</v>
      </c>
      <c r="Q553" s="16">
        <f t="shared" si="596"/>
        <v>0</v>
      </c>
      <c r="R553" s="16">
        <f t="shared" si="596"/>
        <v>0</v>
      </c>
      <c r="S553" s="16">
        <f t="shared" si="596"/>
        <v>0</v>
      </c>
      <c r="T553" s="16">
        <f t="shared" si="596"/>
        <v>0</v>
      </c>
      <c r="U553" s="16">
        <f t="shared" si="596"/>
        <v>0</v>
      </c>
      <c r="V553" s="16">
        <f t="shared" si="596"/>
        <v>0</v>
      </c>
      <c r="W553" s="16">
        <f t="shared" si="596"/>
        <v>0</v>
      </c>
      <c r="X553" s="16">
        <f t="shared" si="596"/>
        <v>0</v>
      </c>
      <c r="Y553" s="16">
        <f t="shared" si="596"/>
        <v>0</v>
      </c>
      <c r="Z553" s="16">
        <f t="shared" si="596"/>
        <v>0</v>
      </c>
      <c r="AA553" s="16">
        <f t="shared" si="596"/>
        <v>0</v>
      </c>
      <c r="AB553" s="16">
        <f t="shared" si="596"/>
        <v>0</v>
      </c>
      <c r="AC553" s="16">
        <f t="shared" si="567"/>
        <v>0</v>
      </c>
      <c r="AD553" s="16">
        <f t="shared" si="568"/>
        <v>0</v>
      </c>
      <c r="AE553" s="36">
        <f t="shared" si="569"/>
        <v>0</v>
      </c>
    </row>
    <row r="554" spans="2:31" x14ac:dyDescent="0.25">
      <c r="B554" t="s">
        <v>336</v>
      </c>
      <c r="C554" t="s">
        <v>207</v>
      </c>
      <c r="D554">
        <v>17856</v>
      </c>
      <c r="E554">
        <v>0</v>
      </c>
      <c r="H554">
        <v>0.02</v>
      </c>
      <c r="I554" s="16">
        <f t="shared" si="590"/>
        <v>0</v>
      </c>
      <c r="J554" s="16">
        <f t="shared" si="554"/>
        <v>0</v>
      </c>
      <c r="K554" s="16">
        <f t="shared" ref="K554:AB554" si="597">J554*(1+$G554-$H554)</f>
        <v>0</v>
      </c>
      <c r="L554" s="16">
        <f t="shared" si="597"/>
        <v>0</v>
      </c>
      <c r="M554" s="16">
        <f t="shared" si="597"/>
        <v>0</v>
      </c>
      <c r="N554" s="16">
        <f t="shared" si="597"/>
        <v>0</v>
      </c>
      <c r="O554" s="16">
        <f t="shared" si="597"/>
        <v>0</v>
      </c>
      <c r="P554" s="16">
        <f t="shared" si="597"/>
        <v>0</v>
      </c>
      <c r="Q554" s="16">
        <f t="shared" si="597"/>
        <v>0</v>
      </c>
      <c r="R554" s="16">
        <f t="shared" si="597"/>
        <v>0</v>
      </c>
      <c r="S554" s="16">
        <f t="shared" si="597"/>
        <v>0</v>
      </c>
      <c r="T554" s="16">
        <f t="shared" si="597"/>
        <v>0</v>
      </c>
      <c r="U554" s="16">
        <f t="shared" si="597"/>
        <v>0</v>
      </c>
      <c r="V554" s="16">
        <f t="shared" si="597"/>
        <v>0</v>
      </c>
      <c r="W554" s="16">
        <f t="shared" si="597"/>
        <v>0</v>
      </c>
      <c r="X554" s="16">
        <f t="shared" si="597"/>
        <v>0</v>
      </c>
      <c r="Y554" s="16">
        <f t="shared" si="597"/>
        <v>0</v>
      </c>
      <c r="Z554" s="16">
        <f t="shared" si="597"/>
        <v>0</v>
      </c>
      <c r="AA554" s="16">
        <f t="shared" si="597"/>
        <v>0</v>
      </c>
      <c r="AB554" s="16">
        <f t="shared" si="597"/>
        <v>0</v>
      </c>
      <c r="AC554" s="16">
        <f t="shared" si="567"/>
        <v>0</v>
      </c>
      <c r="AD554" s="16">
        <f t="shared" si="568"/>
        <v>0</v>
      </c>
      <c r="AE554" s="36">
        <f t="shared" si="569"/>
        <v>0</v>
      </c>
    </row>
    <row r="555" spans="2:31" x14ac:dyDescent="0.25">
      <c r="B555" t="s">
        <v>86</v>
      </c>
      <c r="C555" t="s">
        <v>335</v>
      </c>
      <c r="D555">
        <v>5000001</v>
      </c>
      <c r="E555">
        <v>500</v>
      </c>
      <c r="F555" t="s">
        <v>337</v>
      </c>
      <c r="G555" s="14">
        <v>0.06</v>
      </c>
      <c r="H555">
        <v>0.02</v>
      </c>
      <c r="I555" s="16">
        <f t="shared" si="590"/>
        <v>500</v>
      </c>
      <c r="J555" s="16">
        <f t="shared" si="554"/>
        <v>520</v>
      </c>
      <c r="K555" s="16">
        <f t="shared" ref="K555:AB555" si="598">J555*(1+$G555-$H555)</f>
        <v>540.80000000000007</v>
      </c>
      <c r="L555" s="16">
        <f t="shared" si="598"/>
        <v>562.43200000000013</v>
      </c>
      <c r="M555" s="16">
        <f t="shared" si="598"/>
        <v>584.92928000000018</v>
      </c>
      <c r="N555" s="16">
        <f t="shared" si="598"/>
        <v>608.32645120000018</v>
      </c>
      <c r="O555" s="16">
        <f t="shared" si="598"/>
        <v>632.65950924800018</v>
      </c>
      <c r="P555" s="16">
        <f t="shared" si="598"/>
        <v>657.9658896179202</v>
      </c>
      <c r="Q555" s="16">
        <f t="shared" si="598"/>
        <v>684.28452520263704</v>
      </c>
      <c r="R555" s="16">
        <f t="shared" si="598"/>
        <v>711.6559062107425</v>
      </c>
      <c r="S555" s="16">
        <f t="shared" si="598"/>
        <v>740.12214245917221</v>
      </c>
      <c r="T555" s="16">
        <f t="shared" si="598"/>
        <v>769.72702815753917</v>
      </c>
      <c r="U555" s="16">
        <f t="shared" si="598"/>
        <v>800.51610928384071</v>
      </c>
      <c r="V555" s="16">
        <f t="shared" si="598"/>
        <v>832.53675365519439</v>
      </c>
      <c r="W555" s="16">
        <f t="shared" si="598"/>
        <v>865.83822380140214</v>
      </c>
      <c r="X555" s="16">
        <f t="shared" si="598"/>
        <v>900.4717527534583</v>
      </c>
      <c r="Y555" s="16">
        <f t="shared" si="598"/>
        <v>936.49062286359663</v>
      </c>
      <c r="Z555" s="16">
        <f t="shared" si="598"/>
        <v>973.95024777814058</v>
      </c>
      <c r="AA555" s="16">
        <f t="shared" si="598"/>
        <v>1012.9082576892663</v>
      </c>
      <c r="AB555" s="16">
        <f t="shared" si="598"/>
        <v>1053.4245879968371</v>
      </c>
      <c r="AC555" s="16">
        <f t="shared" si="567"/>
        <v>715.12812991688918</v>
      </c>
      <c r="AD555" s="16">
        <f t="shared" si="568"/>
        <v>783.63364673251306</v>
      </c>
      <c r="AE555" s="36">
        <f t="shared" si="569"/>
        <v>784</v>
      </c>
    </row>
    <row r="556" spans="2:31" x14ac:dyDescent="0.25">
      <c r="B556" t="s">
        <v>334</v>
      </c>
      <c r="C556" t="s">
        <v>208</v>
      </c>
      <c r="D556">
        <v>35702</v>
      </c>
      <c r="E556">
        <v>0</v>
      </c>
      <c r="H556">
        <v>0.02</v>
      </c>
      <c r="I556" s="16">
        <f t="shared" si="590"/>
        <v>0</v>
      </c>
      <c r="J556" s="16">
        <f t="shared" si="554"/>
        <v>0</v>
      </c>
      <c r="K556" s="16">
        <f t="shared" ref="K556:AB556" si="599">J556*(1+$G556-$H556)</f>
        <v>0</v>
      </c>
      <c r="L556" s="16">
        <f t="shared" si="599"/>
        <v>0</v>
      </c>
      <c r="M556" s="16">
        <f t="shared" si="599"/>
        <v>0</v>
      </c>
      <c r="N556" s="16">
        <f t="shared" si="599"/>
        <v>0</v>
      </c>
      <c r="O556" s="16">
        <f t="shared" si="599"/>
        <v>0</v>
      </c>
      <c r="P556" s="16">
        <f t="shared" si="599"/>
        <v>0</v>
      </c>
      <c r="Q556" s="16">
        <f t="shared" si="599"/>
        <v>0</v>
      </c>
      <c r="R556" s="16">
        <f t="shared" si="599"/>
        <v>0</v>
      </c>
      <c r="S556" s="16">
        <f t="shared" si="599"/>
        <v>0</v>
      </c>
      <c r="T556" s="16">
        <f t="shared" si="599"/>
        <v>0</v>
      </c>
      <c r="U556" s="16">
        <f t="shared" si="599"/>
        <v>0</v>
      </c>
      <c r="V556" s="16">
        <f t="shared" si="599"/>
        <v>0</v>
      </c>
      <c r="W556" s="16">
        <f t="shared" si="599"/>
        <v>0</v>
      </c>
      <c r="X556" s="16">
        <f t="shared" si="599"/>
        <v>0</v>
      </c>
      <c r="Y556" s="16">
        <f t="shared" si="599"/>
        <v>0</v>
      </c>
      <c r="Z556" s="16">
        <f t="shared" si="599"/>
        <v>0</v>
      </c>
      <c r="AA556" s="16">
        <f t="shared" si="599"/>
        <v>0</v>
      </c>
      <c r="AB556" s="16">
        <f t="shared" si="599"/>
        <v>0</v>
      </c>
      <c r="AC556" s="16">
        <f t="shared" si="567"/>
        <v>0</v>
      </c>
      <c r="AD556" s="16">
        <f t="shared" si="568"/>
        <v>0</v>
      </c>
      <c r="AE556" s="36">
        <f t="shared" si="569"/>
        <v>0</v>
      </c>
    </row>
    <row r="557" spans="2:31" x14ac:dyDescent="0.25">
      <c r="B557" t="s">
        <v>334</v>
      </c>
      <c r="C557" t="s">
        <v>335</v>
      </c>
      <c r="D557">
        <v>5000001</v>
      </c>
      <c r="E557">
        <v>0</v>
      </c>
      <c r="H557">
        <v>0.02</v>
      </c>
      <c r="I557" s="16">
        <f t="shared" si="590"/>
        <v>0</v>
      </c>
      <c r="J557" s="16">
        <f t="shared" si="554"/>
        <v>0</v>
      </c>
      <c r="K557" s="16">
        <f t="shared" ref="K557:AB557" si="600">J557*(1+$G557-$H557)</f>
        <v>0</v>
      </c>
      <c r="L557" s="16">
        <f t="shared" si="600"/>
        <v>0</v>
      </c>
      <c r="M557" s="16">
        <f t="shared" si="600"/>
        <v>0</v>
      </c>
      <c r="N557" s="16">
        <f t="shared" si="600"/>
        <v>0</v>
      </c>
      <c r="O557" s="16">
        <f t="shared" si="600"/>
        <v>0</v>
      </c>
      <c r="P557" s="16">
        <f t="shared" si="600"/>
        <v>0</v>
      </c>
      <c r="Q557" s="16">
        <f t="shared" si="600"/>
        <v>0</v>
      </c>
      <c r="R557" s="16">
        <f t="shared" si="600"/>
        <v>0</v>
      </c>
      <c r="S557" s="16">
        <f t="shared" si="600"/>
        <v>0</v>
      </c>
      <c r="T557" s="16">
        <f t="shared" si="600"/>
        <v>0</v>
      </c>
      <c r="U557" s="16">
        <f t="shared" si="600"/>
        <v>0</v>
      </c>
      <c r="V557" s="16">
        <f t="shared" si="600"/>
        <v>0</v>
      </c>
      <c r="W557" s="16">
        <f t="shared" si="600"/>
        <v>0</v>
      </c>
      <c r="X557" s="16">
        <f t="shared" si="600"/>
        <v>0</v>
      </c>
      <c r="Y557" s="16">
        <f t="shared" si="600"/>
        <v>0</v>
      </c>
      <c r="Z557" s="16">
        <f t="shared" si="600"/>
        <v>0</v>
      </c>
      <c r="AA557" s="16">
        <f t="shared" si="600"/>
        <v>0</v>
      </c>
      <c r="AB557" s="16">
        <f t="shared" si="600"/>
        <v>0</v>
      </c>
      <c r="AC557" s="16">
        <f t="shared" si="567"/>
        <v>0</v>
      </c>
      <c r="AD557" s="16">
        <f t="shared" si="568"/>
        <v>0</v>
      </c>
      <c r="AE557" s="36">
        <f t="shared" si="569"/>
        <v>0</v>
      </c>
    </row>
    <row r="558" spans="2:31" x14ac:dyDescent="0.25">
      <c r="B558" t="s">
        <v>338</v>
      </c>
      <c r="C558" t="s">
        <v>196</v>
      </c>
      <c r="D558">
        <v>8152</v>
      </c>
      <c r="E558">
        <v>0</v>
      </c>
      <c r="H558">
        <v>0.02</v>
      </c>
      <c r="I558" s="16">
        <f t="shared" si="590"/>
        <v>0</v>
      </c>
      <c r="J558" s="16">
        <f t="shared" si="554"/>
        <v>0</v>
      </c>
      <c r="K558" s="16">
        <f t="shared" ref="K558:AB558" si="601">J558*(1+$G558-$H558)</f>
        <v>0</v>
      </c>
      <c r="L558" s="16">
        <f t="shared" si="601"/>
        <v>0</v>
      </c>
      <c r="M558" s="16">
        <f t="shared" si="601"/>
        <v>0</v>
      </c>
      <c r="N558" s="16">
        <f t="shared" si="601"/>
        <v>0</v>
      </c>
      <c r="O558" s="16">
        <f t="shared" si="601"/>
        <v>0</v>
      </c>
      <c r="P558" s="16">
        <f t="shared" si="601"/>
        <v>0</v>
      </c>
      <c r="Q558" s="16">
        <f t="shared" si="601"/>
        <v>0</v>
      </c>
      <c r="R558" s="16">
        <f t="shared" si="601"/>
        <v>0</v>
      </c>
      <c r="S558" s="16">
        <f t="shared" si="601"/>
        <v>0</v>
      </c>
      <c r="T558" s="16">
        <f t="shared" si="601"/>
        <v>0</v>
      </c>
      <c r="U558" s="16">
        <f t="shared" si="601"/>
        <v>0</v>
      </c>
      <c r="V558" s="16">
        <f t="shared" si="601"/>
        <v>0</v>
      </c>
      <c r="W558" s="16">
        <f t="shared" si="601"/>
        <v>0</v>
      </c>
      <c r="X558" s="16">
        <f t="shared" si="601"/>
        <v>0</v>
      </c>
      <c r="Y558" s="16">
        <f t="shared" si="601"/>
        <v>0</v>
      </c>
      <c r="Z558" s="16">
        <f t="shared" si="601"/>
        <v>0</v>
      </c>
      <c r="AA558" s="16">
        <f t="shared" si="601"/>
        <v>0</v>
      </c>
      <c r="AB558" s="16">
        <f t="shared" si="601"/>
        <v>0</v>
      </c>
      <c r="AC558" s="16">
        <f t="shared" si="567"/>
        <v>0</v>
      </c>
      <c r="AD558" s="16">
        <f t="shared" si="568"/>
        <v>0</v>
      </c>
      <c r="AE558" s="36">
        <f t="shared" si="569"/>
        <v>0</v>
      </c>
    </row>
    <row r="559" spans="2:31" x14ac:dyDescent="0.25">
      <c r="B559" t="s">
        <v>196</v>
      </c>
      <c r="C559" t="s">
        <v>334</v>
      </c>
      <c r="D559">
        <v>91636</v>
      </c>
      <c r="E559">
        <v>0</v>
      </c>
      <c r="H559">
        <v>0.02</v>
      </c>
      <c r="I559" s="16">
        <f t="shared" si="590"/>
        <v>0</v>
      </c>
      <c r="J559" s="16">
        <f t="shared" si="554"/>
        <v>0</v>
      </c>
      <c r="K559" s="16">
        <f t="shared" ref="K559:AB559" si="602">J559*(1+$G559-$H559)</f>
        <v>0</v>
      </c>
      <c r="L559" s="16">
        <f t="shared" si="602"/>
        <v>0</v>
      </c>
      <c r="M559" s="16">
        <f t="shared" si="602"/>
        <v>0</v>
      </c>
      <c r="N559" s="16">
        <f t="shared" si="602"/>
        <v>0</v>
      </c>
      <c r="O559" s="16">
        <f t="shared" si="602"/>
        <v>0</v>
      </c>
      <c r="P559" s="16">
        <f t="shared" si="602"/>
        <v>0</v>
      </c>
      <c r="Q559" s="16">
        <f t="shared" si="602"/>
        <v>0</v>
      </c>
      <c r="R559" s="16">
        <f t="shared" si="602"/>
        <v>0</v>
      </c>
      <c r="S559" s="16">
        <f t="shared" si="602"/>
        <v>0</v>
      </c>
      <c r="T559" s="16">
        <f t="shared" si="602"/>
        <v>0</v>
      </c>
      <c r="U559" s="16">
        <f t="shared" si="602"/>
        <v>0</v>
      </c>
      <c r="V559" s="16">
        <f t="shared" si="602"/>
        <v>0</v>
      </c>
      <c r="W559" s="16">
        <f t="shared" si="602"/>
        <v>0</v>
      </c>
      <c r="X559" s="16">
        <f t="shared" si="602"/>
        <v>0</v>
      </c>
      <c r="Y559" s="16">
        <f t="shared" si="602"/>
        <v>0</v>
      </c>
      <c r="Z559" s="16">
        <f t="shared" si="602"/>
        <v>0</v>
      </c>
      <c r="AA559" s="16">
        <f t="shared" si="602"/>
        <v>0</v>
      </c>
      <c r="AB559" s="16">
        <f t="shared" si="602"/>
        <v>0</v>
      </c>
      <c r="AC559" s="16">
        <f t="shared" si="567"/>
        <v>0</v>
      </c>
      <c r="AD559" s="16">
        <f t="shared" si="568"/>
        <v>0</v>
      </c>
      <c r="AE559" s="36">
        <f t="shared" si="569"/>
        <v>0</v>
      </c>
    </row>
    <row r="560" spans="2:31" x14ac:dyDescent="0.25">
      <c r="B560" t="s">
        <v>339</v>
      </c>
      <c r="C560" t="s">
        <v>340</v>
      </c>
      <c r="D560">
        <v>5000001</v>
      </c>
      <c r="E560">
        <v>0</v>
      </c>
      <c r="H560">
        <v>0.02</v>
      </c>
      <c r="I560" s="16">
        <f t="shared" si="590"/>
        <v>0</v>
      </c>
      <c r="J560" s="16">
        <f t="shared" si="554"/>
        <v>0</v>
      </c>
      <c r="K560" s="16">
        <f t="shared" ref="K560:AB560" si="603">J560*(1+$G560-$H560)</f>
        <v>0</v>
      </c>
      <c r="L560" s="16">
        <f t="shared" si="603"/>
        <v>0</v>
      </c>
      <c r="M560" s="16">
        <f t="shared" si="603"/>
        <v>0</v>
      </c>
      <c r="N560" s="16">
        <f t="shared" si="603"/>
        <v>0</v>
      </c>
      <c r="O560" s="16">
        <f t="shared" si="603"/>
        <v>0</v>
      </c>
      <c r="P560" s="16">
        <f t="shared" si="603"/>
        <v>0</v>
      </c>
      <c r="Q560" s="16">
        <f t="shared" si="603"/>
        <v>0</v>
      </c>
      <c r="R560" s="16">
        <f t="shared" si="603"/>
        <v>0</v>
      </c>
      <c r="S560" s="16">
        <f t="shared" si="603"/>
        <v>0</v>
      </c>
      <c r="T560" s="16">
        <f t="shared" si="603"/>
        <v>0</v>
      </c>
      <c r="U560" s="16">
        <f t="shared" si="603"/>
        <v>0</v>
      </c>
      <c r="V560" s="16">
        <f t="shared" si="603"/>
        <v>0</v>
      </c>
      <c r="W560" s="16">
        <f t="shared" si="603"/>
        <v>0</v>
      </c>
      <c r="X560" s="16">
        <f t="shared" si="603"/>
        <v>0</v>
      </c>
      <c r="Y560" s="16">
        <f t="shared" si="603"/>
        <v>0</v>
      </c>
      <c r="Z560" s="16">
        <f t="shared" si="603"/>
        <v>0</v>
      </c>
      <c r="AA560" s="16">
        <f t="shared" si="603"/>
        <v>0</v>
      </c>
      <c r="AB560" s="16">
        <f t="shared" si="603"/>
        <v>0</v>
      </c>
      <c r="AC560" s="16">
        <f t="shared" si="567"/>
        <v>0</v>
      </c>
      <c r="AD560" s="16">
        <f t="shared" si="568"/>
        <v>0</v>
      </c>
      <c r="AE560" s="36">
        <f t="shared" si="569"/>
        <v>0</v>
      </c>
    </row>
    <row r="561" spans="2:31" x14ac:dyDescent="0.25">
      <c r="B561" t="s">
        <v>340</v>
      </c>
      <c r="C561" t="s">
        <v>341</v>
      </c>
      <c r="D561">
        <v>5000001</v>
      </c>
      <c r="E561">
        <v>0</v>
      </c>
      <c r="H561">
        <v>0.02</v>
      </c>
      <c r="I561" s="16">
        <f t="shared" si="590"/>
        <v>0</v>
      </c>
      <c r="J561" s="16">
        <f t="shared" si="554"/>
        <v>0</v>
      </c>
      <c r="K561" s="16">
        <f t="shared" ref="K561:AB561" si="604">J561*(1+$G561-$H561)</f>
        <v>0</v>
      </c>
      <c r="L561" s="16">
        <f t="shared" si="604"/>
        <v>0</v>
      </c>
      <c r="M561" s="16">
        <f t="shared" si="604"/>
        <v>0</v>
      </c>
      <c r="N561" s="16">
        <f t="shared" si="604"/>
        <v>0</v>
      </c>
      <c r="O561" s="16">
        <f t="shared" si="604"/>
        <v>0</v>
      </c>
      <c r="P561" s="16">
        <f t="shared" si="604"/>
        <v>0</v>
      </c>
      <c r="Q561" s="16">
        <f t="shared" si="604"/>
        <v>0</v>
      </c>
      <c r="R561" s="16">
        <f t="shared" si="604"/>
        <v>0</v>
      </c>
      <c r="S561" s="16">
        <f t="shared" si="604"/>
        <v>0</v>
      </c>
      <c r="T561" s="16">
        <f t="shared" si="604"/>
        <v>0</v>
      </c>
      <c r="U561" s="16">
        <f t="shared" si="604"/>
        <v>0</v>
      </c>
      <c r="V561" s="16">
        <f t="shared" si="604"/>
        <v>0</v>
      </c>
      <c r="W561" s="16">
        <f t="shared" si="604"/>
        <v>0</v>
      </c>
      <c r="X561" s="16">
        <f t="shared" si="604"/>
        <v>0</v>
      </c>
      <c r="Y561" s="16">
        <f t="shared" si="604"/>
        <v>0</v>
      </c>
      <c r="Z561" s="16">
        <f t="shared" si="604"/>
        <v>0</v>
      </c>
      <c r="AA561" s="16">
        <f t="shared" si="604"/>
        <v>0</v>
      </c>
      <c r="AB561" s="16">
        <f t="shared" si="604"/>
        <v>0</v>
      </c>
      <c r="AC561" s="16">
        <f t="shared" si="567"/>
        <v>0</v>
      </c>
      <c r="AD561" s="16">
        <f t="shared" si="568"/>
        <v>0</v>
      </c>
      <c r="AE561" s="36">
        <f t="shared" si="569"/>
        <v>0</v>
      </c>
    </row>
    <row r="562" spans="2:31" x14ac:dyDescent="0.25">
      <c r="B562" t="s">
        <v>341</v>
      </c>
      <c r="C562" t="s">
        <v>342</v>
      </c>
      <c r="D562">
        <v>5000001</v>
      </c>
      <c r="E562">
        <v>0</v>
      </c>
      <c r="H562">
        <v>0.02</v>
      </c>
      <c r="I562" s="16">
        <f t="shared" si="590"/>
        <v>0</v>
      </c>
      <c r="J562" s="16">
        <f t="shared" si="554"/>
        <v>0</v>
      </c>
      <c r="K562" s="16">
        <f t="shared" ref="K562:AB562" si="605">J562*(1+$G562-$H562)</f>
        <v>0</v>
      </c>
      <c r="L562" s="16">
        <f t="shared" si="605"/>
        <v>0</v>
      </c>
      <c r="M562" s="16">
        <f t="shared" si="605"/>
        <v>0</v>
      </c>
      <c r="N562" s="16">
        <f t="shared" si="605"/>
        <v>0</v>
      </c>
      <c r="O562" s="16">
        <f t="shared" si="605"/>
        <v>0</v>
      </c>
      <c r="P562" s="16">
        <f t="shared" si="605"/>
        <v>0</v>
      </c>
      <c r="Q562" s="16">
        <f t="shared" si="605"/>
        <v>0</v>
      </c>
      <c r="R562" s="16">
        <f t="shared" si="605"/>
        <v>0</v>
      </c>
      <c r="S562" s="16">
        <f t="shared" si="605"/>
        <v>0</v>
      </c>
      <c r="T562" s="16">
        <f t="shared" si="605"/>
        <v>0</v>
      </c>
      <c r="U562" s="16">
        <f t="shared" si="605"/>
        <v>0</v>
      </c>
      <c r="V562" s="16">
        <f t="shared" si="605"/>
        <v>0</v>
      </c>
      <c r="W562" s="16">
        <f t="shared" si="605"/>
        <v>0</v>
      </c>
      <c r="X562" s="16">
        <f t="shared" si="605"/>
        <v>0</v>
      </c>
      <c r="Y562" s="16">
        <f t="shared" si="605"/>
        <v>0</v>
      </c>
      <c r="Z562" s="16">
        <f t="shared" si="605"/>
        <v>0</v>
      </c>
      <c r="AA562" s="16">
        <f t="shared" si="605"/>
        <v>0</v>
      </c>
      <c r="AB562" s="16">
        <f t="shared" si="605"/>
        <v>0</v>
      </c>
      <c r="AC562" s="16">
        <f t="shared" si="567"/>
        <v>0</v>
      </c>
      <c r="AD562" s="16">
        <f t="shared" si="568"/>
        <v>0</v>
      </c>
      <c r="AE562" s="36">
        <f t="shared" si="569"/>
        <v>0</v>
      </c>
    </row>
    <row r="563" spans="2:31" x14ac:dyDescent="0.25">
      <c r="B563" t="s">
        <v>342</v>
      </c>
      <c r="C563" t="s">
        <v>343</v>
      </c>
      <c r="D563">
        <v>4760000</v>
      </c>
      <c r="E563">
        <v>0</v>
      </c>
      <c r="H563">
        <v>0.02</v>
      </c>
      <c r="I563" s="16">
        <f t="shared" si="590"/>
        <v>0</v>
      </c>
      <c r="J563" s="16">
        <f t="shared" si="554"/>
        <v>0</v>
      </c>
      <c r="K563" s="16">
        <f t="shared" ref="K563:AB563" si="606">J563*(1+$G563-$H563)</f>
        <v>0</v>
      </c>
      <c r="L563" s="16">
        <f t="shared" si="606"/>
        <v>0</v>
      </c>
      <c r="M563" s="16">
        <f t="shared" si="606"/>
        <v>0</v>
      </c>
      <c r="N563" s="16">
        <f t="shared" si="606"/>
        <v>0</v>
      </c>
      <c r="O563" s="16">
        <f t="shared" si="606"/>
        <v>0</v>
      </c>
      <c r="P563" s="16">
        <f t="shared" si="606"/>
        <v>0</v>
      </c>
      <c r="Q563" s="16">
        <f t="shared" si="606"/>
        <v>0</v>
      </c>
      <c r="R563" s="16">
        <f t="shared" si="606"/>
        <v>0</v>
      </c>
      <c r="S563" s="16">
        <f t="shared" si="606"/>
        <v>0</v>
      </c>
      <c r="T563" s="16">
        <f t="shared" si="606"/>
        <v>0</v>
      </c>
      <c r="U563" s="16">
        <f t="shared" si="606"/>
        <v>0</v>
      </c>
      <c r="V563" s="16">
        <f t="shared" si="606"/>
        <v>0</v>
      </c>
      <c r="W563" s="16">
        <f t="shared" si="606"/>
        <v>0</v>
      </c>
      <c r="X563" s="16">
        <f t="shared" si="606"/>
        <v>0</v>
      </c>
      <c r="Y563" s="16">
        <f t="shared" si="606"/>
        <v>0</v>
      </c>
      <c r="Z563" s="16">
        <f t="shared" si="606"/>
        <v>0</v>
      </c>
      <c r="AA563" s="16">
        <f t="shared" si="606"/>
        <v>0</v>
      </c>
      <c r="AB563" s="16">
        <f t="shared" si="606"/>
        <v>0</v>
      </c>
      <c r="AC563" s="16">
        <f t="shared" si="567"/>
        <v>0</v>
      </c>
      <c r="AD563" s="16">
        <f t="shared" si="568"/>
        <v>0</v>
      </c>
      <c r="AE563" s="36">
        <f t="shared" si="569"/>
        <v>0</v>
      </c>
    </row>
    <row r="564" spans="2:31" x14ac:dyDescent="0.25">
      <c r="B564" t="s">
        <v>343</v>
      </c>
      <c r="C564" t="s">
        <v>203</v>
      </c>
      <c r="D564">
        <v>428424</v>
      </c>
      <c r="E564">
        <v>0</v>
      </c>
      <c r="H564">
        <v>0.02</v>
      </c>
      <c r="I564" s="16">
        <f t="shared" si="590"/>
        <v>0</v>
      </c>
      <c r="J564" s="16">
        <f t="shared" si="554"/>
        <v>0</v>
      </c>
      <c r="K564" s="16">
        <f t="shared" ref="K564:AB564" si="607">J564*(1+$G564-$H564)</f>
        <v>0</v>
      </c>
      <c r="L564" s="16">
        <f t="shared" si="607"/>
        <v>0</v>
      </c>
      <c r="M564" s="16">
        <f t="shared" si="607"/>
        <v>0</v>
      </c>
      <c r="N564" s="16">
        <f t="shared" si="607"/>
        <v>0</v>
      </c>
      <c r="O564" s="16">
        <f t="shared" si="607"/>
        <v>0</v>
      </c>
      <c r="P564" s="16">
        <f t="shared" si="607"/>
        <v>0</v>
      </c>
      <c r="Q564" s="16">
        <f t="shared" si="607"/>
        <v>0</v>
      </c>
      <c r="R564" s="16">
        <f t="shared" si="607"/>
        <v>0</v>
      </c>
      <c r="S564" s="16">
        <f t="shared" si="607"/>
        <v>0</v>
      </c>
      <c r="T564" s="16">
        <f t="shared" si="607"/>
        <v>0</v>
      </c>
      <c r="U564" s="16">
        <f t="shared" si="607"/>
        <v>0</v>
      </c>
      <c r="V564" s="16">
        <f t="shared" si="607"/>
        <v>0</v>
      </c>
      <c r="W564" s="16">
        <f t="shared" si="607"/>
        <v>0</v>
      </c>
      <c r="X564" s="16">
        <f t="shared" si="607"/>
        <v>0</v>
      </c>
      <c r="Y564" s="16">
        <f t="shared" si="607"/>
        <v>0</v>
      </c>
      <c r="Z564" s="16">
        <f t="shared" si="607"/>
        <v>0</v>
      </c>
      <c r="AA564" s="16">
        <f t="shared" si="607"/>
        <v>0</v>
      </c>
      <c r="AB564" s="16">
        <f t="shared" si="607"/>
        <v>0</v>
      </c>
      <c r="AC564" s="16">
        <f t="shared" si="567"/>
        <v>0</v>
      </c>
      <c r="AD564" s="16">
        <f t="shared" si="568"/>
        <v>0</v>
      </c>
      <c r="AE564" s="36">
        <f t="shared" si="569"/>
        <v>0</v>
      </c>
    </row>
    <row r="565" spans="2:31" x14ac:dyDescent="0.25">
      <c r="B565" t="s">
        <v>343</v>
      </c>
      <c r="C565" t="s">
        <v>344</v>
      </c>
      <c r="D565">
        <v>480000</v>
      </c>
      <c r="E565">
        <v>0</v>
      </c>
      <c r="H565">
        <v>0.02</v>
      </c>
      <c r="I565" s="16">
        <f t="shared" si="590"/>
        <v>0</v>
      </c>
      <c r="J565" s="16">
        <f t="shared" si="554"/>
        <v>0</v>
      </c>
      <c r="K565" s="16">
        <f t="shared" ref="K565:AB565" si="608">J565*(1+$G565-$H565)</f>
        <v>0</v>
      </c>
      <c r="L565" s="16">
        <f t="shared" si="608"/>
        <v>0</v>
      </c>
      <c r="M565" s="16">
        <f t="shared" si="608"/>
        <v>0</v>
      </c>
      <c r="N565" s="16">
        <f t="shared" si="608"/>
        <v>0</v>
      </c>
      <c r="O565" s="16">
        <f t="shared" si="608"/>
        <v>0</v>
      </c>
      <c r="P565" s="16">
        <f t="shared" si="608"/>
        <v>0</v>
      </c>
      <c r="Q565" s="16">
        <f t="shared" si="608"/>
        <v>0</v>
      </c>
      <c r="R565" s="16">
        <f t="shared" si="608"/>
        <v>0</v>
      </c>
      <c r="S565" s="16">
        <f t="shared" si="608"/>
        <v>0</v>
      </c>
      <c r="T565" s="16">
        <f t="shared" si="608"/>
        <v>0</v>
      </c>
      <c r="U565" s="16">
        <f t="shared" si="608"/>
        <v>0</v>
      </c>
      <c r="V565" s="16">
        <f t="shared" si="608"/>
        <v>0</v>
      </c>
      <c r="W565" s="16">
        <f t="shared" si="608"/>
        <v>0</v>
      </c>
      <c r="X565" s="16">
        <f t="shared" si="608"/>
        <v>0</v>
      </c>
      <c r="Y565" s="16">
        <f t="shared" si="608"/>
        <v>0</v>
      </c>
      <c r="Z565" s="16">
        <f t="shared" si="608"/>
        <v>0</v>
      </c>
      <c r="AA565" s="16">
        <f t="shared" si="608"/>
        <v>0</v>
      </c>
      <c r="AB565" s="16">
        <f t="shared" si="608"/>
        <v>0</v>
      </c>
      <c r="AC565" s="16">
        <f t="shared" si="567"/>
        <v>0</v>
      </c>
      <c r="AD565" s="16">
        <f t="shared" si="568"/>
        <v>0</v>
      </c>
      <c r="AE565" s="36">
        <f t="shared" si="569"/>
        <v>0</v>
      </c>
    </row>
    <row r="566" spans="2:31" x14ac:dyDescent="0.25">
      <c r="B566" t="s">
        <v>343</v>
      </c>
      <c r="C566" t="s">
        <v>335</v>
      </c>
      <c r="D566">
        <v>1300000</v>
      </c>
      <c r="E566">
        <v>0</v>
      </c>
      <c r="H566">
        <v>0.02</v>
      </c>
      <c r="I566" s="16">
        <f t="shared" si="590"/>
        <v>0</v>
      </c>
      <c r="J566" s="16">
        <f t="shared" si="554"/>
        <v>0</v>
      </c>
      <c r="K566" s="16">
        <f t="shared" ref="K566:AB566" si="609">J566*(1+$G566-$H566)</f>
        <v>0</v>
      </c>
      <c r="L566" s="16">
        <f t="shared" si="609"/>
        <v>0</v>
      </c>
      <c r="M566" s="16">
        <f t="shared" si="609"/>
        <v>0</v>
      </c>
      <c r="N566" s="16">
        <f t="shared" si="609"/>
        <v>0</v>
      </c>
      <c r="O566" s="16">
        <f t="shared" si="609"/>
        <v>0</v>
      </c>
      <c r="P566" s="16">
        <f t="shared" si="609"/>
        <v>0</v>
      </c>
      <c r="Q566" s="16">
        <f t="shared" si="609"/>
        <v>0</v>
      </c>
      <c r="R566" s="16">
        <f t="shared" si="609"/>
        <v>0</v>
      </c>
      <c r="S566" s="16">
        <f t="shared" si="609"/>
        <v>0</v>
      </c>
      <c r="T566" s="16">
        <f t="shared" si="609"/>
        <v>0</v>
      </c>
      <c r="U566" s="16">
        <f t="shared" si="609"/>
        <v>0</v>
      </c>
      <c r="V566" s="16">
        <f t="shared" si="609"/>
        <v>0</v>
      </c>
      <c r="W566" s="16">
        <f t="shared" si="609"/>
        <v>0</v>
      </c>
      <c r="X566" s="16">
        <f t="shared" si="609"/>
        <v>0</v>
      </c>
      <c r="Y566" s="16">
        <f t="shared" si="609"/>
        <v>0</v>
      </c>
      <c r="Z566" s="16">
        <f t="shared" si="609"/>
        <v>0</v>
      </c>
      <c r="AA566" s="16">
        <f t="shared" si="609"/>
        <v>0</v>
      </c>
      <c r="AB566" s="16">
        <f t="shared" si="609"/>
        <v>0</v>
      </c>
      <c r="AC566" s="16">
        <f t="shared" si="567"/>
        <v>0</v>
      </c>
      <c r="AD566" s="16">
        <f t="shared" si="568"/>
        <v>0</v>
      </c>
      <c r="AE566" s="36">
        <f t="shared" si="569"/>
        <v>0</v>
      </c>
    </row>
    <row r="567" spans="2:31" x14ac:dyDescent="0.25">
      <c r="B567" t="s">
        <v>345</v>
      </c>
      <c r="C567" t="s">
        <v>238</v>
      </c>
      <c r="D567">
        <v>0</v>
      </c>
      <c r="E567">
        <v>0</v>
      </c>
      <c r="H567">
        <v>0.02</v>
      </c>
      <c r="I567" s="16">
        <f t="shared" si="590"/>
        <v>0</v>
      </c>
      <c r="J567" s="16">
        <f t="shared" si="554"/>
        <v>0</v>
      </c>
      <c r="K567" s="16">
        <f t="shared" ref="K567:AB567" si="610">J567*(1+$G567-$H567)</f>
        <v>0</v>
      </c>
      <c r="L567" s="16">
        <f t="shared" si="610"/>
        <v>0</v>
      </c>
      <c r="M567" s="16">
        <f t="shared" si="610"/>
        <v>0</v>
      </c>
      <c r="N567" s="16">
        <f t="shared" si="610"/>
        <v>0</v>
      </c>
      <c r="O567" s="16">
        <f t="shared" si="610"/>
        <v>0</v>
      </c>
      <c r="P567" s="16">
        <f t="shared" si="610"/>
        <v>0</v>
      </c>
      <c r="Q567" s="16">
        <f t="shared" si="610"/>
        <v>0</v>
      </c>
      <c r="R567" s="16">
        <f t="shared" si="610"/>
        <v>0</v>
      </c>
      <c r="S567" s="16">
        <f t="shared" si="610"/>
        <v>0</v>
      </c>
      <c r="T567" s="16">
        <f t="shared" si="610"/>
        <v>0</v>
      </c>
      <c r="U567" s="16">
        <f t="shared" si="610"/>
        <v>0</v>
      </c>
      <c r="V567" s="16">
        <f t="shared" si="610"/>
        <v>0</v>
      </c>
      <c r="W567" s="16">
        <f t="shared" si="610"/>
        <v>0</v>
      </c>
      <c r="X567" s="16">
        <f t="shared" si="610"/>
        <v>0</v>
      </c>
      <c r="Y567" s="16">
        <f t="shared" si="610"/>
        <v>0</v>
      </c>
      <c r="Z567" s="16">
        <f t="shared" si="610"/>
        <v>0</v>
      </c>
      <c r="AA567" s="16">
        <f t="shared" si="610"/>
        <v>0</v>
      </c>
      <c r="AB567" s="16">
        <f t="shared" si="610"/>
        <v>0</v>
      </c>
      <c r="AC567" s="16">
        <f t="shared" si="567"/>
        <v>0</v>
      </c>
      <c r="AD567" s="16">
        <f t="shared" si="568"/>
        <v>0</v>
      </c>
      <c r="AE567" s="36">
        <f t="shared" si="569"/>
        <v>0</v>
      </c>
    </row>
    <row r="568" spans="2:31" x14ac:dyDescent="0.25">
      <c r="B568" t="s">
        <v>324</v>
      </c>
      <c r="C568" t="s">
        <v>199</v>
      </c>
      <c r="D568">
        <v>3576</v>
      </c>
      <c r="E568">
        <v>0</v>
      </c>
      <c r="H568">
        <v>0.02</v>
      </c>
      <c r="I568" s="16">
        <f t="shared" si="590"/>
        <v>0</v>
      </c>
      <c r="J568" s="16">
        <f t="shared" si="554"/>
        <v>0</v>
      </c>
      <c r="K568" s="16">
        <f t="shared" ref="K568:AB568" si="611">J568*(1+$G568-$H568)</f>
        <v>0</v>
      </c>
      <c r="L568" s="16">
        <f t="shared" si="611"/>
        <v>0</v>
      </c>
      <c r="M568" s="16">
        <f t="shared" si="611"/>
        <v>0</v>
      </c>
      <c r="N568" s="16">
        <f t="shared" si="611"/>
        <v>0</v>
      </c>
      <c r="O568" s="16">
        <f t="shared" si="611"/>
        <v>0</v>
      </c>
      <c r="P568" s="16">
        <f t="shared" si="611"/>
        <v>0</v>
      </c>
      <c r="Q568" s="16">
        <f t="shared" si="611"/>
        <v>0</v>
      </c>
      <c r="R568" s="16">
        <f t="shared" si="611"/>
        <v>0</v>
      </c>
      <c r="S568" s="16">
        <f t="shared" si="611"/>
        <v>0</v>
      </c>
      <c r="T568" s="16">
        <f t="shared" si="611"/>
        <v>0</v>
      </c>
      <c r="U568" s="16">
        <f t="shared" si="611"/>
        <v>0</v>
      </c>
      <c r="V568" s="16">
        <f t="shared" si="611"/>
        <v>0</v>
      </c>
      <c r="W568" s="16">
        <f t="shared" si="611"/>
        <v>0</v>
      </c>
      <c r="X568" s="16">
        <f t="shared" si="611"/>
        <v>0</v>
      </c>
      <c r="Y568" s="16">
        <f t="shared" si="611"/>
        <v>0</v>
      </c>
      <c r="Z568" s="16">
        <f t="shared" si="611"/>
        <v>0</v>
      </c>
      <c r="AA568" s="16">
        <f t="shared" si="611"/>
        <v>0</v>
      </c>
      <c r="AB568" s="16">
        <f t="shared" si="611"/>
        <v>0</v>
      </c>
      <c r="AC568" s="16">
        <f t="shared" si="567"/>
        <v>0</v>
      </c>
      <c r="AD568" s="16">
        <f t="shared" si="568"/>
        <v>0</v>
      </c>
      <c r="AE568" s="36">
        <f t="shared" si="569"/>
        <v>0</v>
      </c>
    </row>
    <row r="569" spans="2:31" x14ac:dyDescent="0.25">
      <c r="B569" t="s">
        <v>346</v>
      </c>
      <c r="C569" t="s">
        <v>216</v>
      </c>
      <c r="D569">
        <v>21420</v>
      </c>
      <c r="E569">
        <v>0</v>
      </c>
      <c r="H569">
        <v>0.02</v>
      </c>
      <c r="I569" s="16">
        <f t="shared" si="590"/>
        <v>0</v>
      </c>
      <c r="J569" s="16">
        <f t="shared" si="554"/>
        <v>0</v>
      </c>
      <c r="K569" s="16">
        <f t="shared" ref="K569:AB569" si="612">J569*(1+$G569-$H569)</f>
        <v>0</v>
      </c>
      <c r="L569" s="16">
        <f t="shared" si="612"/>
        <v>0</v>
      </c>
      <c r="M569" s="16">
        <f t="shared" si="612"/>
        <v>0</v>
      </c>
      <c r="N569" s="16">
        <f t="shared" si="612"/>
        <v>0</v>
      </c>
      <c r="O569" s="16">
        <f t="shared" si="612"/>
        <v>0</v>
      </c>
      <c r="P569" s="16">
        <f t="shared" si="612"/>
        <v>0</v>
      </c>
      <c r="Q569" s="16">
        <f t="shared" si="612"/>
        <v>0</v>
      </c>
      <c r="R569" s="16">
        <f t="shared" si="612"/>
        <v>0</v>
      </c>
      <c r="S569" s="16">
        <f t="shared" si="612"/>
        <v>0</v>
      </c>
      <c r="T569" s="16">
        <f t="shared" si="612"/>
        <v>0</v>
      </c>
      <c r="U569" s="16">
        <f t="shared" si="612"/>
        <v>0</v>
      </c>
      <c r="V569" s="16">
        <f t="shared" si="612"/>
        <v>0</v>
      </c>
      <c r="W569" s="16">
        <f t="shared" si="612"/>
        <v>0</v>
      </c>
      <c r="X569" s="16">
        <f t="shared" si="612"/>
        <v>0</v>
      </c>
      <c r="Y569" s="16">
        <f t="shared" si="612"/>
        <v>0</v>
      </c>
      <c r="Z569" s="16">
        <f t="shared" si="612"/>
        <v>0</v>
      </c>
      <c r="AA569" s="16">
        <f t="shared" si="612"/>
        <v>0</v>
      </c>
      <c r="AB569" s="16">
        <f t="shared" si="612"/>
        <v>0</v>
      </c>
      <c r="AC569" s="16">
        <f t="shared" si="567"/>
        <v>0</v>
      </c>
      <c r="AD569" s="16">
        <f t="shared" si="568"/>
        <v>0</v>
      </c>
      <c r="AE569" s="36">
        <f t="shared" si="569"/>
        <v>0</v>
      </c>
    </row>
    <row r="570" spans="2:31" x14ac:dyDescent="0.25">
      <c r="B570" t="s">
        <v>346</v>
      </c>
      <c r="C570" t="s">
        <v>209</v>
      </c>
      <c r="D570">
        <v>3570252</v>
      </c>
      <c r="E570">
        <v>0</v>
      </c>
      <c r="H570">
        <v>0.02</v>
      </c>
      <c r="I570" s="16">
        <f t="shared" si="590"/>
        <v>0</v>
      </c>
      <c r="J570" s="16">
        <f t="shared" si="554"/>
        <v>0</v>
      </c>
      <c r="K570" s="16">
        <f t="shared" ref="K570:AB570" si="613">J570*(1+$G570-$H570)</f>
        <v>0</v>
      </c>
      <c r="L570" s="16">
        <f t="shared" si="613"/>
        <v>0</v>
      </c>
      <c r="M570" s="16">
        <f t="shared" si="613"/>
        <v>0</v>
      </c>
      <c r="N570" s="16">
        <f t="shared" si="613"/>
        <v>0</v>
      </c>
      <c r="O570" s="16">
        <f t="shared" si="613"/>
        <v>0</v>
      </c>
      <c r="P570" s="16">
        <f t="shared" si="613"/>
        <v>0</v>
      </c>
      <c r="Q570" s="16">
        <f t="shared" si="613"/>
        <v>0</v>
      </c>
      <c r="R570" s="16">
        <f t="shared" si="613"/>
        <v>0</v>
      </c>
      <c r="S570" s="16">
        <f t="shared" si="613"/>
        <v>0</v>
      </c>
      <c r="T570" s="16">
        <f t="shared" si="613"/>
        <v>0</v>
      </c>
      <c r="U570" s="16">
        <f t="shared" si="613"/>
        <v>0</v>
      </c>
      <c r="V570" s="16">
        <f t="shared" si="613"/>
        <v>0</v>
      </c>
      <c r="W570" s="16">
        <f t="shared" si="613"/>
        <v>0</v>
      </c>
      <c r="X570" s="16">
        <f t="shared" si="613"/>
        <v>0</v>
      </c>
      <c r="Y570" s="16">
        <f t="shared" si="613"/>
        <v>0</v>
      </c>
      <c r="Z570" s="16">
        <f t="shared" si="613"/>
        <v>0</v>
      </c>
      <c r="AA570" s="16">
        <f t="shared" si="613"/>
        <v>0</v>
      </c>
      <c r="AB570" s="16">
        <f t="shared" si="613"/>
        <v>0</v>
      </c>
      <c r="AC570" s="16">
        <f t="shared" si="567"/>
        <v>0</v>
      </c>
      <c r="AD570" s="16">
        <f t="shared" si="568"/>
        <v>0</v>
      </c>
      <c r="AE570" s="36">
        <f t="shared" si="569"/>
        <v>0</v>
      </c>
    </row>
    <row r="571" spans="2:31" x14ac:dyDescent="0.25">
      <c r="B571" t="s">
        <v>300</v>
      </c>
      <c r="C571" t="s">
        <v>347</v>
      </c>
      <c r="D571">
        <v>10532</v>
      </c>
      <c r="E571">
        <v>0</v>
      </c>
      <c r="H571">
        <v>0.02</v>
      </c>
      <c r="I571" s="16">
        <f t="shared" si="590"/>
        <v>0</v>
      </c>
      <c r="J571" s="16">
        <f t="shared" si="554"/>
        <v>0</v>
      </c>
      <c r="K571" s="16">
        <f t="shared" ref="K571:AB571" si="614">J571*(1+$G571-$H571)</f>
        <v>0</v>
      </c>
      <c r="L571" s="16">
        <f t="shared" si="614"/>
        <v>0</v>
      </c>
      <c r="M571" s="16">
        <f t="shared" si="614"/>
        <v>0</v>
      </c>
      <c r="N571" s="16">
        <f t="shared" si="614"/>
        <v>0</v>
      </c>
      <c r="O571" s="16">
        <f t="shared" si="614"/>
        <v>0</v>
      </c>
      <c r="P571" s="16">
        <f t="shared" si="614"/>
        <v>0</v>
      </c>
      <c r="Q571" s="16">
        <f t="shared" si="614"/>
        <v>0</v>
      </c>
      <c r="R571" s="16">
        <f t="shared" si="614"/>
        <v>0</v>
      </c>
      <c r="S571" s="16">
        <f t="shared" si="614"/>
        <v>0</v>
      </c>
      <c r="T571" s="16">
        <f t="shared" si="614"/>
        <v>0</v>
      </c>
      <c r="U571" s="16">
        <f t="shared" si="614"/>
        <v>0</v>
      </c>
      <c r="V571" s="16">
        <f t="shared" si="614"/>
        <v>0</v>
      </c>
      <c r="W571" s="16">
        <f t="shared" si="614"/>
        <v>0</v>
      </c>
      <c r="X571" s="16">
        <f t="shared" si="614"/>
        <v>0</v>
      </c>
      <c r="Y571" s="16">
        <f t="shared" si="614"/>
        <v>0</v>
      </c>
      <c r="Z571" s="16">
        <f t="shared" si="614"/>
        <v>0</v>
      </c>
      <c r="AA571" s="16">
        <f t="shared" si="614"/>
        <v>0</v>
      </c>
      <c r="AB571" s="16">
        <f t="shared" si="614"/>
        <v>0</v>
      </c>
      <c r="AC571" s="16">
        <f t="shared" si="567"/>
        <v>0</v>
      </c>
      <c r="AD571" s="16">
        <f t="shared" si="568"/>
        <v>0</v>
      </c>
      <c r="AE571" s="36">
        <f t="shared" si="569"/>
        <v>0</v>
      </c>
    </row>
    <row r="572" spans="2:31" x14ac:dyDescent="0.25">
      <c r="B572" t="s">
        <v>348</v>
      </c>
      <c r="C572" t="s">
        <v>349</v>
      </c>
      <c r="D572">
        <v>5000001</v>
      </c>
      <c r="E572">
        <v>0</v>
      </c>
      <c r="H572">
        <v>0.02</v>
      </c>
      <c r="I572" s="16">
        <f t="shared" si="590"/>
        <v>0</v>
      </c>
      <c r="J572" s="16">
        <f t="shared" si="554"/>
        <v>0</v>
      </c>
      <c r="K572" s="16">
        <f t="shared" ref="K572:AB572" si="615">J572*(1+$G572-$H572)</f>
        <v>0</v>
      </c>
      <c r="L572" s="16">
        <f t="shared" si="615"/>
        <v>0</v>
      </c>
      <c r="M572" s="16">
        <f t="shared" si="615"/>
        <v>0</v>
      </c>
      <c r="N572" s="16">
        <f t="shared" si="615"/>
        <v>0</v>
      </c>
      <c r="O572" s="16">
        <f t="shared" si="615"/>
        <v>0</v>
      </c>
      <c r="P572" s="16">
        <f t="shared" si="615"/>
        <v>0</v>
      </c>
      <c r="Q572" s="16">
        <f t="shared" si="615"/>
        <v>0</v>
      </c>
      <c r="R572" s="16">
        <f t="shared" si="615"/>
        <v>0</v>
      </c>
      <c r="S572" s="16">
        <f t="shared" si="615"/>
        <v>0</v>
      </c>
      <c r="T572" s="16">
        <f t="shared" si="615"/>
        <v>0</v>
      </c>
      <c r="U572" s="16">
        <f t="shared" si="615"/>
        <v>0</v>
      </c>
      <c r="V572" s="16">
        <f t="shared" si="615"/>
        <v>0</v>
      </c>
      <c r="W572" s="16">
        <f t="shared" si="615"/>
        <v>0</v>
      </c>
      <c r="X572" s="16">
        <f t="shared" si="615"/>
        <v>0</v>
      </c>
      <c r="Y572" s="16">
        <f t="shared" si="615"/>
        <v>0</v>
      </c>
      <c r="Z572" s="16">
        <f t="shared" si="615"/>
        <v>0</v>
      </c>
      <c r="AA572" s="16">
        <f t="shared" si="615"/>
        <v>0</v>
      </c>
      <c r="AB572" s="16">
        <f t="shared" si="615"/>
        <v>0</v>
      </c>
      <c r="AC572" s="16">
        <f t="shared" si="567"/>
        <v>0</v>
      </c>
      <c r="AD572" s="16">
        <f t="shared" si="568"/>
        <v>0</v>
      </c>
      <c r="AE572" s="36">
        <f t="shared" si="569"/>
        <v>0</v>
      </c>
    </row>
    <row r="573" spans="2:31" x14ac:dyDescent="0.25">
      <c r="B573" t="s">
        <v>349</v>
      </c>
      <c r="C573" t="s">
        <v>238</v>
      </c>
      <c r="D573">
        <v>5000001</v>
      </c>
      <c r="E573">
        <v>0</v>
      </c>
      <c r="H573">
        <v>0.02</v>
      </c>
      <c r="I573" s="16">
        <f t="shared" si="590"/>
        <v>0</v>
      </c>
      <c r="J573" s="16">
        <f t="shared" si="554"/>
        <v>0</v>
      </c>
      <c r="K573" s="16">
        <f t="shared" ref="K573:AB573" si="616">J573*(1+$G573-$H573)</f>
        <v>0</v>
      </c>
      <c r="L573" s="16">
        <f t="shared" si="616"/>
        <v>0</v>
      </c>
      <c r="M573" s="16">
        <f t="shared" si="616"/>
        <v>0</v>
      </c>
      <c r="N573" s="16">
        <f t="shared" si="616"/>
        <v>0</v>
      </c>
      <c r="O573" s="16">
        <f t="shared" si="616"/>
        <v>0</v>
      </c>
      <c r="P573" s="16">
        <f t="shared" si="616"/>
        <v>0</v>
      </c>
      <c r="Q573" s="16">
        <f t="shared" si="616"/>
        <v>0</v>
      </c>
      <c r="R573" s="16">
        <f t="shared" si="616"/>
        <v>0</v>
      </c>
      <c r="S573" s="16">
        <f t="shared" si="616"/>
        <v>0</v>
      </c>
      <c r="T573" s="16">
        <f t="shared" si="616"/>
        <v>0</v>
      </c>
      <c r="U573" s="16">
        <f t="shared" si="616"/>
        <v>0</v>
      </c>
      <c r="V573" s="16">
        <f t="shared" si="616"/>
        <v>0</v>
      </c>
      <c r="W573" s="16">
        <f t="shared" si="616"/>
        <v>0</v>
      </c>
      <c r="X573" s="16">
        <f t="shared" si="616"/>
        <v>0</v>
      </c>
      <c r="Y573" s="16">
        <f t="shared" si="616"/>
        <v>0</v>
      </c>
      <c r="Z573" s="16">
        <f t="shared" si="616"/>
        <v>0</v>
      </c>
      <c r="AA573" s="16">
        <f t="shared" si="616"/>
        <v>0</v>
      </c>
      <c r="AB573" s="16">
        <f t="shared" si="616"/>
        <v>0</v>
      </c>
      <c r="AC573" s="16">
        <f t="shared" si="567"/>
        <v>0</v>
      </c>
      <c r="AD573" s="16">
        <f t="shared" si="568"/>
        <v>0</v>
      </c>
      <c r="AE573" s="36">
        <f t="shared" si="569"/>
        <v>0</v>
      </c>
    </row>
    <row r="574" spans="2:31" x14ac:dyDescent="0.25">
      <c r="B574" t="s">
        <v>350</v>
      </c>
      <c r="C574" t="s">
        <v>238</v>
      </c>
      <c r="D574">
        <v>5000001</v>
      </c>
      <c r="E574">
        <v>0</v>
      </c>
      <c r="H574">
        <v>0.02</v>
      </c>
      <c r="I574" s="16">
        <f t="shared" si="590"/>
        <v>0</v>
      </c>
      <c r="J574" s="16">
        <f t="shared" si="554"/>
        <v>0</v>
      </c>
      <c r="K574" s="16">
        <f t="shared" ref="K574:AB574" si="617">J574*(1+$G574-$H574)</f>
        <v>0</v>
      </c>
      <c r="L574" s="16">
        <f t="shared" si="617"/>
        <v>0</v>
      </c>
      <c r="M574" s="16">
        <f t="shared" si="617"/>
        <v>0</v>
      </c>
      <c r="N574" s="16">
        <f t="shared" si="617"/>
        <v>0</v>
      </c>
      <c r="O574" s="16">
        <f t="shared" si="617"/>
        <v>0</v>
      </c>
      <c r="P574" s="16">
        <f t="shared" si="617"/>
        <v>0</v>
      </c>
      <c r="Q574" s="16">
        <f t="shared" si="617"/>
        <v>0</v>
      </c>
      <c r="R574" s="16">
        <f t="shared" si="617"/>
        <v>0</v>
      </c>
      <c r="S574" s="16">
        <f t="shared" si="617"/>
        <v>0</v>
      </c>
      <c r="T574" s="16">
        <f t="shared" si="617"/>
        <v>0</v>
      </c>
      <c r="U574" s="16">
        <f t="shared" si="617"/>
        <v>0</v>
      </c>
      <c r="V574" s="16">
        <f t="shared" si="617"/>
        <v>0</v>
      </c>
      <c r="W574" s="16">
        <f t="shared" si="617"/>
        <v>0</v>
      </c>
      <c r="X574" s="16">
        <f t="shared" si="617"/>
        <v>0</v>
      </c>
      <c r="Y574" s="16">
        <f t="shared" si="617"/>
        <v>0</v>
      </c>
      <c r="Z574" s="16">
        <f t="shared" si="617"/>
        <v>0</v>
      </c>
      <c r="AA574" s="16">
        <f t="shared" si="617"/>
        <v>0</v>
      </c>
      <c r="AB574" s="16">
        <f t="shared" si="617"/>
        <v>0</v>
      </c>
      <c r="AC574" s="16">
        <f t="shared" si="567"/>
        <v>0</v>
      </c>
      <c r="AD574" s="16">
        <f t="shared" si="568"/>
        <v>0</v>
      </c>
      <c r="AE574" s="36">
        <f t="shared" si="569"/>
        <v>0</v>
      </c>
    </row>
    <row r="575" spans="2:31" x14ac:dyDescent="0.25">
      <c r="B575" t="s">
        <v>351</v>
      </c>
      <c r="C575" t="s">
        <v>352</v>
      </c>
      <c r="D575">
        <v>5000001</v>
      </c>
      <c r="E575">
        <v>0</v>
      </c>
      <c r="H575">
        <v>0.02</v>
      </c>
      <c r="I575" s="16">
        <f t="shared" si="590"/>
        <v>0</v>
      </c>
      <c r="J575" s="16">
        <f t="shared" si="554"/>
        <v>0</v>
      </c>
      <c r="K575" s="16">
        <f t="shared" ref="K575:AB575" si="618">J575*(1+$G575-$H575)</f>
        <v>0</v>
      </c>
      <c r="L575" s="16">
        <f t="shared" si="618"/>
        <v>0</v>
      </c>
      <c r="M575" s="16">
        <f t="shared" si="618"/>
        <v>0</v>
      </c>
      <c r="N575" s="16">
        <f t="shared" si="618"/>
        <v>0</v>
      </c>
      <c r="O575" s="16">
        <f t="shared" si="618"/>
        <v>0</v>
      </c>
      <c r="P575" s="16">
        <f t="shared" si="618"/>
        <v>0</v>
      </c>
      <c r="Q575" s="16">
        <f t="shared" si="618"/>
        <v>0</v>
      </c>
      <c r="R575" s="16">
        <f t="shared" si="618"/>
        <v>0</v>
      </c>
      <c r="S575" s="16">
        <f t="shared" si="618"/>
        <v>0</v>
      </c>
      <c r="T575" s="16">
        <f t="shared" si="618"/>
        <v>0</v>
      </c>
      <c r="U575" s="16">
        <f t="shared" si="618"/>
        <v>0</v>
      </c>
      <c r="V575" s="16">
        <f t="shared" si="618"/>
        <v>0</v>
      </c>
      <c r="W575" s="16">
        <f t="shared" si="618"/>
        <v>0</v>
      </c>
      <c r="X575" s="16">
        <f t="shared" si="618"/>
        <v>0</v>
      </c>
      <c r="Y575" s="16">
        <f t="shared" si="618"/>
        <v>0</v>
      </c>
      <c r="Z575" s="16">
        <f t="shared" si="618"/>
        <v>0</v>
      </c>
      <c r="AA575" s="16">
        <f t="shared" si="618"/>
        <v>0</v>
      </c>
      <c r="AB575" s="16">
        <f t="shared" si="618"/>
        <v>0</v>
      </c>
      <c r="AC575" s="16">
        <f t="shared" si="567"/>
        <v>0</v>
      </c>
      <c r="AD575" s="16">
        <f t="shared" si="568"/>
        <v>0</v>
      </c>
      <c r="AE575" s="36">
        <f t="shared" si="569"/>
        <v>0</v>
      </c>
    </row>
    <row r="576" spans="2:31" x14ac:dyDescent="0.25">
      <c r="B576" t="s">
        <v>352</v>
      </c>
      <c r="C576" t="s">
        <v>238</v>
      </c>
      <c r="D576">
        <v>5000001</v>
      </c>
      <c r="E576">
        <v>0</v>
      </c>
      <c r="H576">
        <v>0.02</v>
      </c>
      <c r="I576" s="16">
        <f t="shared" si="590"/>
        <v>0</v>
      </c>
      <c r="J576" s="16">
        <f t="shared" si="554"/>
        <v>0</v>
      </c>
      <c r="K576" s="16">
        <f t="shared" ref="K576:AB576" si="619">J576*(1+$G576-$H576)</f>
        <v>0</v>
      </c>
      <c r="L576" s="16">
        <f t="shared" si="619"/>
        <v>0</v>
      </c>
      <c r="M576" s="16">
        <f t="shared" si="619"/>
        <v>0</v>
      </c>
      <c r="N576" s="16">
        <f t="shared" si="619"/>
        <v>0</v>
      </c>
      <c r="O576" s="16">
        <f t="shared" si="619"/>
        <v>0</v>
      </c>
      <c r="P576" s="16">
        <f t="shared" si="619"/>
        <v>0</v>
      </c>
      <c r="Q576" s="16">
        <f t="shared" si="619"/>
        <v>0</v>
      </c>
      <c r="R576" s="16">
        <f t="shared" si="619"/>
        <v>0</v>
      </c>
      <c r="S576" s="16">
        <f t="shared" si="619"/>
        <v>0</v>
      </c>
      <c r="T576" s="16">
        <f t="shared" si="619"/>
        <v>0</v>
      </c>
      <c r="U576" s="16">
        <f t="shared" si="619"/>
        <v>0</v>
      </c>
      <c r="V576" s="16">
        <f t="shared" si="619"/>
        <v>0</v>
      </c>
      <c r="W576" s="16">
        <f t="shared" si="619"/>
        <v>0</v>
      </c>
      <c r="X576" s="16">
        <f t="shared" si="619"/>
        <v>0</v>
      </c>
      <c r="Y576" s="16">
        <f t="shared" si="619"/>
        <v>0</v>
      </c>
      <c r="Z576" s="16">
        <f t="shared" si="619"/>
        <v>0</v>
      </c>
      <c r="AA576" s="16">
        <f t="shared" si="619"/>
        <v>0</v>
      </c>
      <c r="AB576" s="16">
        <f t="shared" si="619"/>
        <v>0</v>
      </c>
      <c r="AC576" s="16">
        <f t="shared" si="567"/>
        <v>0</v>
      </c>
      <c r="AD576" s="16">
        <f t="shared" si="568"/>
        <v>0</v>
      </c>
      <c r="AE576" s="36">
        <f t="shared" si="569"/>
        <v>0</v>
      </c>
    </row>
    <row r="577" spans="2:31" x14ac:dyDescent="0.25">
      <c r="B577" t="s">
        <v>498</v>
      </c>
      <c r="C577" t="s">
        <v>461</v>
      </c>
      <c r="D577">
        <v>11900</v>
      </c>
      <c r="E577">
        <v>0</v>
      </c>
      <c r="H577">
        <v>0.02</v>
      </c>
      <c r="J577" s="16">
        <f t="shared" si="554"/>
        <v>0</v>
      </c>
      <c r="K577" s="16">
        <f t="shared" ref="K577:AB577" si="620">J577*(1+$G577-$H577)</f>
        <v>0</v>
      </c>
      <c r="L577" s="16">
        <f t="shared" si="620"/>
        <v>0</v>
      </c>
      <c r="M577" s="16">
        <f t="shared" si="620"/>
        <v>0</v>
      </c>
      <c r="N577" s="16">
        <f t="shared" si="620"/>
        <v>0</v>
      </c>
      <c r="O577" s="16">
        <f t="shared" si="620"/>
        <v>0</v>
      </c>
      <c r="P577" s="16">
        <f t="shared" si="620"/>
        <v>0</v>
      </c>
      <c r="Q577" s="16">
        <f t="shared" si="620"/>
        <v>0</v>
      </c>
      <c r="R577" s="16">
        <f t="shared" si="620"/>
        <v>0</v>
      </c>
      <c r="S577" s="16">
        <f t="shared" si="620"/>
        <v>0</v>
      </c>
      <c r="T577" s="16">
        <f t="shared" si="620"/>
        <v>0</v>
      </c>
      <c r="U577" s="16">
        <f t="shared" si="620"/>
        <v>0</v>
      </c>
      <c r="V577" s="16">
        <f t="shared" si="620"/>
        <v>0</v>
      </c>
      <c r="W577" s="16">
        <f t="shared" si="620"/>
        <v>0</v>
      </c>
      <c r="X577" s="16">
        <f t="shared" si="620"/>
        <v>0</v>
      </c>
      <c r="Y577" s="16">
        <f t="shared" si="620"/>
        <v>0</v>
      </c>
      <c r="Z577" s="16">
        <f t="shared" si="620"/>
        <v>0</v>
      </c>
      <c r="AA577" s="16">
        <f t="shared" si="620"/>
        <v>0</v>
      </c>
      <c r="AB577" s="16">
        <f t="shared" si="620"/>
        <v>0</v>
      </c>
      <c r="AC577" s="16"/>
      <c r="AD577" s="16"/>
      <c r="AE577" s="36">
        <f t="shared" ref="AE577:AE587" si="621">E577</f>
        <v>0</v>
      </c>
    </row>
    <row r="578" spans="2:31" x14ac:dyDescent="0.25">
      <c r="B578" t="s">
        <v>303</v>
      </c>
      <c r="C578" t="s">
        <v>465</v>
      </c>
      <c r="D578">
        <v>7140</v>
      </c>
      <c r="E578">
        <v>0</v>
      </c>
      <c r="H578">
        <v>0.02</v>
      </c>
      <c r="J578" s="16">
        <f t="shared" si="554"/>
        <v>0</v>
      </c>
      <c r="K578" s="16">
        <f t="shared" ref="K578:AB578" si="622">J578*(1+$G578-$H578)</f>
        <v>0</v>
      </c>
      <c r="L578" s="16">
        <f t="shared" si="622"/>
        <v>0</v>
      </c>
      <c r="M578" s="16">
        <f t="shared" si="622"/>
        <v>0</v>
      </c>
      <c r="N578" s="16">
        <f t="shared" si="622"/>
        <v>0</v>
      </c>
      <c r="O578" s="16">
        <f t="shared" si="622"/>
        <v>0</v>
      </c>
      <c r="P578" s="16">
        <f t="shared" si="622"/>
        <v>0</v>
      </c>
      <c r="Q578" s="16">
        <f t="shared" si="622"/>
        <v>0</v>
      </c>
      <c r="R578" s="16">
        <f t="shared" si="622"/>
        <v>0</v>
      </c>
      <c r="S578" s="16">
        <f t="shared" si="622"/>
        <v>0</v>
      </c>
      <c r="T578" s="16">
        <f t="shared" si="622"/>
        <v>0</v>
      </c>
      <c r="U578" s="16">
        <f t="shared" si="622"/>
        <v>0</v>
      </c>
      <c r="V578" s="16">
        <f t="shared" si="622"/>
        <v>0</v>
      </c>
      <c r="W578" s="16">
        <f t="shared" si="622"/>
        <v>0</v>
      </c>
      <c r="X578" s="16">
        <f t="shared" si="622"/>
        <v>0</v>
      </c>
      <c r="Y578" s="16">
        <f t="shared" si="622"/>
        <v>0</v>
      </c>
      <c r="Z578" s="16">
        <f t="shared" si="622"/>
        <v>0</v>
      </c>
      <c r="AA578" s="16">
        <f t="shared" si="622"/>
        <v>0</v>
      </c>
      <c r="AB578" s="16">
        <f t="shared" si="622"/>
        <v>0</v>
      </c>
      <c r="AC578" s="16"/>
      <c r="AD578" s="16"/>
      <c r="AE578" s="36">
        <f t="shared" si="621"/>
        <v>0</v>
      </c>
    </row>
    <row r="579" spans="2:31" x14ac:dyDescent="0.25">
      <c r="B579" t="s">
        <v>338</v>
      </c>
      <c r="C579" t="s">
        <v>344</v>
      </c>
      <c r="D579">
        <v>71404</v>
      </c>
      <c r="E579">
        <v>0</v>
      </c>
      <c r="H579">
        <v>0.02</v>
      </c>
      <c r="J579" s="16">
        <f t="shared" si="554"/>
        <v>0</v>
      </c>
      <c r="K579" s="16">
        <f t="shared" ref="K579:AB579" si="623">J579*(1+$G579-$H579)</f>
        <v>0</v>
      </c>
      <c r="L579" s="16">
        <f t="shared" si="623"/>
        <v>0</v>
      </c>
      <c r="M579" s="16">
        <f t="shared" si="623"/>
        <v>0</v>
      </c>
      <c r="N579" s="16">
        <f t="shared" si="623"/>
        <v>0</v>
      </c>
      <c r="O579" s="16">
        <f t="shared" si="623"/>
        <v>0</v>
      </c>
      <c r="P579" s="16">
        <f t="shared" si="623"/>
        <v>0</v>
      </c>
      <c r="Q579" s="16">
        <f t="shared" si="623"/>
        <v>0</v>
      </c>
      <c r="R579" s="16">
        <f t="shared" si="623"/>
        <v>0</v>
      </c>
      <c r="S579" s="16">
        <f t="shared" si="623"/>
        <v>0</v>
      </c>
      <c r="T579" s="16">
        <f t="shared" si="623"/>
        <v>0</v>
      </c>
      <c r="U579" s="16">
        <f t="shared" si="623"/>
        <v>0</v>
      </c>
      <c r="V579" s="16">
        <f t="shared" si="623"/>
        <v>0</v>
      </c>
      <c r="W579" s="16">
        <f t="shared" si="623"/>
        <v>0</v>
      </c>
      <c r="X579" s="16">
        <f t="shared" si="623"/>
        <v>0</v>
      </c>
      <c r="Y579" s="16">
        <f t="shared" si="623"/>
        <v>0</v>
      </c>
      <c r="Z579" s="16">
        <f t="shared" si="623"/>
        <v>0</v>
      </c>
      <c r="AA579" s="16">
        <f t="shared" si="623"/>
        <v>0</v>
      </c>
      <c r="AB579" s="16">
        <f t="shared" si="623"/>
        <v>0</v>
      </c>
      <c r="AC579" s="16"/>
      <c r="AD579" s="16"/>
      <c r="AE579" s="36">
        <f t="shared" si="621"/>
        <v>0</v>
      </c>
    </row>
    <row r="580" spans="2:31" x14ac:dyDescent="0.25">
      <c r="B580" t="s">
        <v>274</v>
      </c>
      <c r="C580" t="s">
        <v>467</v>
      </c>
      <c r="D580">
        <v>2856</v>
      </c>
      <c r="E580">
        <v>0</v>
      </c>
      <c r="H580">
        <v>0.02</v>
      </c>
      <c r="J580" s="16">
        <f t="shared" ref="J580:J643" si="624">I580*(1+$G580-$H580)</f>
        <v>0</v>
      </c>
      <c r="K580" s="16">
        <f t="shared" ref="K580:AB580" si="625">J580*(1+$G580-$H580)</f>
        <v>0</v>
      </c>
      <c r="L580" s="16">
        <f t="shared" si="625"/>
        <v>0</v>
      </c>
      <c r="M580" s="16">
        <f t="shared" si="625"/>
        <v>0</v>
      </c>
      <c r="N580" s="16">
        <f t="shared" si="625"/>
        <v>0</v>
      </c>
      <c r="O580" s="16">
        <f t="shared" si="625"/>
        <v>0</v>
      </c>
      <c r="P580" s="16">
        <f t="shared" si="625"/>
        <v>0</v>
      </c>
      <c r="Q580" s="16">
        <f t="shared" si="625"/>
        <v>0</v>
      </c>
      <c r="R580" s="16">
        <f t="shared" si="625"/>
        <v>0</v>
      </c>
      <c r="S580" s="16">
        <f t="shared" si="625"/>
        <v>0</v>
      </c>
      <c r="T580" s="16">
        <f t="shared" si="625"/>
        <v>0</v>
      </c>
      <c r="U580" s="16">
        <f t="shared" si="625"/>
        <v>0</v>
      </c>
      <c r="V580" s="16">
        <f t="shared" si="625"/>
        <v>0</v>
      </c>
      <c r="W580" s="16">
        <f t="shared" si="625"/>
        <v>0</v>
      </c>
      <c r="X580" s="16">
        <f t="shared" si="625"/>
        <v>0</v>
      </c>
      <c r="Y580" s="16">
        <f t="shared" si="625"/>
        <v>0</v>
      </c>
      <c r="Z580" s="16">
        <f t="shared" si="625"/>
        <v>0</v>
      </c>
      <c r="AA580" s="16">
        <f t="shared" si="625"/>
        <v>0</v>
      </c>
      <c r="AB580" s="16">
        <f t="shared" si="625"/>
        <v>0</v>
      </c>
      <c r="AC580" s="16"/>
      <c r="AD580" s="16"/>
      <c r="AE580" s="36">
        <f t="shared" si="621"/>
        <v>0</v>
      </c>
    </row>
    <row r="581" spans="2:31" x14ac:dyDescent="0.25">
      <c r="B581" t="s">
        <v>326</v>
      </c>
      <c r="C581" t="s">
        <v>470</v>
      </c>
      <c r="D581">
        <v>2856</v>
      </c>
      <c r="E581">
        <v>0</v>
      </c>
      <c r="H581">
        <v>0.02</v>
      </c>
      <c r="J581" s="16">
        <f t="shared" si="624"/>
        <v>0</v>
      </c>
      <c r="K581" s="16">
        <f t="shared" ref="K581:AB581" si="626">J581*(1+$G581-$H581)</f>
        <v>0</v>
      </c>
      <c r="L581" s="16">
        <f t="shared" si="626"/>
        <v>0</v>
      </c>
      <c r="M581" s="16">
        <f t="shared" si="626"/>
        <v>0</v>
      </c>
      <c r="N581" s="16">
        <f t="shared" si="626"/>
        <v>0</v>
      </c>
      <c r="O581" s="16">
        <f t="shared" si="626"/>
        <v>0</v>
      </c>
      <c r="P581" s="16">
        <f t="shared" si="626"/>
        <v>0</v>
      </c>
      <c r="Q581" s="16">
        <f t="shared" si="626"/>
        <v>0</v>
      </c>
      <c r="R581" s="16">
        <f t="shared" si="626"/>
        <v>0</v>
      </c>
      <c r="S581" s="16">
        <f t="shared" si="626"/>
        <v>0</v>
      </c>
      <c r="T581" s="16">
        <f t="shared" si="626"/>
        <v>0</v>
      </c>
      <c r="U581" s="16">
        <f t="shared" si="626"/>
        <v>0</v>
      </c>
      <c r="V581" s="16">
        <f t="shared" si="626"/>
        <v>0</v>
      </c>
      <c r="W581" s="16">
        <f t="shared" si="626"/>
        <v>0</v>
      </c>
      <c r="X581" s="16">
        <f t="shared" si="626"/>
        <v>0</v>
      </c>
      <c r="Y581" s="16">
        <f t="shared" si="626"/>
        <v>0</v>
      </c>
      <c r="Z581" s="16">
        <f t="shared" si="626"/>
        <v>0</v>
      </c>
      <c r="AA581" s="16">
        <f t="shared" si="626"/>
        <v>0</v>
      </c>
      <c r="AB581" s="16">
        <f t="shared" si="626"/>
        <v>0</v>
      </c>
      <c r="AC581" s="16"/>
      <c r="AD581" s="16"/>
      <c r="AE581" s="36">
        <f t="shared" si="621"/>
        <v>0</v>
      </c>
    </row>
    <row r="582" spans="2:31" x14ac:dyDescent="0.25">
      <c r="B582" t="s">
        <v>333</v>
      </c>
      <c r="C582" t="s">
        <v>471</v>
      </c>
      <c r="D582">
        <v>8152</v>
      </c>
      <c r="E582">
        <v>0</v>
      </c>
      <c r="H582">
        <v>0.02</v>
      </c>
      <c r="J582" s="16">
        <f t="shared" si="624"/>
        <v>0</v>
      </c>
      <c r="K582" s="16">
        <f t="shared" ref="K582:AB582" si="627">J582*(1+$G582-$H582)</f>
        <v>0</v>
      </c>
      <c r="L582" s="16">
        <f t="shared" si="627"/>
        <v>0</v>
      </c>
      <c r="M582" s="16">
        <f t="shared" si="627"/>
        <v>0</v>
      </c>
      <c r="N582" s="16">
        <f t="shared" si="627"/>
        <v>0</v>
      </c>
      <c r="O582" s="16">
        <f t="shared" si="627"/>
        <v>0</v>
      </c>
      <c r="P582" s="16">
        <f t="shared" si="627"/>
        <v>0</v>
      </c>
      <c r="Q582" s="16">
        <f t="shared" si="627"/>
        <v>0</v>
      </c>
      <c r="R582" s="16">
        <f t="shared" si="627"/>
        <v>0</v>
      </c>
      <c r="S582" s="16">
        <f t="shared" si="627"/>
        <v>0</v>
      </c>
      <c r="T582" s="16">
        <f t="shared" si="627"/>
        <v>0</v>
      </c>
      <c r="U582" s="16">
        <f t="shared" si="627"/>
        <v>0</v>
      </c>
      <c r="V582" s="16">
        <f t="shared" si="627"/>
        <v>0</v>
      </c>
      <c r="W582" s="16">
        <f t="shared" si="627"/>
        <v>0</v>
      </c>
      <c r="X582" s="16">
        <f t="shared" si="627"/>
        <v>0</v>
      </c>
      <c r="Y582" s="16">
        <f t="shared" si="627"/>
        <v>0</v>
      </c>
      <c r="Z582" s="16">
        <f t="shared" si="627"/>
        <v>0</v>
      </c>
      <c r="AA582" s="16">
        <f t="shared" si="627"/>
        <v>0</v>
      </c>
      <c r="AB582" s="16">
        <f t="shared" si="627"/>
        <v>0</v>
      </c>
      <c r="AC582" s="16"/>
      <c r="AD582" s="16"/>
      <c r="AE582" s="36">
        <f t="shared" si="621"/>
        <v>0</v>
      </c>
    </row>
    <row r="583" spans="2:31" x14ac:dyDescent="0.25">
      <c r="B583" t="s">
        <v>333</v>
      </c>
      <c r="C583" t="s">
        <v>471</v>
      </c>
      <c r="D583">
        <v>2678</v>
      </c>
      <c r="E583">
        <v>0</v>
      </c>
      <c r="H583">
        <v>0.02</v>
      </c>
      <c r="J583" s="16">
        <f t="shared" si="624"/>
        <v>0</v>
      </c>
      <c r="K583" s="16">
        <f t="shared" ref="K583:AB583" si="628">J583*(1+$G583-$H583)</f>
        <v>0</v>
      </c>
      <c r="L583" s="16">
        <f t="shared" si="628"/>
        <v>0</v>
      </c>
      <c r="M583" s="16">
        <f t="shared" si="628"/>
        <v>0</v>
      </c>
      <c r="N583" s="16">
        <f t="shared" si="628"/>
        <v>0</v>
      </c>
      <c r="O583" s="16">
        <f t="shared" si="628"/>
        <v>0</v>
      </c>
      <c r="P583" s="16">
        <f t="shared" si="628"/>
        <v>0</v>
      </c>
      <c r="Q583" s="16">
        <f t="shared" si="628"/>
        <v>0</v>
      </c>
      <c r="R583" s="16">
        <f t="shared" si="628"/>
        <v>0</v>
      </c>
      <c r="S583" s="16">
        <f t="shared" si="628"/>
        <v>0</v>
      </c>
      <c r="T583" s="16">
        <f t="shared" si="628"/>
        <v>0</v>
      </c>
      <c r="U583" s="16">
        <f t="shared" si="628"/>
        <v>0</v>
      </c>
      <c r="V583" s="16">
        <f t="shared" si="628"/>
        <v>0</v>
      </c>
      <c r="W583" s="16">
        <f t="shared" si="628"/>
        <v>0</v>
      </c>
      <c r="X583" s="16">
        <f t="shared" si="628"/>
        <v>0</v>
      </c>
      <c r="Y583" s="16">
        <f t="shared" si="628"/>
        <v>0</v>
      </c>
      <c r="Z583" s="16">
        <f t="shared" si="628"/>
        <v>0</v>
      </c>
      <c r="AA583" s="16">
        <f t="shared" si="628"/>
        <v>0</v>
      </c>
      <c r="AB583" s="16">
        <f t="shared" si="628"/>
        <v>0</v>
      </c>
      <c r="AC583" s="16"/>
      <c r="AD583" s="16"/>
      <c r="AE583" s="36">
        <f t="shared" si="621"/>
        <v>0</v>
      </c>
    </row>
    <row r="584" spans="2:31" x14ac:dyDescent="0.25">
      <c r="B584" t="s">
        <v>343</v>
      </c>
      <c r="C584" t="s">
        <v>454</v>
      </c>
      <c r="D584">
        <v>35702</v>
      </c>
      <c r="E584">
        <v>0</v>
      </c>
      <c r="H584">
        <v>0.02</v>
      </c>
      <c r="J584" s="16">
        <f t="shared" si="624"/>
        <v>0</v>
      </c>
      <c r="K584" s="16">
        <f t="shared" ref="K584:AB584" si="629">J584*(1+$G584-$H584)</f>
        <v>0</v>
      </c>
      <c r="L584" s="16">
        <f t="shared" si="629"/>
        <v>0</v>
      </c>
      <c r="M584" s="16">
        <f t="shared" si="629"/>
        <v>0</v>
      </c>
      <c r="N584" s="16">
        <f t="shared" si="629"/>
        <v>0</v>
      </c>
      <c r="O584" s="16">
        <f t="shared" si="629"/>
        <v>0</v>
      </c>
      <c r="P584" s="16">
        <f t="shared" si="629"/>
        <v>0</v>
      </c>
      <c r="Q584" s="16">
        <f t="shared" si="629"/>
        <v>0</v>
      </c>
      <c r="R584" s="16">
        <f t="shared" si="629"/>
        <v>0</v>
      </c>
      <c r="S584" s="16">
        <f t="shared" si="629"/>
        <v>0</v>
      </c>
      <c r="T584" s="16">
        <f t="shared" si="629"/>
        <v>0</v>
      </c>
      <c r="U584" s="16">
        <f t="shared" si="629"/>
        <v>0</v>
      </c>
      <c r="V584" s="16">
        <f t="shared" si="629"/>
        <v>0</v>
      </c>
      <c r="W584" s="16">
        <f t="shared" si="629"/>
        <v>0</v>
      </c>
      <c r="X584" s="16">
        <f t="shared" si="629"/>
        <v>0</v>
      </c>
      <c r="Y584" s="16">
        <f t="shared" si="629"/>
        <v>0</v>
      </c>
      <c r="Z584" s="16">
        <f t="shared" si="629"/>
        <v>0</v>
      </c>
      <c r="AA584" s="16">
        <f t="shared" si="629"/>
        <v>0</v>
      </c>
      <c r="AB584" s="16">
        <f t="shared" si="629"/>
        <v>0</v>
      </c>
      <c r="AC584" s="16"/>
      <c r="AD584" s="16"/>
      <c r="AE584" s="36">
        <f t="shared" si="621"/>
        <v>0</v>
      </c>
    </row>
    <row r="585" spans="2:31" x14ac:dyDescent="0.25">
      <c r="B585" t="s">
        <v>334</v>
      </c>
      <c r="C585" t="s">
        <v>456</v>
      </c>
      <c r="D585">
        <v>8926</v>
      </c>
      <c r="E585">
        <v>0</v>
      </c>
      <c r="H585">
        <v>0.02</v>
      </c>
      <c r="J585" s="16">
        <f t="shared" si="624"/>
        <v>0</v>
      </c>
      <c r="K585" s="16">
        <f t="shared" ref="K585:AB585" si="630">J585*(1+$G585-$H585)</f>
        <v>0</v>
      </c>
      <c r="L585" s="16">
        <f t="shared" si="630"/>
        <v>0</v>
      </c>
      <c r="M585" s="16">
        <f t="shared" si="630"/>
        <v>0</v>
      </c>
      <c r="N585" s="16">
        <f t="shared" si="630"/>
        <v>0</v>
      </c>
      <c r="O585" s="16">
        <f t="shared" si="630"/>
        <v>0</v>
      </c>
      <c r="P585" s="16">
        <f t="shared" si="630"/>
        <v>0</v>
      </c>
      <c r="Q585" s="16">
        <f t="shared" si="630"/>
        <v>0</v>
      </c>
      <c r="R585" s="16">
        <f t="shared" si="630"/>
        <v>0</v>
      </c>
      <c r="S585" s="16">
        <f t="shared" si="630"/>
        <v>0</v>
      </c>
      <c r="T585" s="16">
        <f t="shared" si="630"/>
        <v>0</v>
      </c>
      <c r="U585" s="16">
        <f t="shared" si="630"/>
        <v>0</v>
      </c>
      <c r="V585" s="16">
        <f t="shared" si="630"/>
        <v>0</v>
      </c>
      <c r="W585" s="16">
        <f t="shared" si="630"/>
        <v>0</v>
      </c>
      <c r="X585" s="16">
        <f t="shared" si="630"/>
        <v>0</v>
      </c>
      <c r="Y585" s="16">
        <f t="shared" si="630"/>
        <v>0</v>
      </c>
      <c r="Z585" s="16">
        <f t="shared" si="630"/>
        <v>0</v>
      </c>
      <c r="AA585" s="16">
        <f t="shared" si="630"/>
        <v>0</v>
      </c>
      <c r="AB585" s="16">
        <f t="shared" si="630"/>
        <v>0</v>
      </c>
      <c r="AC585" s="16"/>
      <c r="AD585" s="16"/>
      <c r="AE585" s="36">
        <f t="shared" si="621"/>
        <v>0</v>
      </c>
    </row>
    <row r="586" spans="2:31" x14ac:dyDescent="0.25">
      <c r="B586" t="s">
        <v>512</v>
      </c>
      <c r="C586" t="s">
        <v>459</v>
      </c>
      <c r="D586">
        <v>116033</v>
      </c>
      <c r="E586">
        <v>0</v>
      </c>
      <c r="H586">
        <v>0.02</v>
      </c>
      <c r="J586" s="16">
        <f t="shared" si="624"/>
        <v>0</v>
      </c>
      <c r="K586" s="16">
        <f t="shared" ref="K586:AB586" si="631">J586*(1+$G586-$H586)</f>
        <v>0</v>
      </c>
      <c r="L586" s="16">
        <f t="shared" si="631"/>
        <v>0</v>
      </c>
      <c r="M586" s="16">
        <f t="shared" si="631"/>
        <v>0</v>
      </c>
      <c r="N586" s="16">
        <f t="shared" si="631"/>
        <v>0</v>
      </c>
      <c r="O586" s="16">
        <f t="shared" si="631"/>
        <v>0</v>
      </c>
      <c r="P586" s="16">
        <f t="shared" si="631"/>
        <v>0</v>
      </c>
      <c r="Q586" s="16">
        <f t="shared" si="631"/>
        <v>0</v>
      </c>
      <c r="R586" s="16">
        <f t="shared" si="631"/>
        <v>0</v>
      </c>
      <c r="S586" s="16">
        <f t="shared" si="631"/>
        <v>0</v>
      </c>
      <c r="T586" s="16">
        <f t="shared" si="631"/>
        <v>0</v>
      </c>
      <c r="U586" s="16">
        <f t="shared" si="631"/>
        <v>0</v>
      </c>
      <c r="V586" s="16">
        <f t="shared" si="631"/>
        <v>0</v>
      </c>
      <c r="W586" s="16">
        <f t="shared" si="631"/>
        <v>0</v>
      </c>
      <c r="X586" s="16">
        <f t="shared" si="631"/>
        <v>0</v>
      </c>
      <c r="Y586" s="16">
        <f t="shared" si="631"/>
        <v>0</v>
      </c>
      <c r="Z586" s="16">
        <f t="shared" si="631"/>
        <v>0</v>
      </c>
      <c r="AA586" s="16">
        <f t="shared" si="631"/>
        <v>0</v>
      </c>
      <c r="AB586" s="16">
        <f t="shared" si="631"/>
        <v>0</v>
      </c>
      <c r="AC586" s="16"/>
      <c r="AD586" s="16"/>
      <c r="AE586" s="36">
        <f t="shared" si="621"/>
        <v>0</v>
      </c>
    </row>
    <row r="587" spans="2:31" x14ac:dyDescent="0.25">
      <c r="B587" t="s">
        <v>276</v>
      </c>
      <c r="C587" t="s">
        <v>463</v>
      </c>
      <c r="D587">
        <v>20826</v>
      </c>
      <c r="E587">
        <v>0</v>
      </c>
      <c r="H587">
        <v>0.02</v>
      </c>
      <c r="J587" s="16">
        <f t="shared" si="624"/>
        <v>0</v>
      </c>
      <c r="K587" s="16">
        <f t="shared" ref="K587:AB587" si="632">J587*(1+$G587-$H587)</f>
        <v>0</v>
      </c>
      <c r="L587" s="16">
        <f t="shared" si="632"/>
        <v>0</v>
      </c>
      <c r="M587" s="16">
        <f t="shared" si="632"/>
        <v>0</v>
      </c>
      <c r="N587" s="16">
        <f t="shared" si="632"/>
        <v>0</v>
      </c>
      <c r="O587" s="16">
        <f t="shared" si="632"/>
        <v>0</v>
      </c>
      <c r="P587" s="16">
        <f t="shared" si="632"/>
        <v>0</v>
      </c>
      <c r="Q587" s="16">
        <f t="shared" si="632"/>
        <v>0</v>
      </c>
      <c r="R587" s="16">
        <f t="shared" si="632"/>
        <v>0</v>
      </c>
      <c r="S587" s="16">
        <f t="shared" si="632"/>
        <v>0</v>
      </c>
      <c r="T587" s="16">
        <f t="shared" si="632"/>
        <v>0</v>
      </c>
      <c r="U587" s="16">
        <f t="shared" si="632"/>
        <v>0</v>
      </c>
      <c r="V587" s="16">
        <f t="shared" si="632"/>
        <v>0</v>
      </c>
      <c r="W587" s="16">
        <f t="shared" si="632"/>
        <v>0</v>
      </c>
      <c r="X587" s="16">
        <f t="shared" si="632"/>
        <v>0</v>
      </c>
      <c r="Y587" s="16">
        <f t="shared" si="632"/>
        <v>0</v>
      </c>
      <c r="Z587" s="16">
        <f t="shared" si="632"/>
        <v>0</v>
      </c>
      <c r="AA587" s="16">
        <f t="shared" si="632"/>
        <v>0</v>
      </c>
      <c r="AB587" s="16">
        <f t="shared" si="632"/>
        <v>0</v>
      </c>
      <c r="AC587" s="16"/>
      <c r="AD587" s="16"/>
      <c r="AE587" s="36">
        <f t="shared" si="621"/>
        <v>0</v>
      </c>
    </row>
    <row r="588" spans="2:31" x14ac:dyDescent="0.25">
      <c r="B588" t="s">
        <v>353</v>
      </c>
      <c r="C588" t="s">
        <v>354</v>
      </c>
      <c r="D588">
        <v>5000001</v>
      </c>
      <c r="E588">
        <v>0</v>
      </c>
      <c r="H588">
        <v>0.02</v>
      </c>
      <c r="I588" s="16">
        <f t="shared" si="590"/>
        <v>0</v>
      </c>
      <c r="J588" s="16">
        <f t="shared" si="624"/>
        <v>0</v>
      </c>
      <c r="K588" s="16">
        <f t="shared" ref="K588:AB588" si="633">J588*(1+$G588-$H588)</f>
        <v>0</v>
      </c>
      <c r="L588" s="16">
        <f t="shared" si="633"/>
        <v>0</v>
      </c>
      <c r="M588" s="16">
        <f t="shared" si="633"/>
        <v>0</v>
      </c>
      <c r="N588" s="16">
        <f t="shared" si="633"/>
        <v>0</v>
      </c>
      <c r="O588" s="16">
        <f t="shared" si="633"/>
        <v>0</v>
      </c>
      <c r="P588" s="16">
        <f t="shared" si="633"/>
        <v>0</v>
      </c>
      <c r="Q588" s="16">
        <f t="shared" si="633"/>
        <v>0</v>
      </c>
      <c r="R588" s="16">
        <f t="shared" si="633"/>
        <v>0</v>
      </c>
      <c r="S588" s="16">
        <f t="shared" si="633"/>
        <v>0</v>
      </c>
      <c r="T588" s="16">
        <f t="shared" si="633"/>
        <v>0</v>
      </c>
      <c r="U588" s="16">
        <f t="shared" si="633"/>
        <v>0</v>
      </c>
      <c r="V588" s="16">
        <f t="shared" si="633"/>
        <v>0</v>
      </c>
      <c r="W588" s="16">
        <f t="shared" si="633"/>
        <v>0</v>
      </c>
      <c r="X588" s="16">
        <f t="shared" si="633"/>
        <v>0</v>
      </c>
      <c r="Y588" s="16">
        <f t="shared" si="633"/>
        <v>0</v>
      </c>
      <c r="Z588" s="16">
        <f t="shared" si="633"/>
        <v>0</v>
      </c>
      <c r="AA588" s="16">
        <f t="shared" si="633"/>
        <v>0</v>
      </c>
      <c r="AB588" s="16">
        <f t="shared" si="633"/>
        <v>0</v>
      </c>
      <c r="AC588" s="16">
        <f t="shared" si="567"/>
        <v>0</v>
      </c>
      <c r="AD588" s="16">
        <f t="shared" si="568"/>
        <v>0</v>
      </c>
      <c r="AE588" s="36">
        <f t="shared" si="569"/>
        <v>0</v>
      </c>
    </row>
    <row r="589" spans="2:31" x14ac:dyDescent="0.25">
      <c r="B589" t="s">
        <v>355</v>
      </c>
      <c r="C589" t="s">
        <v>354</v>
      </c>
      <c r="D589">
        <v>5000001</v>
      </c>
      <c r="E589">
        <v>0</v>
      </c>
      <c r="H589">
        <v>0.02</v>
      </c>
      <c r="I589" s="16">
        <f t="shared" si="590"/>
        <v>0</v>
      </c>
      <c r="J589" s="16">
        <f t="shared" si="624"/>
        <v>0</v>
      </c>
      <c r="K589" s="16">
        <f t="shared" ref="K589:AB589" si="634">J589*(1+$G589-$H589)</f>
        <v>0</v>
      </c>
      <c r="L589" s="16">
        <f t="shared" si="634"/>
        <v>0</v>
      </c>
      <c r="M589" s="16">
        <f t="shared" si="634"/>
        <v>0</v>
      </c>
      <c r="N589" s="16">
        <f t="shared" si="634"/>
        <v>0</v>
      </c>
      <c r="O589" s="16">
        <f t="shared" si="634"/>
        <v>0</v>
      </c>
      <c r="P589" s="16">
        <f t="shared" si="634"/>
        <v>0</v>
      </c>
      <c r="Q589" s="16">
        <f t="shared" si="634"/>
        <v>0</v>
      </c>
      <c r="R589" s="16">
        <f t="shared" si="634"/>
        <v>0</v>
      </c>
      <c r="S589" s="16">
        <f t="shared" si="634"/>
        <v>0</v>
      </c>
      <c r="T589" s="16">
        <f t="shared" si="634"/>
        <v>0</v>
      </c>
      <c r="U589" s="16">
        <f t="shared" si="634"/>
        <v>0</v>
      </c>
      <c r="V589" s="16">
        <f t="shared" si="634"/>
        <v>0</v>
      </c>
      <c r="W589" s="16">
        <f t="shared" si="634"/>
        <v>0</v>
      </c>
      <c r="X589" s="16">
        <f t="shared" si="634"/>
        <v>0</v>
      </c>
      <c r="Y589" s="16">
        <f t="shared" si="634"/>
        <v>0</v>
      </c>
      <c r="Z589" s="16">
        <f t="shared" si="634"/>
        <v>0</v>
      </c>
      <c r="AA589" s="16">
        <f t="shared" si="634"/>
        <v>0</v>
      </c>
      <c r="AB589" s="16">
        <f t="shared" si="634"/>
        <v>0</v>
      </c>
      <c r="AC589" s="16">
        <f t="shared" si="567"/>
        <v>0</v>
      </c>
      <c r="AD589" s="16">
        <f t="shared" si="568"/>
        <v>0</v>
      </c>
      <c r="AE589" s="36">
        <f t="shared" si="569"/>
        <v>0</v>
      </c>
    </row>
    <row r="590" spans="2:31" x14ac:dyDescent="0.25">
      <c r="B590" t="s">
        <v>260</v>
      </c>
      <c r="C590" t="s">
        <v>354</v>
      </c>
      <c r="D590">
        <v>5000001</v>
      </c>
      <c r="E590">
        <v>0</v>
      </c>
      <c r="H590">
        <v>0.02</v>
      </c>
      <c r="I590" s="16">
        <f t="shared" si="590"/>
        <v>0</v>
      </c>
      <c r="J590" s="16">
        <f t="shared" si="624"/>
        <v>0</v>
      </c>
      <c r="K590" s="16">
        <f t="shared" ref="K590:AB590" si="635">J590*(1+$G590-$H590)</f>
        <v>0</v>
      </c>
      <c r="L590" s="16">
        <f t="shared" si="635"/>
        <v>0</v>
      </c>
      <c r="M590" s="16">
        <f t="shared" si="635"/>
        <v>0</v>
      </c>
      <c r="N590" s="16">
        <f t="shared" si="635"/>
        <v>0</v>
      </c>
      <c r="O590" s="16">
        <f t="shared" si="635"/>
        <v>0</v>
      </c>
      <c r="P590" s="16">
        <f t="shared" si="635"/>
        <v>0</v>
      </c>
      <c r="Q590" s="16">
        <f t="shared" si="635"/>
        <v>0</v>
      </c>
      <c r="R590" s="16">
        <f t="shared" si="635"/>
        <v>0</v>
      </c>
      <c r="S590" s="16">
        <f t="shared" si="635"/>
        <v>0</v>
      </c>
      <c r="T590" s="16">
        <f t="shared" si="635"/>
        <v>0</v>
      </c>
      <c r="U590" s="16">
        <f t="shared" si="635"/>
        <v>0</v>
      </c>
      <c r="V590" s="16">
        <f t="shared" si="635"/>
        <v>0</v>
      </c>
      <c r="W590" s="16">
        <f t="shared" si="635"/>
        <v>0</v>
      </c>
      <c r="X590" s="16">
        <f t="shared" si="635"/>
        <v>0</v>
      </c>
      <c r="Y590" s="16">
        <f t="shared" si="635"/>
        <v>0</v>
      </c>
      <c r="Z590" s="16">
        <f t="shared" si="635"/>
        <v>0</v>
      </c>
      <c r="AA590" s="16">
        <f t="shared" si="635"/>
        <v>0</v>
      </c>
      <c r="AB590" s="16">
        <f t="shared" si="635"/>
        <v>0</v>
      </c>
      <c r="AC590" s="16">
        <f t="shared" si="567"/>
        <v>0</v>
      </c>
      <c r="AD590" s="16">
        <f t="shared" si="568"/>
        <v>0</v>
      </c>
      <c r="AE590" s="36">
        <f t="shared" si="569"/>
        <v>0</v>
      </c>
    </row>
    <row r="591" spans="2:31" x14ac:dyDescent="0.25">
      <c r="B591" t="s">
        <v>348</v>
      </c>
      <c r="C591" t="s">
        <v>354</v>
      </c>
      <c r="D591">
        <v>5000001</v>
      </c>
      <c r="E591">
        <v>0</v>
      </c>
      <c r="H591">
        <v>0.02</v>
      </c>
      <c r="I591" s="16">
        <f t="shared" si="590"/>
        <v>0</v>
      </c>
      <c r="J591" s="16">
        <f t="shared" si="624"/>
        <v>0</v>
      </c>
      <c r="K591" s="16">
        <f t="shared" ref="K591:AB591" si="636">J591*(1+$G591-$H591)</f>
        <v>0</v>
      </c>
      <c r="L591" s="16">
        <f t="shared" si="636"/>
        <v>0</v>
      </c>
      <c r="M591" s="16">
        <f t="shared" si="636"/>
        <v>0</v>
      </c>
      <c r="N591" s="16">
        <f t="shared" si="636"/>
        <v>0</v>
      </c>
      <c r="O591" s="16">
        <f t="shared" si="636"/>
        <v>0</v>
      </c>
      <c r="P591" s="16">
        <f t="shared" si="636"/>
        <v>0</v>
      </c>
      <c r="Q591" s="16">
        <f t="shared" si="636"/>
        <v>0</v>
      </c>
      <c r="R591" s="16">
        <f t="shared" si="636"/>
        <v>0</v>
      </c>
      <c r="S591" s="16">
        <f t="shared" si="636"/>
        <v>0</v>
      </c>
      <c r="T591" s="16">
        <f t="shared" si="636"/>
        <v>0</v>
      </c>
      <c r="U591" s="16">
        <f t="shared" si="636"/>
        <v>0</v>
      </c>
      <c r="V591" s="16">
        <f t="shared" si="636"/>
        <v>0</v>
      </c>
      <c r="W591" s="16">
        <f t="shared" si="636"/>
        <v>0</v>
      </c>
      <c r="X591" s="16">
        <f t="shared" si="636"/>
        <v>0</v>
      </c>
      <c r="Y591" s="16">
        <f t="shared" si="636"/>
        <v>0</v>
      </c>
      <c r="Z591" s="16">
        <f t="shared" si="636"/>
        <v>0</v>
      </c>
      <c r="AA591" s="16">
        <f t="shared" si="636"/>
        <v>0</v>
      </c>
      <c r="AB591" s="16">
        <f t="shared" si="636"/>
        <v>0</v>
      </c>
      <c r="AC591" s="16">
        <f t="shared" si="567"/>
        <v>0</v>
      </c>
      <c r="AD591" s="16">
        <f t="shared" si="568"/>
        <v>0</v>
      </c>
      <c r="AE591" s="36">
        <f t="shared" si="569"/>
        <v>0</v>
      </c>
    </row>
    <row r="592" spans="2:31" x14ac:dyDescent="0.25">
      <c r="B592" t="s">
        <v>285</v>
      </c>
      <c r="C592" t="s">
        <v>354</v>
      </c>
      <c r="D592">
        <v>5000001</v>
      </c>
      <c r="E592">
        <v>0</v>
      </c>
      <c r="H592">
        <v>0.02</v>
      </c>
      <c r="I592" s="16">
        <f t="shared" si="590"/>
        <v>0</v>
      </c>
      <c r="J592" s="16">
        <f t="shared" si="624"/>
        <v>0</v>
      </c>
      <c r="K592" s="16">
        <f t="shared" ref="K592:AB592" si="637">J592*(1+$G592-$H592)</f>
        <v>0</v>
      </c>
      <c r="L592" s="16">
        <f t="shared" si="637"/>
        <v>0</v>
      </c>
      <c r="M592" s="16">
        <f t="shared" si="637"/>
        <v>0</v>
      </c>
      <c r="N592" s="16">
        <f t="shared" si="637"/>
        <v>0</v>
      </c>
      <c r="O592" s="16">
        <f t="shared" si="637"/>
        <v>0</v>
      </c>
      <c r="P592" s="16">
        <f t="shared" si="637"/>
        <v>0</v>
      </c>
      <c r="Q592" s="16">
        <f t="shared" si="637"/>
        <v>0</v>
      </c>
      <c r="R592" s="16">
        <f t="shared" si="637"/>
        <v>0</v>
      </c>
      <c r="S592" s="16">
        <f t="shared" si="637"/>
        <v>0</v>
      </c>
      <c r="T592" s="16">
        <f t="shared" si="637"/>
        <v>0</v>
      </c>
      <c r="U592" s="16">
        <f t="shared" si="637"/>
        <v>0</v>
      </c>
      <c r="V592" s="16">
        <f t="shared" si="637"/>
        <v>0</v>
      </c>
      <c r="W592" s="16">
        <f t="shared" si="637"/>
        <v>0</v>
      </c>
      <c r="X592" s="16">
        <f t="shared" si="637"/>
        <v>0</v>
      </c>
      <c r="Y592" s="16">
        <f t="shared" si="637"/>
        <v>0</v>
      </c>
      <c r="Z592" s="16">
        <f t="shared" si="637"/>
        <v>0</v>
      </c>
      <c r="AA592" s="16">
        <f t="shared" si="637"/>
        <v>0</v>
      </c>
      <c r="AB592" s="16">
        <f t="shared" si="637"/>
        <v>0</v>
      </c>
      <c r="AC592" s="16">
        <f t="shared" si="567"/>
        <v>0</v>
      </c>
      <c r="AD592" s="16">
        <f t="shared" si="568"/>
        <v>0</v>
      </c>
      <c r="AE592" s="36">
        <f t="shared" si="569"/>
        <v>0</v>
      </c>
    </row>
    <row r="593" spans="2:31" x14ac:dyDescent="0.25">
      <c r="B593" t="s">
        <v>294</v>
      </c>
      <c r="C593" t="s">
        <v>354</v>
      </c>
      <c r="D593">
        <v>5000001</v>
      </c>
      <c r="E593">
        <v>0</v>
      </c>
      <c r="H593">
        <v>0.02</v>
      </c>
      <c r="I593" s="16">
        <f t="shared" si="590"/>
        <v>0</v>
      </c>
      <c r="J593" s="16">
        <f t="shared" si="624"/>
        <v>0</v>
      </c>
      <c r="K593" s="16">
        <f t="shared" ref="K593:AB593" si="638">J593*(1+$G593-$H593)</f>
        <v>0</v>
      </c>
      <c r="L593" s="16">
        <f t="shared" si="638"/>
        <v>0</v>
      </c>
      <c r="M593" s="16">
        <f t="shared" si="638"/>
        <v>0</v>
      </c>
      <c r="N593" s="16">
        <f t="shared" si="638"/>
        <v>0</v>
      </c>
      <c r="O593" s="16">
        <f t="shared" si="638"/>
        <v>0</v>
      </c>
      <c r="P593" s="16">
        <f t="shared" si="638"/>
        <v>0</v>
      </c>
      <c r="Q593" s="16">
        <f t="shared" si="638"/>
        <v>0</v>
      </c>
      <c r="R593" s="16">
        <f t="shared" si="638"/>
        <v>0</v>
      </c>
      <c r="S593" s="16">
        <f t="shared" si="638"/>
        <v>0</v>
      </c>
      <c r="T593" s="16">
        <f t="shared" si="638"/>
        <v>0</v>
      </c>
      <c r="U593" s="16">
        <f t="shared" si="638"/>
        <v>0</v>
      </c>
      <c r="V593" s="16">
        <f t="shared" si="638"/>
        <v>0</v>
      </c>
      <c r="W593" s="16">
        <f t="shared" si="638"/>
        <v>0</v>
      </c>
      <c r="X593" s="16">
        <f t="shared" si="638"/>
        <v>0</v>
      </c>
      <c r="Y593" s="16">
        <f t="shared" si="638"/>
        <v>0</v>
      </c>
      <c r="Z593" s="16">
        <f t="shared" si="638"/>
        <v>0</v>
      </c>
      <c r="AA593" s="16">
        <f t="shared" si="638"/>
        <v>0</v>
      </c>
      <c r="AB593" s="16">
        <f t="shared" si="638"/>
        <v>0</v>
      </c>
      <c r="AC593" s="16">
        <f t="shared" si="567"/>
        <v>0</v>
      </c>
      <c r="AD593" s="16">
        <f t="shared" si="568"/>
        <v>0</v>
      </c>
      <c r="AE593" s="36">
        <f t="shared" si="569"/>
        <v>0</v>
      </c>
    </row>
    <row r="594" spans="2:31" x14ac:dyDescent="0.25">
      <c r="B594" t="s">
        <v>292</v>
      </c>
      <c r="C594" t="s">
        <v>354</v>
      </c>
      <c r="D594">
        <v>5000001</v>
      </c>
      <c r="E594">
        <v>0</v>
      </c>
      <c r="H594">
        <v>0.02</v>
      </c>
      <c r="I594" s="16">
        <f t="shared" si="590"/>
        <v>0</v>
      </c>
      <c r="J594" s="16">
        <f t="shared" si="624"/>
        <v>0</v>
      </c>
      <c r="K594" s="16">
        <f t="shared" ref="K594:AB594" si="639">J594*(1+$G594-$H594)</f>
        <v>0</v>
      </c>
      <c r="L594" s="16">
        <f t="shared" si="639"/>
        <v>0</v>
      </c>
      <c r="M594" s="16">
        <f t="shared" si="639"/>
        <v>0</v>
      </c>
      <c r="N594" s="16">
        <f t="shared" si="639"/>
        <v>0</v>
      </c>
      <c r="O594" s="16">
        <f t="shared" si="639"/>
        <v>0</v>
      </c>
      <c r="P594" s="16">
        <f t="shared" si="639"/>
        <v>0</v>
      </c>
      <c r="Q594" s="16">
        <f t="shared" si="639"/>
        <v>0</v>
      </c>
      <c r="R594" s="16">
        <f t="shared" si="639"/>
        <v>0</v>
      </c>
      <c r="S594" s="16">
        <f t="shared" si="639"/>
        <v>0</v>
      </c>
      <c r="T594" s="16">
        <f t="shared" si="639"/>
        <v>0</v>
      </c>
      <c r="U594" s="16">
        <f t="shared" si="639"/>
        <v>0</v>
      </c>
      <c r="V594" s="16">
        <f t="shared" si="639"/>
        <v>0</v>
      </c>
      <c r="W594" s="16">
        <f t="shared" si="639"/>
        <v>0</v>
      </c>
      <c r="X594" s="16">
        <f t="shared" si="639"/>
        <v>0</v>
      </c>
      <c r="Y594" s="16">
        <f t="shared" si="639"/>
        <v>0</v>
      </c>
      <c r="Z594" s="16">
        <f t="shared" si="639"/>
        <v>0</v>
      </c>
      <c r="AA594" s="16">
        <f t="shared" si="639"/>
        <v>0</v>
      </c>
      <c r="AB594" s="16">
        <f t="shared" si="639"/>
        <v>0</v>
      </c>
      <c r="AC594" s="16">
        <f t="shared" si="567"/>
        <v>0</v>
      </c>
      <c r="AD594" s="16">
        <f t="shared" si="568"/>
        <v>0</v>
      </c>
      <c r="AE594" s="36">
        <f t="shared" si="569"/>
        <v>0</v>
      </c>
    </row>
    <row r="595" spans="2:31" x14ac:dyDescent="0.25">
      <c r="B595" t="s">
        <v>293</v>
      </c>
      <c r="C595" t="s">
        <v>354</v>
      </c>
      <c r="D595">
        <v>5000001</v>
      </c>
      <c r="E595">
        <v>0</v>
      </c>
      <c r="H595">
        <v>0.02</v>
      </c>
      <c r="I595" s="16">
        <f t="shared" si="590"/>
        <v>0</v>
      </c>
      <c r="J595" s="16">
        <f t="shared" si="624"/>
        <v>0</v>
      </c>
      <c r="K595" s="16">
        <f t="shared" ref="K595:AB595" si="640">J595*(1+$G595-$H595)</f>
        <v>0</v>
      </c>
      <c r="L595" s="16">
        <f t="shared" si="640"/>
        <v>0</v>
      </c>
      <c r="M595" s="16">
        <f t="shared" si="640"/>
        <v>0</v>
      </c>
      <c r="N595" s="16">
        <f t="shared" si="640"/>
        <v>0</v>
      </c>
      <c r="O595" s="16">
        <f t="shared" si="640"/>
        <v>0</v>
      </c>
      <c r="P595" s="16">
        <f t="shared" si="640"/>
        <v>0</v>
      </c>
      <c r="Q595" s="16">
        <f t="shared" si="640"/>
        <v>0</v>
      </c>
      <c r="R595" s="16">
        <f t="shared" si="640"/>
        <v>0</v>
      </c>
      <c r="S595" s="16">
        <f t="shared" si="640"/>
        <v>0</v>
      </c>
      <c r="T595" s="16">
        <f t="shared" si="640"/>
        <v>0</v>
      </c>
      <c r="U595" s="16">
        <f t="shared" si="640"/>
        <v>0</v>
      </c>
      <c r="V595" s="16">
        <f t="shared" si="640"/>
        <v>0</v>
      </c>
      <c r="W595" s="16">
        <f t="shared" si="640"/>
        <v>0</v>
      </c>
      <c r="X595" s="16">
        <f t="shared" si="640"/>
        <v>0</v>
      </c>
      <c r="Y595" s="16">
        <f t="shared" si="640"/>
        <v>0</v>
      </c>
      <c r="Z595" s="16">
        <f t="shared" si="640"/>
        <v>0</v>
      </c>
      <c r="AA595" s="16">
        <f t="shared" si="640"/>
        <v>0</v>
      </c>
      <c r="AB595" s="16">
        <f t="shared" si="640"/>
        <v>0</v>
      </c>
      <c r="AC595" s="16">
        <f t="shared" si="567"/>
        <v>0</v>
      </c>
      <c r="AD595" s="16">
        <f t="shared" si="568"/>
        <v>0</v>
      </c>
      <c r="AE595" s="36">
        <f t="shared" si="569"/>
        <v>0</v>
      </c>
    </row>
    <row r="596" spans="2:31" x14ac:dyDescent="0.25">
      <c r="B596" t="s">
        <v>338</v>
      </c>
      <c r="C596" t="s">
        <v>354</v>
      </c>
      <c r="D596">
        <v>5000001</v>
      </c>
      <c r="E596">
        <v>0</v>
      </c>
      <c r="H596">
        <v>0.02</v>
      </c>
      <c r="I596" s="16">
        <f t="shared" si="590"/>
        <v>0</v>
      </c>
      <c r="J596" s="16">
        <f t="shared" si="624"/>
        <v>0</v>
      </c>
      <c r="K596" s="16">
        <f t="shared" ref="K596:AB596" si="641">J596*(1+$G596-$H596)</f>
        <v>0</v>
      </c>
      <c r="L596" s="16">
        <f t="shared" si="641"/>
        <v>0</v>
      </c>
      <c r="M596" s="16">
        <f t="shared" si="641"/>
        <v>0</v>
      </c>
      <c r="N596" s="16">
        <f t="shared" si="641"/>
        <v>0</v>
      </c>
      <c r="O596" s="16">
        <f t="shared" si="641"/>
        <v>0</v>
      </c>
      <c r="P596" s="16">
        <f t="shared" si="641"/>
        <v>0</v>
      </c>
      <c r="Q596" s="16">
        <f t="shared" si="641"/>
        <v>0</v>
      </c>
      <c r="R596" s="16">
        <f t="shared" si="641"/>
        <v>0</v>
      </c>
      <c r="S596" s="16">
        <f t="shared" si="641"/>
        <v>0</v>
      </c>
      <c r="T596" s="16">
        <f t="shared" si="641"/>
        <v>0</v>
      </c>
      <c r="U596" s="16">
        <f t="shared" si="641"/>
        <v>0</v>
      </c>
      <c r="V596" s="16">
        <f t="shared" si="641"/>
        <v>0</v>
      </c>
      <c r="W596" s="16">
        <f t="shared" si="641"/>
        <v>0</v>
      </c>
      <c r="X596" s="16">
        <f t="shared" si="641"/>
        <v>0</v>
      </c>
      <c r="Y596" s="16">
        <f t="shared" si="641"/>
        <v>0</v>
      </c>
      <c r="Z596" s="16">
        <f t="shared" si="641"/>
        <v>0</v>
      </c>
      <c r="AA596" s="16">
        <f t="shared" si="641"/>
        <v>0</v>
      </c>
      <c r="AB596" s="16">
        <f t="shared" si="641"/>
        <v>0</v>
      </c>
      <c r="AC596" s="16">
        <f t="shared" si="567"/>
        <v>0</v>
      </c>
      <c r="AD596" s="16">
        <f t="shared" si="568"/>
        <v>0</v>
      </c>
      <c r="AE596" s="36">
        <f t="shared" si="569"/>
        <v>0</v>
      </c>
    </row>
    <row r="597" spans="2:31" x14ac:dyDescent="0.25">
      <c r="B597" t="s">
        <v>303</v>
      </c>
      <c r="C597" t="s">
        <v>354</v>
      </c>
      <c r="D597">
        <v>5000001</v>
      </c>
      <c r="E597">
        <v>0</v>
      </c>
      <c r="H597">
        <v>0.02</v>
      </c>
      <c r="I597" s="16">
        <f t="shared" si="590"/>
        <v>0</v>
      </c>
      <c r="J597" s="16">
        <f t="shared" si="624"/>
        <v>0</v>
      </c>
      <c r="K597" s="16">
        <f t="shared" ref="K597:AB597" si="642">J597*(1+$G597-$H597)</f>
        <v>0</v>
      </c>
      <c r="L597" s="16">
        <f t="shared" si="642"/>
        <v>0</v>
      </c>
      <c r="M597" s="16">
        <f t="shared" si="642"/>
        <v>0</v>
      </c>
      <c r="N597" s="16">
        <f t="shared" si="642"/>
        <v>0</v>
      </c>
      <c r="O597" s="16">
        <f t="shared" si="642"/>
        <v>0</v>
      </c>
      <c r="P597" s="16">
        <f t="shared" si="642"/>
        <v>0</v>
      </c>
      <c r="Q597" s="16">
        <f t="shared" si="642"/>
        <v>0</v>
      </c>
      <c r="R597" s="16">
        <f t="shared" si="642"/>
        <v>0</v>
      </c>
      <c r="S597" s="16">
        <f t="shared" si="642"/>
        <v>0</v>
      </c>
      <c r="T597" s="16">
        <f t="shared" si="642"/>
        <v>0</v>
      </c>
      <c r="U597" s="16">
        <f t="shared" si="642"/>
        <v>0</v>
      </c>
      <c r="V597" s="16">
        <f t="shared" si="642"/>
        <v>0</v>
      </c>
      <c r="W597" s="16">
        <f t="shared" si="642"/>
        <v>0</v>
      </c>
      <c r="X597" s="16">
        <f t="shared" si="642"/>
        <v>0</v>
      </c>
      <c r="Y597" s="16">
        <f t="shared" si="642"/>
        <v>0</v>
      </c>
      <c r="Z597" s="16">
        <f t="shared" si="642"/>
        <v>0</v>
      </c>
      <c r="AA597" s="16">
        <f t="shared" si="642"/>
        <v>0</v>
      </c>
      <c r="AB597" s="16">
        <f t="shared" si="642"/>
        <v>0</v>
      </c>
      <c r="AC597" s="16">
        <f t="shared" si="567"/>
        <v>0</v>
      </c>
      <c r="AD597" s="16">
        <f t="shared" si="568"/>
        <v>0</v>
      </c>
      <c r="AE597" s="36">
        <f t="shared" si="569"/>
        <v>0</v>
      </c>
    </row>
    <row r="598" spans="2:31" x14ac:dyDescent="0.25">
      <c r="B598" t="s">
        <v>325</v>
      </c>
      <c r="C598" t="s">
        <v>354</v>
      </c>
      <c r="D598">
        <v>5000001</v>
      </c>
      <c r="E598">
        <v>0</v>
      </c>
      <c r="H598">
        <v>0.02</v>
      </c>
      <c r="I598" s="16">
        <f t="shared" si="590"/>
        <v>0</v>
      </c>
      <c r="J598" s="16">
        <f t="shared" si="624"/>
        <v>0</v>
      </c>
      <c r="K598" s="16">
        <f t="shared" ref="K598:AB598" si="643">J598*(1+$G598-$H598)</f>
        <v>0</v>
      </c>
      <c r="L598" s="16">
        <f t="shared" si="643"/>
        <v>0</v>
      </c>
      <c r="M598" s="16">
        <f t="shared" si="643"/>
        <v>0</v>
      </c>
      <c r="N598" s="16">
        <f t="shared" si="643"/>
        <v>0</v>
      </c>
      <c r="O598" s="16">
        <f t="shared" si="643"/>
        <v>0</v>
      </c>
      <c r="P598" s="16">
        <f t="shared" si="643"/>
        <v>0</v>
      </c>
      <c r="Q598" s="16">
        <f t="shared" si="643"/>
        <v>0</v>
      </c>
      <c r="R598" s="16">
        <f t="shared" si="643"/>
        <v>0</v>
      </c>
      <c r="S598" s="16">
        <f t="shared" si="643"/>
        <v>0</v>
      </c>
      <c r="T598" s="16">
        <f t="shared" si="643"/>
        <v>0</v>
      </c>
      <c r="U598" s="16">
        <f t="shared" si="643"/>
        <v>0</v>
      </c>
      <c r="V598" s="16">
        <f t="shared" si="643"/>
        <v>0</v>
      </c>
      <c r="W598" s="16">
        <f t="shared" si="643"/>
        <v>0</v>
      </c>
      <c r="X598" s="16">
        <f t="shared" si="643"/>
        <v>0</v>
      </c>
      <c r="Y598" s="16">
        <f t="shared" si="643"/>
        <v>0</v>
      </c>
      <c r="Z598" s="16">
        <f t="shared" si="643"/>
        <v>0</v>
      </c>
      <c r="AA598" s="16">
        <f t="shared" si="643"/>
        <v>0</v>
      </c>
      <c r="AB598" s="16">
        <f t="shared" si="643"/>
        <v>0</v>
      </c>
      <c r="AC598" s="16">
        <f t="shared" si="567"/>
        <v>0</v>
      </c>
      <c r="AD598" s="16">
        <f t="shared" si="568"/>
        <v>0</v>
      </c>
      <c r="AE598" s="36">
        <f t="shared" si="569"/>
        <v>0</v>
      </c>
    </row>
    <row r="599" spans="2:31" x14ac:dyDescent="0.25">
      <c r="B599" t="s">
        <v>270</v>
      </c>
      <c r="C599" t="s">
        <v>354</v>
      </c>
      <c r="D599">
        <v>5000001</v>
      </c>
      <c r="E599">
        <v>0</v>
      </c>
      <c r="H599">
        <v>0.02</v>
      </c>
      <c r="I599" s="16">
        <f t="shared" si="590"/>
        <v>0</v>
      </c>
      <c r="J599" s="16">
        <f t="shared" si="624"/>
        <v>0</v>
      </c>
      <c r="K599" s="16">
        <f t="shared" ref="K599:AB599" si="644">J599*(1+$G599-$H599)</f>
        <v>0</v>
      </c>
      <c r="L599" s="16">
        <f t="shared" si="644"/>
        <v>0</v>
      </c>
      <c r="M599" s="16">
        <f t="shared" si="644"/>
        <v>0</v>
      </c>
      <c r="N599" s="16">
        <f t="shared" si="644"/>
        <v>0</v>
      </c>
      <c r="O599" s="16">
        <f t="shared" si="644"/>
        <v>0</v>
      </c>
      <c r="P599" s="16">
        <f t="shared" si="644"/>
        <v>0</v>
      </c>
      <c r="Q599" s="16">
        <f t="shared" si="644"/>
        <v>0</v>
      </c>
      <c r="R599" s="16">
        <f t="shared" si="644"/>
        <v>0</v>
      </c>
      <c r="S599" s="16">
        <f t="shared" si="644"/>
        <v>0</v>
      </c>
      <c r="T599" s="16">
        <f t="shared" si="644"/>
        <v>0</v>
      </c>
      <c r="U599" s="16">
        <f t="shared" si="644"/>
        <v>0</v>
      </c>
      <c r="V599" s="16">
        <f t="shared" si="644"/>
        <v>0</v>
      </c>
      <c r="W599" s="16">
        <f t="shared" si="644"/>
        <v>0</v>
      </c>
      <c r="X599" s="16">
        <f t="shared" si="644"/>
        <v>0</v>
      </c>
      <c r="Y599" s="16">
        <f t="shared" si="644"/>
        <v>0</v>
      </c>
      <c r="Z599" s="16">
        <f t="shared" si="644"/>
        <v>0</v>
      </c>
      <c r="AA599" s="16">
        <f t="shared" si="644"/>
        <v>0</v>
      </c>
      <c r="AB599" s="16">
        <f t="shared" si="644"/>
        <v>0</v>
      </c>
      <c r="AC599" s="16">
        <f t="shared" si="567"/>
        <v>0</v>
      </c>
      <c r="AD599" s="16">
        <f t="shared" si="568"/>
        <v>0</v>
      </c>
      <c r="AE599" s="36">
        <f t="shared" si="569"/>
        <v>0</v>
      </c>
    </row>
    <row r="600" spans="2:31" x14ac:dyDescent="0.25">
      <c r="B600" t="s">
        <v>305</v>
      </c>
      <c r="C600" t="s">
        <v>354</v>
      </c>
      <c r="D600">
        <v>5000001</v>
      </c>
      <c r="E600">
        <v>0</v>
      </c>
      <c r="H600">
        <v>0.02</v>
      </c>
      <c r="I600" s="16">
        <f t="shared" si="590"/>
        <v>0</v>
      </c>
      <c r="J600" s="16">
        <f t="shared" si="624"/>
        <v>0</v>
      </c>
      <c r="K600" s="16">
        <f t="shared" ref="K600:AB600" si="645">J600*(1+$G600-$H600)</f>
        <v>0</v>
      </c>
      <c r="L600" s="16">
        <f t="shared" si="645"/>
        <v>0</v>
      </c>
      <c r="M600" s="16">
        <f t="shared" si="645"/>
        <v>0</v>
      </c>
      <c r="N600" s="16">
        <f t="shared" si="645"/>
        <v>0</v>
      </c>
      <c r="O600" s="16">
        <f t="shared" si="645"/>
        <v>0</v>
      </c>
      <c r="P600" s="16">
        <f t="shared" si="645"/>
        <v>0</v>
      </c>
      <c r="Q600" s="16">
        <f t="shared" si="645"/>
        <v>0</v>
      </c>
      <c r="R600" s="16">
        <f t="shared" si="645"/>
        <v>0</v>
      </c>
      <c r="S600" s="16">
        <f t="shared" si="645"/>
        <v>0</v>
      </c>
      <c r="T600" s="16">
        <f t="shared" si="645"/>
        <v>0</v>
      </c>
      <c r="U600" s="16">
        <f t="shared" si="645"/>
        <v>0</v>
      </c>
      <c r="V600" s="16">
        <f t="shared" si="645"/>
        <v>0</v>
      </c>
      <c r="W600" s="16">
        <f t="shared" si="645"/>
        <v>0</v>
      </c>
      <c r="X600" s="16">
        <f t="shared" si="645"/>
        <v>0</v>
      </c>
      <c r="Y600" s="16">
        <f t="shared" si="645"/>
        <v>0</v>
      </c>
      <c r="Z600" s="16">
        <f t="shared" si="645"/>
        <v>0</v>
      </c>
      <c r="AA600" s="16">
        <f t="shared" si="645"/>
        <v>0</v>
      </c>
      <c r="AB600" s="16">
        <f t="shared" si="645"/>
        <v>0</v>
      </c>
      <c r="AC600" s="16">
        <f t="shared" si="567"/>
        <v>0</v>
      </c>
      <c r="AD600" s="16">
        <f t="shared" si="568"/>
        <v>0</v>
      </c>
      <c r="AE600" s="36">
        <f t="shared" si="569"/>
        <v>0</v>
      </c>
    </row>
    <row r="601" spans="2:31" x14ac:dyDescent="0.25">
      <c r="B601" t="s">
        <v>350</v>
      </c>
      <c r="C601" t="s">
        <v>354</v>
      </c>
      <c r="D601">
        <v>5000001</v>
      </c>
      <c r="E601">
        <v>0</v>
      </c>
      <c r="H601">
        <v>0.02</v>
      </c>
      <c r="I601" s="16">
        <f t="shared" si="590"/>
        <v>0</v>
      </c>
      <c r="J601" s="16">
        <f t="shared" si="624"/>
        <v>0</v>
      </c>
      <c r="K601" s="16">
        <f t="shared" ref="K601:AB601" si="646">J601*(1+$G601-$H601)</f>
        <v>0</v>
      </c>
      <c r="L601" s="16">
        <f t="shared" si="646"/>
        <v>0</v>
      </c>
      <c r="M601" s="16">
        <f t="shared" si="646"/>
        <v>0</v>
      </c>
      <c r="N601" s="16">
        <f t="shared" si="646"/>
        <v>0</v>
      </c>
      <c r="O601" s="16">
        <f t="shared" si="646"/>
        <v>0</v>
      </c>
      <c r="P601" s="16">
        <f t="shared" si="646"/>
        <v>0</v>
      </c>
      <c r="Q601" s="16">
        <f t="shared" si="646"/>
        <v>0</v>
      </c>
      <c r="R601" s="16">
        <f t="shared" si="646"/>
        <v>0</v>
      </c>
      <c r="S601" s="16">
        <f t="shared" si="646"/>
        <v>0</v>
      </c>
      <c r="T601" s="16">
        <f t="shared" si="646"/>
        <v>0</v>
      </c>
      <c r="U601" s="16">
        <f t="shared" si="646"/>
        <v>0</v>
      </c>
      <c r="V601" s="16">
        <f t="shared" si="646"/>
        <v>0</v>
      </c>
      <c r="W601" s="16">
        <f t="shared" si="646"/>
        <v>0</v>
      </c>
      <c r="X601" s="16">
        <f t="shared" si="646"/>
        <v>0</v>
      </c>
      <c r="Y601" s="16">
        <f t="shared" si="646"/>
        <v>0</v>
      </c>
      <c r="Z601" s="16">
        <f t="shared" si="646"/>
        <v>0</v>
      </c>
      <c r="AA601" s="16">
        <f t="shared" si="646"/>
        <v>0</v>
      </c>
      <c r="AB601" s="16">
        <f t="shared" si="646"/>
        <v>0</v>
      </c>
      <c r="AC601" s="16">
        <f t="shared" si="567"/>
        <v>0</v>
      </c>
      <c r="AD601" s="16">
        <f t="shared" si="568"/>
        <v>0</v>
      </c>
      <c r="AE601" s="36">
        <f t="shared" si="569"/>
        <v>0</v>
      </c>
    </row>
    <row r="602" spans="2:31" x14ac:dyDescent="0.25">
      <c r="B602" t="s">
        <v>314</v>
      </c>
      <c r="C602" t="s">
        <v>354</v>
      </c>
      <c r="D602">
        <v>5000001</v>
      </c>
      <c r="E602">
        <v>0</v>
      </c>
      <c r="H602">
        <v>0.02</v>
      </c>
      <c r="I602" s="16">
        <f t="shared" si="590"/>
        <v>0</v>
      </c>
      <c r="J602" s="16">
        <f t="shared" si="624"/>
        <v>0</v>
      </c>
      <c r="K602" s="16">
        <f t="shared" ref="K602:AB602" si="647">J602*(1+$G602-$H602)</f>
        <v>0</v>
      </c>
      <c r="L602" s="16">
        <f t="shared" si="647"/>
        <v>0</v>
      </c>
      <c r="M602" s="16">
        <f t="shared" si="647"/>
        <v>0</v>
      </c>
      <c r="N602" s="16">
        <f t="shared" si="647"/>
        <v>0</v>
      </c>
      <c r="O602" s="16">
        <f t="shared" si="647"/>
        <v>0</v>
      </c>
      <c r="P602" s="16">
        <f t="shared" si="647"/>
        <v>0</v>
      </c>
      <c r="Q602" s="16">
        <f t="shared" si="647"/>
        <v>0</v>
      </c>
      <c r="R602" s="16">
        <f t="shared" si="647"/>
        <v>0</v>
      </c>
      <c r="S602" s="16">
        <f t="shared" si="647"/>
        <v>0</v>
      </c>
      <c r="T602" s="16">
        <f t="shared" si="647"/>
        <v>0</v>
      </c>
      <c r="U602" s="16">
        <f t="shared" si="647"/>
        <v>0</v>
      </c>
      <c r="V602" s="16">
        <f t="shared" si="647"/>
        <v>0</v>
      </c>
      <c r="W602" s="16">
        <f t="shared" si="647"/>
        <v>0</v>
      </c>
      <c r="X602" s="16">
        <f t="shared" si="647"/>
        <v>0</v>
      </c>
      <c r="Y602" s="16">
        <f t="shared" si="647"/>
        <v>0</v>
      </c>
      <c r="Z602" s="16">
        <f t="shared" si="647"/>
        <v>0</v>
      </c>
      <c r="AA602" s="16">
        <f t="shared" si="647"/>
        <v>0</v>
      </c>
      <c r="AB602" s="16">
        <f t="shared" si="647"/>
        <v>0</v>
      </c>
      <c r="AC602" s="16">
        <f t="shared" ref="AC602:AC665" si="648">SUM(I602:W602)*(1/($W$2-$I$2))</f>
        <v>0</v>
      </c>
      <c r="AD602" s="16">
        <f t="shared" ref="AD602:AD665" si="649">SUM(I602:AB602)*(1/($AB$2-$I$2))</f>
        <v>0</v>
      </c>
      <c r="AE602" s="36">
        <f t="shared" ref="AE602:AE665" si="650">ROUND(AD602,0)</f>
        <v>0</v>
      </c>
    </row>
    <row r="603" spans="2:31" x14ac:dyDescent="0.25">
      <c r="B603" t="s">
        <v>302</v>
      </c>
      <c r="C603" t="s">
        <v>354</v>
      </c>
      <c r="D603">
        <v>5000001</v>
      </c>
      <c r="E603">
        <v>0</v>
      </c>
      <c r="H603">
        <v>0.02</v>
      </c>
      <c r="I603" s="16">
        <f t="shared" si="590"/>
        <v>0</v>
      </c>
      <c r="J603" s="16">
        <f t="shared" si="624"/>
        <v>0</v>
      </c>
      <c r="K603" s="16">
        <f t="shared" ref="K603:AB603" si="651">J603*(1+$G603-$H603)</f>
        <v>0</v>
      </c>
      <c r="L603" s="16">
        <f t="shared" si="651"/>
        <v>0</v>
      </c>
      <c r="M603" s="16">
        <f t="shared" si="651"/>
        <v>0</v>
      </c>
      <c r="N603" s="16">
        <f t="shared" si="651"/>
        <v>0</v>
      </c>
      <c r="O603" s="16">
        <f t="shared" si="651"/>
        <v>0</v>
      </c>
      <c r="P603" s="16">
        <f t="shared" si="651"/>
        <v>0</v>
      </c>
      <c r="Q603" s="16">
        <f t="shared" si="651"/>
        <v>0</v>
      </c>
      <c r="R603" s="16">
        <f t="shared" si="651"/>
        <v>0</v>
      </c>
      <c r="S603" s="16">
        <f t="shared" si="651"/>
        <v>0</v>
      </c>
      <c r="T603" s="16">
        <f t="shared" si="651"/>
        <v>0</v>
      </c>
      <c r="U603" s="16">
        <f t="shared" si="651"/>
        <v>0</v>
      </c>
      <c r="V603" s="16">
        <f t="shared" si="651"/>
        <v>0</v>
      </c>
      <c r="W603" s="16">
        <f t="shared" si="651"/>
        <v>0</v>
      </c>
      <c r="X603" s="16">
        <f t="shared" si="651"/>
        <v>0</v>
      </c>
      <c r="Y603" s="16">
        <f t="shared" si="651"/>
        <v>0</v>
      </c>
      <c r="Z603" s="16">
        <f t="shared" si="651"/>
        <v>0</v>
      </c>
      <c r="AA603" s="16">
        <f t="shared" si="651"/>
        <v>0</v>
      </c>
      <c r="AB603" s="16">
        <f t="shared" si="651"/>
        <v>0</v>
      </c>
      <c r="AC603" s="16">
        <f t="shared" si="648"/>
        <v>0</v>
      </c>
      <c r="AD603" s="16">
        <f t="shared" si="649"/>
        <v>0</v>
      </c>
      <c r="AE603" s="36">
        <f t="shared" si="650"/>
        <v>0</v>
      </c>
    </row>
    <row r="604" spans="2:31" x14ac:dyDescent="0.25">
      <c r="B604" t="s">
        <v>262</v>
      </c>
      <c r="C604" t="s">
        <v>354</v>
      </c>
      <c r="D604">
        <v>5000001</v>
      </c>
      <c r="E604">
        <v>0</v>
      </c>
      <c r="H604">
        <v>0.02</v>
      </c>
      <c r="I604" s="16">
        <f t="shared" si="590"/>
        <v>0</v>
      </c>
      <c r="J604" s="16">
        <f t="shared" si="624"/>
        <v>0</v>
      </c>
      <c r="K604" s="16">
        <f t="shared" ref="K604:AB604" si="652">J604*(1+$G604-$H604)</f>
        <v>0</v>
      </c>
      <c r="L604" s="16">
        <f t="shared" si="652"/>
        <v>0</v>
      </c>
      <c r="M604" s="16">
        <f t="shared" si="652"/>
        <v>0</v>
      </c>
      <c r="N604" s="16">
        <f t="shared" si="652"/>
        <v>0</v>
      </c>
      <c r="O604" s="16">
        <f t="shared" si="652"/>
        <v>0</v>
      </c>
      <c r="P604" s="16">
        <f t="shared" si="652"/>
        <v>0</v>
      </c>
      <c r="Q604" s="16">
        <f t="shared" si="652"/>
        <v>0</v>
      </c>
      <c r="R604" s="16">
        <f t="shared" si="652"/>
        <v>0</v>
      </c>
      <c r="S604" s="16">
        <f t="shared" si="652"/>
        <v>0</v>
      </c>
      <c r="T604" s="16">
        <f t="shared" si="652"/>
        <v>0</v>
      </c>
      <c r="U604" s="16">
        <f t="shared" si="652"/>
        <v>0</v>
      </c>
      <c r="V604" s="16">
        <f t="shared" si="652"/>
        <v>0</v>
      </c>
      <c r="W604" s="16">
        <f t="shared" si="652"/>
        <v>0</v>
      </c>
      <c r="X604" s="16">
        <f t="shared" si="652"/>
        <v>0</v>
      </c>
      <c r="Y604" s="16">
        <f t="shared" si="652"/>
        <v>0</v>
      </c>
      <c r="Z604" s="16">
        <f t="shared" si="652"/>
        <v>0</v>
      </c>
      <c r="AA604" s="16">
        <f t="shared" si="652"/>
        <v>0</v>
      </c>
      <c r="AB604" s="16">
        <f t="shared" si="652"/>
        <v>0</v>
      </c>
      <c r="AC604" s="16">
        <f t="shared" si="648"/>
        <v>0</v>
      </c>
      <c r="AD604" s="16">
        <f t="shared" si="649"/>
        <v>0</v>
      </c>
      <c r="AE604" s="36">
        <f t="shared" si="650"/>
        <v>0</v>
      </c>
    </row>
    <row r="605" spans="2:31" x14ac:dyDescent="0.25">
      <c r="B605" t="s">
        <v>324</v>
      </c>
      <c r="C605" t="s">
        <v>354</v>
      </c>
      <c r="D605">
        <v>5000001</v>
      </c>
      <c r="E605">
        <v>0</v>
      </c>
      <c r="H605">
        <v>0.02</v>
      </c>
      <c r="I605" s="16">
        <f t="shared" si="590"/>
        <v>0</v>
      </c>
      <c r="J605" s="16">
        <f t="shared" si="624"/>
        <v>0</v>
      </c>
      <c r="K605" s="16">
        <f t="shared" ref="K605:AB605" si="653">J605*(1+$G605-$H605)</f>
        <v>0</v>
      </c>
      <c r="L605" s="16">
        <f t="shared" si="653"/>
        <v>0</v>
      </c>
      <c r="M605" s="16">
        <f t="shared" si="653"/>
        <v>0</v>
      </c>
      <c r="N605" s="16">
        <f t="shared" si="653"/>
        <v>0</v>
      </c>
      <c r="O605" s="16">
        <f t="shared" si="653"/>
        <v>0</v>
      </c>
      <c r="P605" s="16">
        <f t="shared" si="653"/>
        <v>0</v>
      </c>
      <c r="Q605" s="16">
        <f t="shared" si="653"/>
        <v>0</v>
      </c>
      <c r="R605" s="16">
        <f t="shared" si="653"/>
        <v>0</v>
      </c>
      <c r="S605" s="16">
        <f t="shared" si="653"/>
        <v>0</v>
      </c>
      <c r="T605" s="16">
        <f t="shared" si="653"/>
        <v>0</v>
      </c>
      <c r="U605" s="16">
        <f t="shared" si="653"/>
        <v>0</v>
      </c>
      <c r="V605" s="16">
        <f t="shared" si="653"/>
        <v>0</v>
      </c>
      <c r="W605" s="16">
        <f t="shared" si="653"/>
        <v>0</v>
      </c>
      <c r="X605" s="16">
        <f t="shared" si="653"/>
        <v>0</v>
      </c>
      <c r="Y605" s="16">
        <f t="shared" si="653"/>
        <v>0</v>
      </c>
      <c r="Z605" s="16">
        <f t="shared" si="653"/>
        <v>0</v>
      </c>
      <c r="AA605" s="16">
        <f t="shared" si="653"/>
        <v>0</v>
      </c>
      <c r="AB605" s="16">
        <f t="shared" si="653"/>
        <v>0</v>
      </c>
      <c r="AC605" s="16">
        <f t="shared" si="648"/>
        <v>0</v>
      </c>
      <c r="AD605" s="16">
        <f t="shared" si="649"/>
        <v>0</v>
      </c>
      <c r="AE605" s="36">
        <f t="shared" si="650"/>
        <v>0</v>
      </c>
    </row>
    <row r="606" spans="2:31" x14ac:dyDescent="0.25">
      <c r="B606" t="s">
        <v>236</v>
      </c>
      <c r="C606" t="s">
        <v>354</v>
      </c>
      <c r="D606">
        <v>5000001</v>
      </c>
      <c r="E606">
        <v>0</v>
      </c>
      <c r="H606">
        <v>0.02</v>
      </c>
      <c r="I606" s="16">
        <f t="shared" si="590"/>
        <v>0</v>
      </c>
      <c r="J606" s="16">
        <f t="shared" si="624"/>
        <v>0</v>
      </c>
      <c r="K606" s="16">
        <f t="shared" ref="K606:AB606" si="654">J606*(1+$G606-$H606)</f>
        <v>0</v>
      </c>
      <c r="L606" s="16">
        <f t="shared" si="654"/>
        <v>0</v>
      </c>
      <c r="M606" s="16">
        <f t="shared" si="654"/>
        <v>0</v>
      </c>
      <c r="N606" s="16">
        <f t="shared" si="654"/>
        <v>0</v>
      </c>
      <c r="O606" s="16">
        <f t="shared" si="654"/>
        <v>0</v>
      </c>
      <c r="P606" s="16">
        <f t="shared" si="654"/>
        <v>0</v>
      </c>
      <c r="Q606" s="16">
        <f t="shared" si="654"/>
        <v>0</v>
      </c>
      <c r="R606" s="16">
        <f t="shared" si="654"/>
        <v>0</v>
      </c>
      <c r="S606" s="16">
        <f t="shared" si="654"/>
        <v>0</v>
      </c>
      <c r="T606" s="16">
        <f t="shared" si="654"/>
        <v>0</v>
      </c>
      <c r="U606" s="16">
        <f t="shared" si="654"/>
        <v>0</v>
      </c>
      <c r="V606" s="16">
        <f t="shared" si="654"/>
        <v>0</v>
      </c>
      <c r="W606" s="16">
        <f t="shared" si="654"/>
        <v>0</v>
      </c>
      <c r="X606" s="16">
        <f t="shared" si="654"/>
        <v>0</v>
      </c>
      <c r="Y606" s="16">
        <f t="shared" si="654"/>
        <v>0</v>
      </c>
      <c r="Z606" s="16">
        <f t="shared" si="654"/>
        <v>0</v>
      </c>
      <c r="AA606" s="16">
        <f t="shared" si="654"/>
        <v>0</v>
      </c>
      <c r="AB606" s="16">
        <f t="shared" si="654"/>
        <v>0</v>
      </c>
      <c r="AC606" s="16">
        <f t="shared" si="648"/>
        <v>0</v>
      </c>
      <c r="AD606" s="16">
        <f t="shared" si="649"/>
        <v>0</v>
      </c>
      <c r="AE606" s="36">
        <f t="shared" si="650"/>
        <v>0</v>
      </c>
    </row>
    <row r="607" spans="2:31" x14ac:dyDescent="0.25">
      <c r="B607" t="s">
        <v>295</v>
      </c>
      <c r="C607" t="s">
        <v>354</v>
      </c>
      <c r="D607">
        <v>5000001</v>
      </c>
      <c r="E607">
        <v>0</v>
      </c>
      <c r="H607">
        <v>0.02</v>
      </c>
      <c r="I607" s="16">
        <f t="shared" si="590"/>
        <v>0</v>
      </c>
      <c r="J607" s="16">
        <f t="shared" si="624"/>
        <v>0</v>
      </c>
      <c r="K607" s="16">
        <f t="shared" ref="K607:AB607" si="655">J607*(1+$G607-$H607)</f>
        <v>0</v>
      </c>
      <c r="L607" s="16">
        <f t="shared" si="655"/>
        <v>0</v>
      </c>
      <c r="M607" s="16">
        <f t="shared" si="655"/>
        <v>0</v>
      </c>
      <c r="N607" s="16">
        <f t="shared" si="655"/>
        <v>0</v>
      </c>
      <c r="O607" s="16">
        <f t="shared" si="655"/>
        <v>0</v>
      </c>
      <c r="P607" s="16">
        <f t="shared" si="655"/>
        <v>0</v>
      </c>
      <c r="Q607" s="16">
        <f t="shared" si="655"/>
        <v>0</v>
      </c>
      <c r="R607" s="16">
        <f t="shared" si="655"/>
        <v>0</v>
      </c>
      <c r="S607" s="16">
        <f t="shared" si="655"/>
        <v>0</v>
      </c>
      <c r="T607" s="16">
        <f t="shared" si="655"/>
        <v>0</v>
      </c>
      <c r="U607" s="16">
        <f t="shared" si="655"/>
        <v>0</v>
      </c>
      <c r="V607" s="16">
        <f t="shared" si="655"/>
        <v>0</v>
      </c>
      <c r="W607" s="16">
        <f t="shared" si="655"/>
        <v>0</v>
      </c>
      <c r="X607" s="16">
        <f t="shared" si="655"/>
        <v>0</v>
      </c>
      <c r="Y607" s="16">
        <f t="shared" si="655"/>
        <v>0</v>
      </c>
      <c r="Z607" s="16">
        <f t="shared" si="655"/>
        <v>0</v>
      </c>
      <c r="AA607" s="16">
        <f t="shared" si="655"/>
        <v>0</v>
      </c>
      <c r="AB607" s="16">
        <f t="shared" si="655"/>
        <v>0</v>
      </c>
      <c r="AC607" s="16">
        <f t="shared" si="648"/>
        <v>0</v>
      </c>
      <c r="AD607" s="16">
        <f t="shared" si="649"/>
        <v>0</v>
      </c>
      <c r="AE607" s="36">
        <f t="shared" si="650"/>
        <v>0</v>
      </c>
    </row>
    <row r="608" spans="2:31" x14ac:dyDescent="0.25">
      <c r="B608" t="s">
        <v>296</v>
      </c>
      <c r="C608" t="s">
        <v>354</v>
      </c>
      <c r="D608">
        <v>5000001</v>
      </c>
      <c r="E608">
        <v>0</v>
      </c>
      <c r="H608">
        <v>0.02</v>
      </c>
      <c r="I608" s="16">
        <f t="shared" si="590"/>
        <v>0</v>
      </c>
      <c r="J608" s="16">
        <f t="shared" si="624"/>
        <v>0</v>
      </c>
      <c r="K608" s="16">
        <f t="shared" ref="K608:AB608" si="656">J608*(1+$G608-$H608)</f>
        <v>0</v>
      </c>
      <c r="L608" s="16">
        <f t="shared" si="656"/>
        <v>0</v>
      </c>
      <c r="M608" s="16">
        <f t="shared" si="656"/>
        <v>0</v>
      </c>
      <c r="N608" s="16">
        <f t="shared" si="656"/>
        <v>0</v>
      </c>
      <c r="O608" s="16">
        <f t="shared" si="656"/>
        <v>0</v>
      </c>
      <c r="P608" s="16">
        <f t="shared" si="656"/>
        <v>0</v>
      </c>
      <c r="Q608" s="16">
        <f t="shared" si="656"/>
        <v>0</v>
      </c>
      <c r="R608" s="16">
        <f t="shared" si="656"/>
        <v>0</v>
      </c>
      <c r="S608" s="16">
        <f t="shared" si="656"/>
        <v>0</v>
      </c>
      <c r="T608" s="16">
        <f t="shared" si="656"/>
        <v>0</v>
      </c>
      <c r="U608" s="16">
        <f t="shared" si="656"/>
        <v>0</v>
      </c>
      <c r="V608" s="16">
        <f t="shared" si="656"/>
        <v>0</v>
      </c>
      <c r="W608" s="16">
        <f t="shared" si="656"/>
        <v>0</v>
      </c>
      <c r="X608" s="16">
        <f t="shared" si="656"/>
        <v>0</v>
      </c>
      <c r="Y608" s="16">
        <f t="shared" si="656"/>
        <v>0</v>
      </c>
      <c r="Z608" s="16">
        <f t="shared" si="656"/>
        <v>0</v>
      </c>
      <c r="AA608" s="16">
        <f t="shared" si="656"/>
        <v>0</v>
      </c>
      <c r="AB608" s="16">
        <f t="shared" si="656"/>
        <v>0</v>
      </c>
      <c r="AC608" s="16">
        <f t="shared" si="648"/>
        <v>0</v>
      </c>
      <c r="AD608" s="16">
        <f t="shared" si="649"/>
        <v>0</v>
      </c>
      <c r="AE608" s="36">
        <f t="shared" si="650"/>
        <v>0</v>
      </c>
    </row>
    <row r="609" spans="2:31" x14ac:dyDescent="0.25">
      <c r="B609" t="s">
        <v>351</v>
      </c>
      <c r="C609" t="s">
        <v>354</v>
      </c>
      <c r="D609">
        <v>5000001</v>
      </c>
      <c r="E609">
        <v>0</v>
      </c>
      <c r="H609">
        <v>0.02</v>
      </c>
      <c r="I609" s="16">
        <f t="shared" si="590"/>
        <v>0</v>
      </c>
      <c r="J609" s="16">
        <f t="shared" si="624"/>
        <v>0</v>
      </c>
      <c r="K609" s="16">
        <f t="shared" ref="K609:AB609" si="657">J609*(1+$G609-$H609)</f>
        <v>0</v>
      </c>
      <c r="L609" s="16">
        <f t="shared" si="657"/>
        <v>0</v>
      </c>
      <c r="M609" s="16">
        <f t="shared" si="657"/>
        <v>0</v>
      </c>
      <c r="N609" s="16">
        <f t="shared" si="657"/>
        <v>0</v>
      </c>
      <c r="O609" s="16">
        <f t="shared" si="657"/>
        <v>0</v>
      </c>
      <c r="P609" s="16">
        <f t="shared" si="657"/>
        <v>0</v>
      </c>
      <c r="Q609" s="16">
        <f t="shared" si="657"/>
        <v>0</v>
      </c>
      <c r="R609" s="16">
        <f t="shared" si="657"/>
        <v>0</v>
      </c>
      <c r="S609" s="16">
        <f t="shared" si="657"/>
        <v>0</v>
      </c>
      <c r="T609" s="16">
        <f t="shared" si="657"/>
        <v>0</v>
      </c>
      <c r="U609" s="16">
        <f t="shared" si="657"/>
        <v>0</v>
      </c>
      <c r="V609" s="16">
        <f t="shared" si="657"/>
        <v>0</v>
      </c>
      <c r="W609" s="16">
        <f t="shared" si="657"/>
        <v>0</v>
      </c>
      <c r="X609" s="16">
        <f t="shared" si="657"/>
        <v>0</v>
      </c>
      <c r="Y609" s="16">
        <f t="shared" si="657"/>
        <v>0</v>
      </c>
      <c r="Z609" s="16">
        <f t="shared" si="657"/>
        <v>0</v>
      </c>
      <c r="AA609" s="16">
        <f t="shared" si="657"/>
        <v>0</v>
      </c>
      <c r="AB609" s="16">
        <f t="shared" si="657"/>
        <v>0</v>
      </c>
      <c r="AC609" s="16">
        <f t="shared" si="648"/>
        <v>0</v>
      </c>
      <c r="AD609" s="16">
        <f t="shared" si="649"/>
        <v>0</v>
      </c>
      <c r="AE609" s="36">
        <f t="shared" si="650"/>
        <v>0</v>
      </c>
    </row>
    <row r="610" spans="2:31" x14ac:dyDescent="0.25">
      <c r="B610" t="s">
        <v>352</v>
      </c>
      <c r="C610" t="s">
        <v>354</v>
      </c>
      <c r="D610">
        <v>5000001</v>
      </c>
      <c r="E610">
        <v>0</v>
      </c>
      <c r="H610">
        <v>0.02</v>
      </c>
      <c r="I610" s="16">
        <f t="shared" si="590"/>
        <v>0</v>
      </c>
      <c r="J610" s="16">
        <f t="shared" si="624"/>
        <v>0</v>
      </c>
      <c r="K610" s="16">
        <f t="shared" ref="K610:AB610" si="658">J610*(1+$G610-$H610)</f>
        <v>0</v>
      </c>
      <c r="L610" s="16">
        <f t="shared" si="658"/>
        <v>0</v>
      </c>
      <c r="M610" s="16">
        <f t="shared" si="658"/>
        <v>0</v>
      </c>
      <c r="N610" s="16">
        <f t="shared" si="658"/>
        <v>0</v>
      </c>
      <c r="O610" s="16">
        <f t="shared" si="658"/>
        <v>0</v>
      </c>
      <c r="P610" s="16">
        <f t="shared" si="658"/>
        <v>0</v>
      </c>
      <c r="Q610" s="16">
        <f t="shared" si="658"/>
        <v>0</v>
      </c>
      <c r="R610" s="16">
        <f t="shared" si="658"/>
        <v>0</v>
      </c>
      <c r="S610" s="16">
        <f t="shared" si="658"/>
        <v>0</v>
      </c>
      <c r="T610" s="16">
        <f t="shared" si="658"/>
        <v>0</v>
      </c>
      <c r="U610" s="16">
        <f t="shared" si="658"/>
        <v>0</v>
      </c>
      <c r="V610" s="16">
        <f t="shared" si="658"/>
        <v>0</v>
      </c>
      <c r="W610" s="16">
        <f t="shared" si="658"/>
        <v>0</v>
      </c>
      <c r="X610" s="16">
        <f t="shared" si="658"/>
        <v>0</v>
      </c>
      <c r="Y610" s="16">
        <f t="shared" si="658"/>
        <v>0</v>
      </c>
      <c r="Z610" s="16">
        <f t="shared" si="658"/>
        <v>0</v>
      </c>
      <c r="AA610" s="16">
        <f t="shared" si="658"/>
        <v>0</v>
      </c>
      <c r="AB610" s="16">
        <f t="shared" si="658"/>
        <v>0</v>
      </c>
      <c r="AC610" s="16">
        <f t="shared" si="648"/>
        <v>0</v>
      </c>
      <c r="AD610" s="16">
        <f t="shared" si="649"/>
        <v>0</v>
      </c>
      <c r="AE610" s="36">
        <f t="shared" si="650"/>
        <v>0</v>
      </c>
    </row>
    <row r="611" spans="2:31" x14ac:dyDescent="0.25">
      <c r="B611" t="s">
        <v>263</v>
      </c>
      <c r="C611" t="s">
        <v>354</v>
      </c>
      <c r="D611">
        <v>5000001</v>
      </c>
      <c r="E611">
        <v>0</v>
      </c>
      <c r="H611">
        <v>0.02</v>
      </c>
      <c r="I611" s="16">
        <f t="shared" si="590"/>
        <v>0</v>
      </c>
      <c r="J611" s="16">
        <f t="shared" si="624"/>
        <v>0</v>
      </c>
      <c r="K611" s="16">
        <f t="shared" ref="K611:AB611" si="659">J611*(1+$G611-$H611)</f>
        <v>0</v>
      </c>
      <c r="L611" s="16">
        <f t="shared" si="659"/>
        <v>0</v>
      </c>
      <c r="M611" s="16">
        <f t="shared" si="659"/>
        <v>0</v>
      </c>
      <c r="N611" s="16">
        <f t="shared" si="659"/>
        <v>0</v>
      </c>
      <c r="O611" s="16">
        <f t="shared" si="659"/>
        <v>0</v>
      </c>
      <c r="P611" s="16">
        <f t="shared" si="659"/>
        <v>0</v>
      </c>
      <c r="Q611" s="16">
        <f t="shared" si="659"/>
        <v>0</v>
      </c>
      <c r="R611" s="16">
        <f t="shared" si="659"/>
        <v>0</v>
      </c>
      <c r="S611" s="16">
        <f t="shared" si="659"/>
        <v>0</v>
      </c>
      <c r="T611" s="16">
        <f t="shared" si="659"/>
        <v>0</v>
      </c>
      <c r="U611" s="16">
        <f t="shared" si="659"/>
        <v>0</v>
      </c>
      <c r="V611" s="16">
        <f t="shared" si="659"/>
        <v>0</v>
      </c>
      <c r="W611" s="16">
        <f t="shared" si="659"/>
        <v>0</v>
      </c>
      <c r="X611" s="16">
        <f t="shared" si="659"/>
        <v>0</v>
      </c>
      <c r="Y611" s="16">
        <f t="shared" si="659"/>
        <v>0</v>
      </c>
      <c r="Z611" s="16">
        <f t="shared" si="659"/>
        <v>0</v>
      </c>
      <c r="AA611" s="16">
        <f t="shared" si="659"/>
        <v>0</v>
      </c>
      <c r="AB611" s="16">
        <f t="shared" si="659"/>
        <v>0</v>
      </c>
      <c r="AC611" s="16">
        <f t="shared" si="648"/>
        <v>0</v>
      </c>
      <c r="AD611" s="16">
        <f t="shared" si="649"/>
        <v>0</v>
      </c>
      <c r="AE611" s="36">
        <f t="shared" si="650"/>
        <v>0</v>
      </c>
    </row>
    <row r="612" spans="2:31" x14ac:dyDescent="0.25">
      <c r="B612" t="s">
        <v>182</v>
      </c>
      <c r="C612" t="s">
        <v>354</v>
      </c>
      <c r="D612">
        <v>5000001</v>
      </c>
      <c r="E612">
        <v>0</v>
      </c>
      <c r="H612">
        <v>0.02</v>
      </c>
      <c r="I612" s="16">
        <f t="shared" si="590"/>
        <v>0</v>
      </c>
      <c r="J612" s="16">
        <f t="shared" si="624"/>
        <v>0</v>
      </c>
      <c r="K612" s="16">
        <f t="shared" ref="K612:AB612" si="660">J612*(1+$G612-$H612)</f>
        <v>0</v>
      </c>
      <c r="L612" s="16">
        <f t="shared" si="660"/>
        <v>0</v>
      </c>
      <c r="M612" s="16">
        <f t="shared" si="660"/>
        <v>0</v>
      </c>
      <c r="N612" s="16">
        <f t="shared" si="660"/>
        <v>0</v>
      </c>
      <c r="O612" s="16">
        <f t="shared" si="660"/>
        <v>0</v>
      </c>
      <c r="P612" s="16">
        <f t="shared" si="660"/>
        <v>0</v>
      </c>
      <c r="Q612" s="16">
        <f t="shared" si="660"/>
        <v>0</v>
      </c>
      <c r="R612" s="16">
        <f t="shared" si="660"/>
        <v>0</v>
      </c>
      <c r="S612" s="16">
        <f t="shared" si="660"/>
        <v>0</v>
      </c>
      <c r="T612" s="16">
        <f t="shared" si="660"/>
        <v>0</v>
      </c>
      <c r="U612" s="16">
        <f t="shared" si="660"/>
        <v>0</v>
      </c>
      <c r="V612" s="16">
        <f t="shared" si="660"/>
        <v>0</v>
      </c>
      <c r="W612" s="16">
        <f t="shared" si="660"/>
        <v>0</v>
      </c>
      <c r="X612" s="16">
        <f t="shared" si="660"/>
        <v>0</v>
      </c>
      <c r="Y612" s="16">
        <f t="shared" si="660"/>
        <v>0</v>
      </c>
      <c r="Z612" s="16">
        <f t="shared" si="660"/>
        <v>0</v>
      </c>
      <c r="AA612" s="16">
        <f t="shared" si="660"/>
        <v>0</v>
      </c>
      <c r="AB612" s="16">
        <f t="shared" si="660"/>
        <v>0</v>
      </c>
      <c r="AC612" s="16">
        <f t="shared" si="648"/>
        <v>0</v>
      </c>
      <c r="AD612" s="16">
        <f t="shared" si="649"/>
        <v>0</v>
      </c>
      <c r="AE612" s="36">
        <f t="shared" si="650"/>
        <v>0</v>
      </c>
    </row>
    <row r="613" spans="2:31" x14ac:dyDescent="0.25">
      <c r="B613" t="s">
        <v>312</v>
      </c>
      <c r="C613" t="s">
        <v>354</v>
      </c>
      <c r="D613">
        <v>5000001</v>
      </c>
      <c r="E613">
        <v>0</v>
      </c>
      <c r="H613">
        <v>0.02</v>
      </c>
      <c r="I613" s="16">
        <f t="shared" si="590"/>
        <v>0</v>
      </c>
      <c r="J613" s="16">
        <f t="shared" si="624"/>
        <v>0</v>
      </c>
      <c r="K613" s="16">
        <f t="shared" ref="K613:AB613" si="661">J613*(1+$G613-$H613)</f>
        <v>0</v>
      </c>
      <c r="L613" s="16">
        <f t="shared" si="661"/>
        <v>0</v>
      </c>
      <c r="M613" s="16">
        <f t="shared" si="661"/>
        <v>0</v>
      </c>
      <c r="N613" s="16">
        <f t="shared" si="661"/>
        <v>0</v>
      </c>
      <c r="O613" s="16">
        <f t="shared" si="661"/>
        <v>0</v>
      </c>
      <c r="P613" s="16">
        <f t="shared" si="661"/>
        <v>0</v>
      </c>
      <c r="Q613" s="16">
        <f t="shared" si="661"/>
        <v>0</v>
      </c>
      <c r="R613" s="16">
        <f t="shared" si="661"/>
        <v>0</v>
      </c>
      <c r="S613" s="16">
        <f t="shared" si="661"/>
        <v>0</v>
      </c>
      <c r="T613" s="16">
        <f t="shared" si="661"/>
        <v>0</v>
      </c>
      <c r="U613" s="16">
        <f t="shared" si="661"/>
        <v>0</v>
      </c>
      <c r="V613" s="16">
        <f t="shared" si="661"/>
        <v>0</v>
      </c>
      <c r="W613" s="16">
        <f t="shared" si="661"/>
        <v>0</v>
      </c>
      <c r="X613" s="16">
        <f t="shared" si="661"/>
        <v>0</v>
      </c>
      <c r="Y613" s="16">
        <f t="shared" si="661"/>
        <v>0</v>
      </c>
      <c r="Z613" s="16">
        <f t="shared" si="661"/>
        <v>0</v>
      </c>
      <c r="AA613" s="16">
        <f t="shared" si="661"/>
        <v>0</v>
      </c>
      <c r="AB613" s="16">
        <f t="shared" si="661"/>
        <v>0</v>
      </c>
      <c r="AC613" s="16">
        <f t="shared" si="648"/>
        <v>0</v>
      </c>
      <c r="AD613" s="16">
        <f t="shared" si="649"/>
        <v>0</v>
      </c>
      <c r="AE613" s="36">
        <f t="shared" si="650"/>
        <v>0</v>
      </c>
    </row>
    <row r="614" spans="2:31" x14ac:dyDescent="0.25">
      <c r="B614" t="s">
        <v>180</v>
      </c>
      <c r="C614" t="s">
        <v>354</v>
      </c>
      <c r="D614">
        <v>5000001</v>
      </c>
      <c r="E614">
        <v>0</v>
      </c>
      <c r="H614">
        <v>0.02</v>
      </c>
      <c r="I614" s="16">
        <f t="shared" si="590"/>
        <v>0</v>
      </c>
      <c r="J614" s="16">
        <f t="shared" si="624"/>
        <v>0</v>
      </c>
      <c r="K614" s="16">
        <f t="shared" ref="K614:AB614" si="662">J614*(1+$G614-$H614)</f>
        <v>0</v>
      </c>
      <c r="L614" s="16">
        <f t="shared" si="662"/>
        <v>0</v>
      </c>
      <c r="M614" s="16">
        <f t="shared" si="662"/>
        <v>0</v>
      </c>
      <c r="N614" s="16">
        <f t="shared" si="662"/>
        <v>0</v>
      </c>
      <c r="O614" s="16">
        <f t="shared" si="662"/>
        <v>0</v>
      </c>
      <c r="P614" s="16">
        <f t="shared" si="662"/>
        <v>0</v>
      </c>
      <c r="Q614" s="16">
        <f t="shared" si="662"/>
        <v>0</v>
      </c>
      <c r="R614" s="16">
        <f t="shared" si="662"/>
        <v>0</v>
      </c>
      <c r="S614" s="16">
        <f t="shared" si="662"/>
        <v>0</v>
      </c>
      <c r="T614" s="16">
        <f t="shared" si="662"/>
        <v>0</v>
      </c>
      <c r="U614" s="16">
        <f t="shared" si="662"/>
        <v>0</v>
      </c>
      <c r="V614" s="16">
        <f t="shared" si="662"/>
        <v>0</v>
      </c>
      <c r="W614" s="16">
        <f t="shared" si="662"/>
        <v>0</v>
      </c>
      <c r="X614" s="16">
        <f t="shared" si="662"/>
        <v>0</v>
      </c>
      <c r="Y614" s="16">
        <f t="shared" si="662"/>
        <v>0</v>
      </c>
      <c r="Z614" s="16">
        <f t="shared" si="662"/>
        <v>0</v>
      </c>
      <c r="AA614" s="16">
        <f t="shared" si="662"/>
        <v>0</v>
      </c>
      <c r="AB614" s="16">
        <f t="shared" si="662"/>
        <v>0</v>
      </c>
      <c r="AC614" s="16">
        <f t="shared" si="648"/>
        <v>0</v>
      </c>
      <c r="AD614" s="16">
        <f t="shared" si="649"/>
        <v>0</v>
      </c>
      <c r="AE614" s="36">
        <f t="shared" si="650"/>
        <v>0</v>
      </c>
    </row>
    <row r="615" spans="2:31" x14ac:dyDescent="0.25">
      <c r="B615" t="s">
        <v>238</v>
      </c>
      <c r="C615" t="s">
        <v>354</v>
      </c>
      <c r="D615">
        <v>0</v>
      </c>
      <c r="E615">
        <v>0</v>
      </c>
      <c r="H615">
        <v>0.02</v>
      </c>
      <c r="I615" s="16">
        <f t="shared" si="590"/>
        <v>0</v>
      </c>
      <c r="J615" s="16">
        <f t="shared" si="624"/>
        <v>0</v>
      </c>
      <c r="K615" s="16">
        <f t="shared" ref="K615:AB615" si="663">J615*(1+$G615-$H615)</f>
        <v>0</v>
      </c>
      <c r="L615" s="16">
        <f t="shared" si="663"/>
        <v>0</v>
      </c>
      <c r="M615" s="16">
        <f t="shared" si="663"/>
        <v>0</v>
      </c>
      <c r="N615" s="16">
        <f t="shared" si="663"/>
        <v>0</v>
      </c>
      <c r="O615" s="16">
        <f t="shared" si="663"/>
        <v>0</v>
      </c>
      <c r="P615" s="16">
        <f t="shared" si="663"/>
        <v>0</v>
      </c>
      <c r="Q615" s="16">
        <f t="shared" si="663"/>
        <v>0</v>
      </c>
      <c r="R615" s="16">
        <f t="shared" si="663"/>
        <v>0</v>
      </c>
      <c r="S615" s="16">
        <f t="shared" si="663"/>
        <v>0</v>
      </c>
      <c r="T615" s="16">
        <f t="shared" si="663"/>
        <v>0</v>
      </c>
      <c r="U615" s="16">
        <f t="shared" si="663"/>
        <v>0</v>
      </c>
      <c r="V615" s="16">
        <f t="shared" si="663"/>
        <v>0</v>
      </c>
      <c r="W615" s="16">
        <f t="shared" si="663"/>
        <v>0</v>
      </c>
      <c r="X615" s="16">
        <f t="shared" si="663"/>
        <v>0</v>
      </c>
      <c r="Y615" s="16">
        <f t="shared" si="663"/>
        <v>0</v>
      </c>
      <c r="Z615" s="16">
        <f t="shared" si="663"/>
        <v>0</v>
      </c>
      <c r="AA615" s="16">
        <f t="shared" si="663"/>
        <v>0</v>
      </c>
      <c r="AB615" s="16">
        <f t="shared" si="663"/>
        <v>0</v>
      </c>
      <c r="AC615" s="16">
        <f t="shared" si="648"/>
        <v>0</v>
      </c>
      <c r="AD615" s="16">
        <f t="shared" si="649"/>
        <v>0</v>
      </c>
      <c r="AE615" s="36">
        <f t="shared" si="650"/>
        <v>0</v>
      </c>
    </row>
    <row r="616" spans="2:31" x14ac:dyDescent="0.25">
      <c r="B616" t="s">
        <v>329</v>
      </c>
      <c r="C616" t="s">
        <v>354</v>
      </c>
      <c r="D616">
        <v>5000001</v>
      </c>
      <c r="E616">
        <v>0</v>
      </c>
      <c r="H616">
        <v>0.02</v>
      </c>
      <c r="I616" s="16">
        <f t="shared" si="590"/>
        <v>0</v>
      </c>
      <c r="J616" s="16">
        <f t="shared" si="624"/>
        <v>0</v>
      </c>
      <c r="K616" s="16">
        <f t="shared" ref="K616:AB616" si="664">J616*(1+$G616-$H616)</f>
        <v>0</v>
      </c>
      <c r="L616" s="16">
        <f t="shared" si="664"/>
        <v>0</v>
      </c>
      <c r="M616" s="16">
        <f t="shared" si="664"/>
        <v>0</v>
      </c>
      <c r="N616" s="16">
        <f t="shared" si="664"/>
        <v>0</v>
      </c>
      <c r="O616" s="16">
        <f t="shared" si="664"/>
        <v>0</v>
      </c>
      <c r="P616" s="16">
        <f t="shared" si="664"/>
        <v>0</v>
      </c>
      <c r="Q616" s="16">
        <f t="shared" si="664"/>
        <v>0</v>
      </c>
      <c r="R616" s="16">
        <f t="shared" si="664"/>
        <v>0</v>
      </c>
      <c r="S616" s="16">
        <f t="shared" si="664"/>
        <v>0</v>
      </c>
      <c r="T616" s="16">
        <f t="shared" si="664"/>
        <v>0</v>
      </c>
      <c r="U616" s="16">
        <f t="shared" si="664"/>
        <v>0</v>
      </c>
      <c r="V616" s="16">
        <f t="shared" si="664"/>
        <v>0</v>
      </c>
      <c r="W616" s="16">
        <f t="shared" si="664"/>
        <v>0</v>
      </c>
      <c r="X616" s="16">
        <f t="shared" si="664"/>
        <v>0</v>
      </c>
      <c r="Y616" s="16">
        <f t="shared" si="664"/>
        <v>0</v>
      </c>
      <c r="Z616" s="16">
        <f t="shared" si="664"/>
        <v>0</v>
      </c>
      <c r="AA616" s="16">
        <f t="shared" si="664"/>
        <v>0</v>
      </c>
      <c r="AB616" s="16">
        <f t="shared" si="664"/>
        <v>0</v>
      </c>
      <c r="AC616" s="16">
        <f t="shared" si="648"/>
        <v>0</v>
      </c>
      <c r="AD616" s="16">
        <f t="shared" si="649"/>
        <v>0</v>
      </c>
      <c r="AE616" s="36">
        <f t="shared" si="650"/>
        <v>0</v>
      </c>
    </row>
    <row r="617" spans="2:31" x14ac:dyDescent="0.25">
      <c r="B617" t="s">
        <v>331</v>
      </c>
      <c r="C617" t="s">
        <v>354</v>
      </c>
      <c r="D617">
        <v>5000001</v>
      </c>
      <c r="E617">
        <v>0</v>
      </c>
      <c r="H617">
        <v>0.02</v>
      </c>
      <c r="I617" s="16">
        <f t="shared" si="590"/>
        <v>0</v>
      </c>
      <c r="J617" s="16">
        <f t="shared" si="624"/>
        <v>0</v>
      </c>
      <c r="K617" s="16">
        <f t="shared" ref="K617:AB617" si="665">J617*(1+$G617-$H617)</f>
        <v>0</v>
      </c>
      <c r="L617" s="16">
        <f t="shared" si="665"/>
        <v>0</v>
      </c>
      <c r="M617" s="16">
        <f t="shared" si="665"/>
        <v>0</v>
      </c>
      <c r="N617" s="16">
        <f t="shared" si="665"/>
        <v>0</v>
      </c>
      <c r="O617" s="16">
        <f t="shared" si="665"/>
        <v>0</v>
      </c>
      <c r="P617" s="16">
        <f t="shared" si="665"/>
        <v>0</v>
      </c>
      <c r="Q617" s="16">
        <f t="shared" si="665"/>
        <v>0</v>
      </c>
      <c r="R617" s="16">
        <f t="shared" si="665"/>
        <v>0</v>
      </c>
      <c r="S617" s="16">
        <f t="shared" si="665"/>
        <v>0</v>
      </c>
      <c r="T617" s="16">
        <f t="shared" si="665"/>
        <v>0</v>
      </c>
      <c r="U617" s="16">
        <f t="shared" si="665"/>
        <v>0</v>
      </c>
      <c r="V617" s="16">
        <f t="shared" si="665"/>
        <v>0</v>
      </c>
      <c r="W617" s="16">
        <f t="shared" si="665"/>
        <v>0</v>
      </c>
      <c r="X617" s="16">
        <f t="shared" si="665"/>
        <v>0</v>
      </c>
      <c r="Y617" s="16">
        <f t="shared" si="665"/>
        <v>0</v>
      </c>
      <c r="Z617" s="16">
        <f t="shared" si="665"/>
        <v>0</v>
      </c>
      <c r="AA617" s="16">
        <f t="shared" si="665"/>
        <v>0</v>
      </c>
      <c r="AB617" s="16">
        <f t="shared" si="665"/>
        <v>0</v>
      </c>
      <c r="AC617" s="16">
        <f t="shared" si="648"/>
        <v>0</v>
      </c>
      <c r="AD617" s="16">
        <f t="shared" si="649"/>
        <v>0</v>
      </c>
      <c r="AE617" s="36">
        <f t="shared" si="650"/>
        <v>0</v>
      </c>
    </row>
    <row r="618" spans="2:31" x14ac:dyDescent="0.25">
      <c r="B618" t="s">
        <v>334</v>
      </c>
      <c r="C618" t="s">
        <v>354</v>
      </c>
      <c r="D618">
        <v>5000001</v>
      </c>
      <c r="E618">
        <v>0</v>
      </c>
      <c r="H618">
        <v>0.02</v>
      </c>
      <c r="I618" s="16">
        <f t="shared" si="590"/>
        <v>0</v>
      </c>
      <c r="J618" s="16">
        <f t="shared" si="624"/>
        <v>0</v>
      </c>
      <c r="K618" s="16">
        <f t="shared" ref="K618:AB618" si="666">J618*(1+$G618-$H618)</f>
        <v>0</v>
      </c>
      <c r="L618" s="16">
        <f t="shared" si="666"/>
        <v>0</v>
      </c>
      <c r="M618" s="16">
        <f t="shared" si="666"/>
        <v>0</v>
      </c>
      <c r="N618" s="16">
        <f t="shared" si="666"/>
        <v>0</v>
      </c>
      <c r="O618" s="16">
        <f t="shared" si="666"/>
        <v>0</v>
      </c>
      <c r="P618" s="16">
        <f t="shared" si="666"/>
        <v>0</v>
      </c>
      <c r="Q618" s="16">
        <f t="shared" si="666"/>
        <v>0</v>
      </c>
      <c r="R618" s="16">
        <f t="shared" si="666"/>
        <v>0</v>
      </c>
      <c r="S618" s="16">
        <f t="shared" si="666"/>
        <v>0</v>
      </c>
      <c r="T618" s="16">
        <f t="shared" si="666"/>
        <v>0</v>
      </c>
      <c r="U618" s="16">
        <f t="shared" si="666"/>
        <v>0</v>
      </c>
      <c r="V618" s="16">
        <f t="shared" si="666"/>
        <v>0</v>
      </c>
      <c r="W618" s="16">
        <f t="shared" si="666"/>
        <v>0</v>
      </c>
      <c r="X618" s="16">
        <f t="shared" si="666"/>
        <v>0</v>
      </c>
      <c r="Y618" s="16">
        <f t="shared" si="666"/>
        <v>0</v>
      </c>
      <c r="Z618" s="16">
        <f t="shared" si="666"/>
        <v>0</v>
      </c>
      <c r="AA618" s="16">
        <f t="shared" si="666"/>
        <v>0</v>
      </c>
      <c r="AB618" s="16">
        <f t="shared" si="666"/>
        <v>0</v>
      </c>
      <c r="AC618" s="16">
        <f t="shared" si="648"/>
        <v>0</v>
      </c>
      <c r="AD618" s="16">
        <f t="shared" si="649"/>
        <v>0</v>
      </c>
      <c r="AE618" s="36">
        <f t="shared" si="650"/>
        <v>0</v>
      </c>
    </row>
    <row r="619" spans="2:31" x14ac:dyDescent="0.25">
      <c r="B619" t="s">
        <v>356</v>
      </c>
      <c r="C619" t="s">
        <v>354</v>
      </c>
      <c r="D619">
        <v>5000001</v>
      </c>
      <c r="E619">
        <v>0</v>
      </c>
      <c r="H619">
        <v>0.02</v>
      </c>
      <c r="I619" s="16">
        <f t="shared" si="590"/>
        <v>0</v>
      </c>
      <c r="J619" s="16">
        <f t="shared" si="624"/>
        <v>0</v>
      </c>
      <c r="K619" s="16">
        <f t="shared" ref="K619:AB619" si="667">J619*(1+$G619-$H619)</f>
        <v>0</v>
      </c>
      <c r="L619" s="16">
        <f t="shared" si="667"/>
        <v>0</v>
      </c>
      <c r="M619" s="16">
        <f t="shared" si="667"/>
        <v>0</v>
      </c>
      <c r="N619" s="16">
        <f t="shared" si="667"/>
        <v>0</v>
      </c>
      <c r="O619" s="16">
        <f t="shared" si="667"/>
        <v>0</v>
      </c>
      <c r="P619" s="16">
        <f t="shared" si="667"/>
        <v>0</v>
      </c>
      <c r="Q619" s="16">
        <f t="shared" si="667"/>
        <v>0</v>
      </c>
      <c r="R619" s="16">
        <f t="shared" si="667"/>
        <v>0</v>
      </c>
      <c r="S619" s="16">
        <f t="shared" si="667"/>
        <v>0</v>
      </c>
      <c r="T619" s="16">
        <f t="shared" si="667"/>
        <v>0</v>
      </c>
      <c r="U619" s="16">
        <f t="shared" si="667"/>
        <v>0</v>
      </c>
      <c r="V619" s="16">
        <f t="shared" si="667"/>
        <v>0</v>
      </c>
      <c r="W619" s="16">
        <f t="shared" si="667"/>
        <v>0</v>
      </c>
      <c r="X619" s="16">
        <f t="shared" si="667"/>
        <v>0</v>
      </c>
      <c r="Y619" s="16">
        <f t="shared" si="667"/>
        <v>0</v>
      </c>
      <c r="Z619" s="16">
        <f t="shared" si="667"/>
        <v>0</v>
      </c>
      <c r="AA619" s="16">
        <f t="shared" si="667"/>
        <v>0</v>
      </c>
      <c r="AB619" s="16">
        <f t="shared" si="667"/>
        <v>0</v>
      </c>
      <c r="AC619" s="16">
        <f t="shared" si="648"/>
        <v>0</v>
      </c>
      <c r="AD619" s="16">
        <f t="shared" si="649"/>
        <v>0</v>
      </c>
      <c r="AE619" s="36">
        <f t="shared" si="650"/>
        <v>0</v>
      </c>
    </row>
    <row r="620" spans="2:31" x14ac:dyDescent="0.25">
      <c r="B620" t="s">
        <v>264</v>
      </c>
      <c r="C620" t="s">
        <v>354</v>
      </c>
      <c r="D620">
        <v>5000001</v>
      </c>
      <c r="E620">
        <v>0</v>
      </c>
      <c r="H620">
        <v>0.02</v>
      </c>
      <c r="I620" s="16">
        <f t="shared" si="590"/>
        <v>0</v>
      </c>
      <c r="J620" s="16">
        <f t="shared" si="624"/>
        <v>0</v>
      </c>
      <c r="K620" s="16">
        <f t="shared" ref="K620:AB620" si="668">J620*(1+$G620-$H620)</f>
        <v>0</v>
      </c>
      <c r="L620" s="16">
        <f t="shared" si="668"/>
        <v>0</v>
      </c>
      <c r="M620" s="16">
        <f t="shared" si="668"/>
        <v>0</v>
      </c>
      <c r="N620" s="16">
        <f t="shared" si="668"/>
        <v>0</v>
      </c>
      <c r="O620" s="16">
        <f t="shared" si="668"/>
        <v>0</v>
      </c>
      <c r="P620" s="16">
        <f t="shared" si="668"/>
        <v>0</v>
      </c>
      <c r="Q620" s="16">
        <f t="shared" si="668"/>
        <v>0</v>
      </c>
      <c r="R620" s="16">
        <f t="shared" si="668"/>
        <v>0</v>
      </c>
      <c r="S620" s="16">
        <f t="shared" si="668"/>
        <v>0</v>
      </c>
      <c r="T620" s="16">
        <f t="shared" si="668"/>
        <v>0</v>
      </c>
      <c r="U620" s="16">
        <f t="shared" si="668"/>
        <v>0</v>
      </c>
      <c r="V620" s="16">
        <f t="shared" si="668"/>
        <v>0</v>
      </c>
      <c r="W620" s="16">
        <f t="shared" si="668"/>
        <v>0</v>
      </c>
      <c r="X620" s="16">
        <f t="shared" si="668"/>
        <v>0</v>
      </c>
      <c r="Y620" s="16">
        <f t="shared" si="668"/>
        <v>0</v>
      </c>
      <c r="Z620" s="16">
        <f t="shared" si="668"/>
        <v>0</v>
      </c>
      <c r="AA620" s="16">
        <f t="shared" si="668"/>
        <v>0</v>
      </c>
      <c r="AB620" s="16">
        <f t="shared" si="668"/>
        <v>0</v>
      </c>
      <c r="AC620" s="16">
        <f t="shared" si="648"/>
        <v>0</v>
      </c>
      <c r="AD620" s="16">
        <f t="shared" si="649"/>
        <v>0</v>
      </c>
      <c r="AE620" s="36">
        <f t="shared" si="650"/>
        <v>0</v>
      </c>
    </row>
    <row r="621" spans="2:31" x14ac:dyDescent="0.25">
      <c r="B621" t="s">
        <v>310</v>
      </c>
      <c r="C621" t="s">
        <v>354</v>
      </c>
      <c r="D621">
        <v>5000001</v>
      </c>
      <c r="E621">
        <v>0</v>
      </c>
      <c r="H621">
        <v>0.02</v>
      </c>
      <c r="I621" s="16">
        <f t="shared" si="590"/>
        <v>0</v>
      </c>
      <c r="J621" s="16">
        <f t="shared" si="624"/>
        <v>0</v>
      </c>
      <c r="K621" s="16">
        <f t="shared" ref="K621:AB621" si="669">J621*(1+$G621-$H621)</f>
        <v>0</v>
      </c>
      <c r="L621" s="16">
        <f t="shared" si="669"/>
        <v>0</v>
      </c>
      <c r="M621" s="16">
        <f t="shared" si="669"/>
        <v>0</v>
      </c>
      <c r="N621" s="16">
        <f t="shared" si="669"/>
        <v>0</v>
      </c>
      <c r="O621" s="16">
        <f t="shared" si="669"/>
        <v>0</v>
      </c>
      <c r="P621" s="16">
        <f t="shared" si="669"/>
        <v>0</v>
      </c>
      <c r="Q621" s="16">
        <f t="shared" si="669"/>
        <v>0</v>
      </c>
      <c r="R621" s="16">
        <f t="shared" si="669"/>
        <v>0</v>
      </c>
      <c r="S621" s="16">
        <f t="shared" si="669"/>
        <v>0</v>
      </c>
      <c r="T621" s="16">
        <f t="shared" si="669"/>
        <v>0</v>
      </c>
      <c r="U621" s="16">
        <f t="shared" si="669"/>
        <v>0</v>
      </c>
      <c r="V621" s="16">
        <f t="shared" si="669"/>
        <v>0</v>
      </c>
      <c r="W621" s="16">
        <f t="shared" si="669"/>
        <v>0</v>
      </c>
      <c r="X621" s="16">
        <f t="shared" si="669"/>
        <v>0</v>
      </c>
      <c r="Y621" s="16">
        <f t="shared" si="669"/>
        <v>0</v>
      </c>
      <c r="Z621" s="16">
        <f t="shared" si="669"/>
        <v>0</v>
      </c>
      <c r="AA621" s="16">
        <f t="shared" si="669"/>
        <v>0</v>
      </c>
      <c r="AB621" s="16">
        <f t="shared" si="669"/>
        <v>0</v>
      </c>
      <c r="AC621" s="16">
        <f t="shared" si="648"/>
        <v>0</v>
      </c>
      <c r="AD621" s="16">
        <f t="shared" si="649"/>
        <v>0</v>
      </c>
      <c r="AE621" s="36">
        <f t="shared" si="650"/>
        <v>0</v>
      </c>
    </row>
    <row r="622" spans="2:31" x14ac:dyDescent="0.25">
      <c r="B622" t="s">
        <v>317</v>
      </c>
      <c r="C622" t="s">
        <v>354</v>
      </c>
      <c r="D622">
        <v>5000001</v>
      </c>
      <c r="E622">
        <v>0</v>
      </c>
      <c r="H622">
        <v>0.02</v>
      </c>
      <c r="I622" s="16">
        <f t="shared" si="590"/>
        <v>0</v>
      </c>
      <c r="J622" s="16">
        <f t="shared" si="624"/>
        <v>0</v>
      </c>
      <c r="K622" s="16">
        <f t="shared" ref="K622:AB622" si="670">J622*(1+$G622-$H622)</f>
        <v>0</v>
      </c>
      <c r="L622" s="16">
        <f t="shared" si="670"/>
        <v>0</v>
      </c>
      <c r="M622" s="16">
        <f t="shared" si="670"/>
        <v>0</v>
      </c>
      <c r="N622" s="16">
        <f t="shared" si="670"/>
        <v>0</v>
      </c>
      <c r="O622" s="16">
        <f t="shared" si="670"/>
        <v>0</v>
      </c>
      <c r="P622" s="16">
        <f t="shared" si="670"/>
        <v>0</v>
      </c>
      <c r="Q622" s="16">
        <f t="shared" si="670"/>
        <v>0</v>
      </c>
      <c r="R622" s="16">
        <f t="shared" si="670"/>
        <v>0</v>
      </c>
      <c r="S622" s="16">
        <f t="shared" si="670"/>
        <v>0</v>
      </c>
      <c r="T622" s="16">
        <f t="shared" si="670"/>
        <v>0</v>
      </c>
      <c r="U622" s="16">
        <f t="shared" si="670"/>
        <v>0</v>
      </c>
      <c r="V622" s="16">
        <f t="shared" si="670"/>
        <v>0</v>
      </c>
      <c r="W622" s="16">
        <f t="shared" si="670"/>
        <v>0</v>
      </c>
      <c r="X622" s="16">
        <f t="shared" si="670"/>
        <v>0</v>
      </c>
      <c r="Y622" s="16">
        <f t="shared" si="670"/>
        <v>0</v>
      </c>
      <c r="Z622" s="16">
        <f t="shared" si="670"/>
        <v>0</v>
      </c>
      <c r="AA622" s="16">
        <f t="shared" si="670"/>
        <v>0</v>
      </c>
      <c r="AB622" s="16">
        <f t="shared" si="670"/>
        <v>0</v>
      </c>
      <c r="AC622" s="16">
        <f t="shared" si="648"/>
        <v>0</v>
      </c>
      <c r="AD622" s="16">
        <f t="shared" si="649"/>
        <v>0</v>
      </c>
      <c r="AE622" s="36">
        <f t="shared" si="650"/>
        <v>0</v>
      </c>
    </row>
    <row r="623" spans="2:31" x14ac:dyDescent="0.25">
      <c r="B623" t="s">
        <v>357</v>
      </c>
      <c r="C623" t="s">
        <v>354</v>
      </c>
      <c r="D623">
        <v>5000001</v>
      </c>
      <c r="E623">
        <v>0</v>
      </c>
      <c r="H623">
        <v>0.02</v>
      </c>
      <c r="I623" s="16">
        <f t="shared" ref="I623:I686" si="671">E623</f>
        <v>0</v>
      </c>
      <c r="J623" s="16">
        <f t="shared" si="624"/>
        <v>0</v>
      </c>
      <c r="K623" s="16">
        <f t="shared" ref="K623:AB623" si="672">J623*(1+$G623-$H623)</f>
        <v>0</v>
      </c>
      <c r="L623" s="16">
        <f t="shared" si="672"/>
        <v>0</v>
      </c>
      <c r="M623" s="16">
        <f t="shared" si="672"/>
        <v>0</v>
      </c>
      <c r="N623" s="16">
        <f t="shared" si="672"/>
        <v>0</v>
      </c>
      <c r="O623" s="16">
        <f t="shared" si="672"/>
        <v>0</v>
      </c>
      <c r="P623" s="16">
        <f t="shared" si="672"/>
        <v>0</v>
      </c>
      <c r="Q623" s="16">
        <f t="shared" si="672"/>
        <v>0</v>
      </c>
      <c r="R623" s="16">
        <f t="shared" si="672"/>
        <v>0</v>
      </c>
      <c r="S623" s="16">
        <f t="shared" si="672"/>
        <v>0</v>
      </c>
      <c r="T623" s="16">
        <f t="shared" si="672"/>
        <v>0</v>
      </c>
      <c r="U623" s="16">
        <f t="shared" si="672"/>
        <v>0</v>
      </c>
      <c r="V623" s="16">
        <f t="shared" si="672"/>
        <v>0</v>
      </c>
      <c r="W623" s="16">
        <f t="shared" si="672"/>
        <v>0</v>
      </c>
      <c r="X623" s="16">
        <f t="shared" si="672"/>
        <v>0</v>
      </c>
      <c r="Y623" s="16">
        <f t="shared" si="672"/>
        <v>0</v>
      </c>
      <c r="Z623" s="16">
        <f t="shared" si="672"/>
        <v>0</v>
      </c>
      <c r="AA623" s="16">
        <f t="shared" si="672"/>
        <v>0</v>
      </c>
      <c r="AB623" s="16">
        <f t="shared" si="672"/>
        <v>0</v>
      </c>
      <c r="AC623" s="16">
        <f t="shared" si="648"/>
        <v>0</v>
      </c>
      <c r="AD623" s="16">
        <f t="shared" si="649"/>
        <v>0</v>
      </c>
      <c r="AE623" s="36">
        <f t="shared" si="650"/>
        <v>0</v>
      </c>
    </row>
    <row r="624" spans="2:31" x14ac:dyDescent="0.25">
      <c r="B624" t="s">
        <v>320</v>
      </c>
      <c r="C624" t="s">
        <v>354</v>
      </c>
      <c r="D624">
        <v>5000001</v>
      </c>
      <c r="E624">
        <v>0</v>
      </c>
      <c r="H624">
        <v>0.02</v>
      </c>
      <c r="I624" s="16">
        <f t="shared" si="671"/>
        <v>0</v>
      </c>
      <c r="J624" s="16">
        <f t="shared" si="624"/>
        <v>0</v>
      </c>
      <c r="K624" s="16">
        <f t="shared" ref="K624:AB624" si="673">J624*(1+$G624-$H624)</f>
        <v>0</v>
      </c>
      <c r="L624" s="16">
        <f t="shared" si="673"/>
        <v>0</v>
      </c>
      <c r="M624" s="16">
        <f t="shared" si="673"/>
        <v>0</v>
      </c>
      <c r="N624" s="16">
        <f t="shared" si="673"/>
        <v>0</v>
      </c>
      <c r="O624" s="16">
        <f t="shared" si="673"/>
        <v>0</v>
      </c>
      <c r="P624" s="16">
        <f t="shared" si="673"/>
        <v>0</v>
      </c>
      <c r="Q624" s="16">
        <f t="shared" si="673"/>
        <v>0</v>
      </c>
      <c r="R624" s="16">
        <f t="shared" si="673"/>
        <v>0</v>
      </c>
      <c r="S624" s="16">
        <f t="shared" si="673"/>
        <v>0</v>
      </c>
      <c r="T624" s="16">
        <f t="shared" si="673"/>
        <v>0</v>
      </c>
      <c r="U624" s="16">
        <f t="shared" si="673"/>
        <v>0</v>
      </c>
      <c r="V624" s="16">
        <f t="shared" si="673"/>
        <v>0</v>
      </c>
      <c r="W624" s="16">
        <f t="shared" si="673"/>
        <v>0</v>
      </c>
      <c r="X624" s="16">
        <f t="shared" si="673"/>
        <v>0</v>
      </c>
      <c r="Y624" s="16">
        <f t="shared" si="673"/>
        <v>0</v>
      </c>
      <c r="Z624" s="16">
        <f t="shared" si="673"/>
        <v>0</v>
      </c>
      <c r="AA624" s="16">
        <f t="shared" si="673"/>
        <v>0</v>
      </c>
      <c r="AB624" s="16">
        <f t="shared" si="673"/>
        <v>0</v>
      </c>
      <c r="AC624" s="16">
        <f t="shared" si="648"/>
        <v>0</v>
      </c>
      <c r="AD624" s="16">
        <f t="shared" si="649"/>
        <v>0</v>
      </c>
      <c r="AE624" s="36">
        <f t="shared" si="650"/>
        <v>0</v>
      </c>
    </row>
    <row r="625" spans="2:31" x14ac:dyDescent="0.25">
      <c r="B625" t="s">
        <v>265</v>
      </c>
      <c r="C625" t="s">
        <v>354</v>
      </c>
      <c r="D625">
        <v>5000001</v>
      </c>
      <c r="E625">
        <v>0</v>
      </c>
      <c r="H625">
        <v>0.02</v>
      </c>
      <c r="I625" s="16">
        <f t="shared" si="671"/>
        <v>0</v>
      </c>
      <c r="J625" s="16">
        <f t="shared" si="624"/>
        <v>0</v>
      </c>
      <c r="K625" s="16">
        <f t="shared" ref="K625:AB625" si="674">J625*(1+$G625-$H625)</f>
        <v>0</v>
      </c>
      <c r="L625" s="16">
        <f t="shared" si="674"/>
        <v>0</v>
      </c>
      <c r="M625" s="16">
        <f t="shared" si="674"/>
        <v>0</v>
      </c>
      <c r="N625" s="16">
        <f t="shared" si="674"/>
        <v>0</v>
      </c>
      <c r="O625" s="16">
        <f t="shared" si="674"/>
        <v>0</v>
      </c>
      <c r="P625" s="16">
        <f t="shared" si="674"/>
        <v>0</v>
      </c>
      <c r="Q625" s="16">
        <f t="shared" si="674"/>
        <v>0</v>
      </c>
      <c r="R625" s="16">
        <f t="shared" si="674"/>
        <v>0</v>
      </c>
      <c r="S625" s="16">
        <f t="shared" si="674"/>
        <v>0</v>
      </c>
      <c r="T625" s="16">
        <f t="shared" si="674"/>
        <v>0</v>
      </c>
      <c r="U625" s="16">
        <f t="shared" si="674"/>
        <v>0</v>
      </c>
      <c r="V625" s="16">
        <f t="shared" si="674"/>
        <v>0</v>
      </c>
      <c r="W625" s="16">
        <f t="shared" si="674"/>
        <v>0</v>
      </c>
      <c r="X625" s="16">
        <f t="shared" si="674"/>
        <v>0</v>
      </c>
      <c r="Y625" s="16">
        <f t="shared" si="674"/>
        <v>0</v>
      </c>
      <c r="Z625" s="16">
        <f t="shared" si="674"/>
        <v>0</v>
      </c>
      <c r="AA625" s="16">
        <f t="shared" si="674"/>
        <v>0</v>
      </c>
      <c r="AB625" s="16">
        <f t="shared" si="674"/>
        <v>0</v>
      </c>
      <c r="AC625" s="16">
        <f t="shared" si="648"/>
        <v>0</v>
      </c>
      <c r="AD625" s="16">
        <f t="shared" si="649"/>
        <v>0</v>
      </c>
      <c r="AE625" s="36">
        <f t="shared" si="650"/>
        <v>0</v>
      </c>
    </row>
    <row r="626" spans="2:31" x14ac:dyDescent="0.25">
      <c r="B626" t="s">
        <v>319</v>
      </c>
      <c r="C626" t="s">
        <v>354</v>
      </c>
      <c r="D626">
        <v>5000001</v>
      </c>
      <c r="E626">
        <v>0</v>
      </c>
      <c r="H626">
        <v>0.02</v>
      </c>
      <c r="I626" s="16">
        <f t="shared" si="671"/>
        <v>0</v>
      </c>
      <c r="J626" s="16">
        <f t="shared" si="624"/>
        <v>0</v>
      </c>
      <c r="K626" s="16">
        <f t="shared" ref="K626:AB626" si="675">J626*(1+$G626-$H626)</f>
        <v>0</v>
      </c>
      <c r="L626" s="16">
        <f t="shared" si="675"/>
        <v>0</v>
      </c>
      <c r="M626" s="16">
        <f t="shared" si="675"/>
        <v>0</v>
      </c>
      <c r="N626" s="16">
        <f t="shared" si="675"/>
        <v>0</v>
      </c>
      <c r="O626" s="16">
        <f t="shared" si="675"/>
        <v>0</v>
      </c>
      <c r="P626" s="16">
        <f t="shared" si="675"/>
        <v>0</v>
      </c>
      <c r="Q626" s="16">
        <f t="shared" si="675"/>
        <v>0</v>
      </c>
      <c r="R626" s="16">
        <f t="shared" si="675"/>
        <v>0</v>
      </c>
      <c r="S626" s="16">
        <f t="shared" si="675"/>
        <v>0</v>
      </c>
      <c r="T626" s="16">
        <f t="shared" si="675"/>
        <v>0</v>
      </c>
      <c r="U626" s="16">
        <f t="shared" si="675"/>
        <v>0</v>
      </c>
      <c r="V626" s="16">
        <f t="shared" si="675"/>
        <v>0</v>
      </c>
      <c r="W626" s="16">
        <f t="shared" si="675"/>
        <v>0</v>
      </c>
      <c r="X626" s="16">
        <f t="shared" si="675"/>
        <v>0</v>
      </c>
      <c r="Y626" s="16">
        <f t="shared" si="675"/>
        <v>0</v>
      </c>
      <c r="Z626" s="16">
        <f t="shared" si="675"/>
        <v>0</v>
      </c>
      <c r="AA626" s="16">
        <f t="shared" si="675"/>
        <v>0</v>
      </c>
      <c r="AB626" s="16">
        <f t="shared" si="675"/>
        <v>0</v>
      </c>
      <c r="AC626" s="16">
        <f t="shared" si="648"/>
        <v>0</v>
      </c>
      <c r="AD626" s="16">
        <f t="shared" si="649"/>
        <v>0</v>
      </c>
      <c r="AE626" s="36">
        <f t="shared" si="650"/>
        <v>0</v>
      </c>
    </row>
    <row r="627" spans="2:31" x14ac:dyDescent="0.25">
      <c r="B627" t="s">
        <v>266</v>
      </c>
      <c r="C627" t="s">
        <v>354</v>
      </c>
      <c r="D627">
        <v>5000001</v>
      </c>
      <c r="E627">
        <v>0</v>
      </c>
      <c r="H627">
        <v>0.02</v>
      </c>
      <c r="I627" s="16">
        <f t="shared" si="671"/>
        <v>0</v>
      </c>
      <c r="J627" s="16">
        <f t="shared" si="624"/>
        <v>0</v>
      </c>
      <c r="K627" s="16">
        <f t="shared" ref="K627:AB627" si="676">J627*(1+$G627-$H627)</f>
        <v>0</v>
      </c>
      <c r="L627" s="16">
        <f t="shared" si="676"/>
        <v>0</v>
      </c>
      <c r="M627" s="16">
        <f t="shared" si="676"/>
        <v>0</v>
      </c>
      <c r="N627" s="16">
        <f t="shared" si="676"/>
        <v>0</v>
      </c>
      <c r="O627" s="16">
        <f t="shared" si="676"/>
        <v>0</v>
      </c>
      <c r="P627" s="16">
        <f t="shared" si="676"/>
        <v>0</v>
      </c>
      <c r="Q627" s="16">
        <f t="shared" si="676"/>
        <v>0</v>
      </c>
      <c r="R627" s="16">
        <f t="shared" si="676"/>
        <v>0</v>
      </c>
      <c r="S627" s="16">
        <f t="shared" si="676"/>
        <v>0</v>
      </c>
      <c r="T627" s="16">
        <f t="shared" si="676"/>
        <v>0</v>
      </c>
      <c r="U627" s="16">
        <f t="shared" si="676"/>
        <v>0</v>
      </c>
      <c r="V627" s="16">
        <f t="shared" si="676"/>
        <v>0</v>
      </c>
      <c r="W627" s="16">
        <f t="shared" si="676"/>
        <v>0</v>
      </c>
      <c r="X627" s="16">
        <f t="shared" si="676"/>
        <v>0</v>
      </c>
      <c r="Y627" s="16">
        <f t="shared" si="676"/>
        <v>0</v>
      </c>
      <c r="Z627" s="16">
        <f t="shared" si="676"/>
        <v>0</v>
      </c>
      <c r="AA627" s="16">
        <f t="shared" si="676"/>
        <v>0</v>
      </c>
      <c r="AB627" s="16">
        <f t="shared" si="676"/>
        <v>0</v>
      </c>
      <c r="AC627" s="16">
        <f t="shared" si="648"/>
        <v>0</v>
      </c>
      <c r="AD627" s="16">
        <f t="shared" si="649"/>
        <v>0</v>
      </c>
      <c r="AE627" s="36">
        <f t="shared" si="650"/>
        <v>0</v>
      </c>
    </row>
    <row r="628" spans="2:31" x14ac:dyDescent="0.25">
      <c r="B628" t="s">
        <v>346</v>
      </c>
      <c r="C628" t="s">
        <v>354</v>
      </c>
      <c r="D628">
        <v>5000001</v>
      </c>
      <c r="E628">
        <v>0</v>
      </c>
      <c r="H628">
        <v>0.02</v>
      </c>
      <c r="I628" s="16">
        <f t="shared" si="671"/>
        <v>0</v>
      </c>
      <c r="J628" s="16">
        <f t="shared" si="624"/>
        <v>0</v>
      </c>
      <c r="K628" s="16">
        <f t="shared" ref="K628:AB628" si="677">J628*(1+$G628-$H628)</f>
        <v>0</v>
      </c>
      <c r="L628" s="16">
        <f t="shared" si="677"/>
        <v>0</v>
      </c>
      <c r="M628" s="16">
        <f t="shared" si="677"/>
        <v>0</v>
      </c>
      <c r="N628" s="16">
        <f t="shared" si="677"/>
        <v>0</v>
      </c>
      <c r="O628" s="16">
        <f t="shared" si="677"/>
        <v>0</v>
      </c>
      <c r="P628" s="16">
        <f t="shared" si="677"/>
        <v>0</v>
      </c>
      <c r="Q628" s="16">
        <f t="shared" si="677"/>
        <v>0</v>
      </c>
      <c r="R628" s="16">
        <f t="shared" si="677"/>
        <v>0</v>
      </c>
      <c r="S628" s="16">
        <f t="shared" si="677"/>
        <v>0</v>
      </c>
      <c r="T628" s="16">
        <f t="shared" si="677"/>
        <v>0</v>
      </c>
      <c r="U628" s="16">
        <f t="shared" si="677"/>
        <v>0</v>
      </c>
      <c r="V628" s="16">
        <f t="shared" si="677"/>
        <v>0</v>
      </c>
      <c r="W628" s="16">
        <f t="shared" si="677"/>
        <v>0</v>
      </c>
      <c r="X628" s="16">
        <f t="shared" si="677"/>
        <v>0</v>
      </c>
      <c r="Y628" s="16">
        <f t="shared" si="677"/>
        <v>0</v>
      </c>
      <c r="Z628" s="16">
        <f t="shared" si="677"/>
        <v>0</v>
      </c>
      <c r="AA628" s="16">
        <f t="shared" si="677"/>
        <v>0</v>
      </c>
      <c r="AB628" s="16">
        <f t="shared" si="677"/>
        <v>0</v>
      </c>
      <c r="AC628" s="16">
        <f t="shared" si="648"/>
        <v>0</v>
      </c>
      <c r="AD628" s="16">
        <f t="shared" si="649"/>
        <v>0</v>
      </c>
      <c r="AE628" s="36">
        <f t="shared" si="650"/>
        <v>0</v>
      </c>
    </row>
    <row r="629" spans="2:31" x14ac:dyDescent="0.25">
      <c r="B629" t="s">
        <v>291</v>
      </c>
      <c r="C629" t="s">
        <v>354</v>
      </c>
      <c r="D629">
        <v>5000001</v>
      </c>
      <c r="E629">
        <v>0</v>
      </c>
      <c r="H629">
        <v>0.02</v>
      </c>
      <c r="I629" s="16">
        <f t="shared" si="671"/>
        <v>0</v>
      </c>
      <c r="J629" s="16">
        <f t="shared" si="624"/>
        <v>0</v>
      </c>
      <c r="K629" s="16">
        <f t="shared" ref="K629:AB629" si="678">J629*(1+$G629-$H629)</f>
        <v>0</v>
      </c>
      <c r="L629" s="16">
        <f t="shared" si="678"/>
        <v>0</v>
      </c>
      <c r="M629" s="16">
        <f t="shared" si="678"/>
        <v>0</v>
      </c>
      <c r="N629" s="16">
        <f t="shared" si="678"/>
        <v>0</v>
      </c>
      <c r="O629" s="16">
        <f t="shared" si="678"/>
        <v>0</v>
      </c>
      <c r="P629" s="16">
        <f t="shared" si="678"/>
        <v>0</v>
      </c>
      <c r="Q629" s="16">
        <f t="shared" si="678"/>
        <v>0</v>
      </c>
      <c r="R629" s="16">
        <f t="shared" si="678"/>
        <v>0</v>
      </c>
      <c r="S629" s="16">
        <f t="shared" si="678"/>
        <v>0</v>
      </c>
      <c r="T629" s="16">
        <f t="shared" si="678"/>
        <v>0</v>
      </c>
      <c r="U629" s="16">
        <f t="shared" si="678"/>
        <v>0</v>
      </c>
      <c r="V629" s="16">
        <f t="shared" si="678"/>
        <v>0</v>
      </c>
      <c r="W629" s="16">
        <f t="shared" si="678"/>
        <v>0</v>
      </c>
      <c r="X629" s="16">
        <f t="shared" si="678"/>
        <v>0</v>
      </c>
      <c r="Y629" s="16">
        <f t="shared" si="678"/>
        <v>0</v>
      </c>
      <c r="Z629" s="16">
        <f t="shared" si="678"/>
        <v>0</v>
      </c>
      <c r="AA629" s="16">
        <f t="shared" si="678"/>
        <v>0</v>
      </c>
      <c r="AB629" s="16">
        <f t="shared" si="678"/>
        <v>0</v>
      </c>
      <c r="AC629" s="16">
        <f t="shared" si="648"/>
        <v>0</v>
      </c>
      <c r="AD629" s="16">
        <f t="shared" si="649"/>
        <v>0</v>
      </c>
      <c r="AE629" s="36">
        <f t="shared" si="650"/>
        <v>0</v>
      </c>
    </row>
    <row r="630" spans="2:31" x14ac:dyDescent="0.25">
      <c r="B630" t="s">
        <v>267</v>
      </c>
      <c r="C630" t="s">
        <v>354</v>
      </c>
      <c r="D630">
        <v>5000001</v>
      </c>
      <c r="E630">
        <v>0</v>
      </c>
      <c r="H630">
        <v>0.02</v>
      </c>
      <c r="I630" s="16">
        <f t="shared" si="671"/>
        <v>0</v>
      </c>
      <c r="J630" s="16">
        <f t="shared" si="624"/>
        <v>0</v>
      </c>
      <c r="K630" s="16">
        <f t="shared" ref="K630:AB630" si="679">J630*(1+$G630-$H630)</f>
        <v>0</v>
      </c>
      <c r="L630" s="16">
        <f t="shared" si="679"/>
        <v>0</v>
      </c>
      <c r="M630" s="16">
        <f t="shared" si="679"/>
        <v>0</v>
      </c>
      <c r="N630" s="16">
        <f t="shared" si="679"/>
        <v>0</v>
      </c>
      <c r="O630" s="16">
        <f t="shared" si="679"/>
        <v>0</v>
      </c>
      <c r="P630" s="16">
        <f t="shared" si="679"/>
        <v>0</v>
      </c>
      <c r="Q630" s="16">
        <f t="shared" si="679"/>
        <v>0</v>
      </c>
      <c r="R630" s="16">
        <f t="shared" si="679"/>
        <v>0</v>
      </c>
      <c r="S630" s="16">
        <f t="shared" si="679"/>
        <v>0</v>
      </c>
      <c r="T630" s="16">
        <f t="shared" si="679"/>
        <v>0</v>
      </c>
      <c r="U630" s="16">
        <f t="shared" si="679"/>
        <v>0</v>
      </c>
      <c r="V630" s="16">
        <f t="shared" si="679"/>
        <v>0</v>
      </c>
      <c r="W630" s="16">
        <f t="shared" si="679"/>
        <v>0</v>
      </c>
      <c r="X630" s="16">
        <f t="shared" si="679"/>
        <v>0</v>
      </c>
      <c r="Y630" s="16">
        <f t="shared" si="679"/>
        <v>0</v>
      </c>
      <c r="Z630" s="16">
        <f t="shared" si="679"/>
        <v>0</v>
      </c>
      <c r="AA630" s="16">
        <f t="shared" si="679"/>
        <v>0</v>
      </c>
      <c r="AB630" s="16">
        <f t="shared" si="679"/>
        <v>0</v>
      </c>
      <c r="AC630" s="16">
        <f t="shared" si="648"/>
        <v>0</v>
      </c>
      <c r="AD630" s="16">
        <f t="shared" si="649"/>
        <v>0</v>
      </c>
      <c r="AE630" s="36">
        <f t="shared" si="650"/>
        <v>0</v>
      </c>
    </row>
    <row r="631" spans="2:31" x14ac:dyDescent="0.25">
      <c r="B631" t="s">
        <v>288</v>
      </c>
      <c r="C631" t="s">
        <v>354</v>
      </c>
      <c r="D631">
        <v>5000001</v>
      </c>
      <c r="E631">
        <v>0</v>
      </c>
      <c r="H631">
        <v>0.02</v>
      </c>
      <c r="I631" s="16">
        <f t="shared" si="671"/>
        <v>0</v>
      </c>
      <c r="J631" s="16">
        <f t="shared" si="624"/>
        <v>0</v>
      </c>
      <c r="K631" s="16">
        <f t="shared" ref="K631:AB631" si="680">J631*(1+$G631-$H631)</f>
        <v>0</v>
      </c>
      <c r="L631" s="16">
        <f t="shared" si="680"/>
        <v>0</v>
      </c>
      <c r="M631" s="16">
        <f t="shared" si="680"/>
        <v>0</v>
      </c>
      <c r="N631" s="16">
        <f t="shared" si="680"/>
        <v>0</v>
      </c>
      <c r="O631" s="16">
        <f t="shared" si="680"/>
        <v>0</v>
      </c>
      <c r="P631" s="16">
        <f t="shared" si="680"/>
        <v>0</v>
      </c>
      <c r="Q631" s="16">
        <f t="shared" si="680"/>
        <v>0</v>
      </c>
      <c r="R631" s="16">
        <f t="shared" si="680"/>
        <v>0</v>
      </c>
      <c r="S631" s="16">
        <f t="shared" si="680"/>
        <v>0</v>
      </c>
      <c r="T631" s="16">
        <f t="shared" si="680"/>
        <v>0</v>
      </c>
      <c r="U631" s="16">
        <f t="shared" si="680"/>
        <v>0</v>
      </c>
      <c r="V631" s="16">
        <f t="shared" si="680"/>
        <v>0</v>
      </c>
      <c r="W631" s="16">
        <f t="shared" si="680"/>
        <v>0</v>
      </c>
      <c r="X631" s="16">
        <f t="shared" si="680"/>
        <v>0</v>
      </c>
      <c r="Y631" s="16">
        <f t="shared" si="680"/>
        <v>0</v>
      </c>
      <c r="Z631" s="16">
        <f t="shared" si="680"/>
        <v>0</v>
      </c>
      <c r="AA631" s="16">
        <f t="shared" si="680"/>
        <v>0</v>
      </c>
      <c r="AB631" s="16">
        <f t="shared" si="680"/>
        <v>0</v>
      </c>
      <c r="AC631" s="16">
        <f t="shared" si="648"/>
        <v>0</v>
      </c>
      <c r="AD631" s="16">
        <f t="shared" si="649"/>
        <v>0</v>
      </c>
      <c r="AE631" s="36">
        <f t="shared" si="650"/>
        <v>0</v>
      </c>
    </row>
    <row r="632" spans="2:31" x14ac:dyDescent="0.25">
      <c r="B632" t="s">
        <v>276</v>
      </c>
      <c r="C632" t="s">
        <v>354</v>
      </c>
      <c r="D632">
        <v>5000001</v>
      </c>
      <c r="E632">
        <v>0</v>
      </c>
      <c r="H632">
        <v>0.02</v>
      </c>
      <c r="I632" s="16">
        <f t="shared" si="671"/>
        <v>0</v>
      </c>
      <c r="J632" s="16">
        <f t="shared" si="624"/>
        <v>0</v>
      </c>
      <c r="K632" s="16">
        <f t="shared" ref="K632:AB632" si="681">J632*(1+$G632-$H632)</f>
        <v>0</v>
      </c>
      <c r="L632" s="16">
        <f t="shared" si="681"/>
        <v>0</v>
      </c>
      <c r="M632" s="16">
        <f t="shared" si="681"/>
        <v>0</v>
      </c>
      <c r="N632" s="16">
        <f t="shared" si="681"/>
        <v>0</v>
      </c>
      <c r="O632" s="16">
        <f t="shared" si="681"/>
        <v>0</v>
      </c>
      <c r="P632" s="16">
        <f t="shared" si="681"/>
        <v>0</v>
      </c>
      <c r="Q632" s="16">
        <f t="shared" si="681"/>
        <v>0</v>
      </c>
      <c r="R632" s="16">
        <f t="shared" si="681"/>
        <v>0</v>
      </c>
      <c r="S632" s="16">
        <f t="shared" si="681"/>
        <v>0</v>
      </c>
      <c r="T632" s="16">
        <f t="shared" si="681"/>
        <v>0</v>
      </c>
      <c r="U632" s="16">
        <f t="shared" si="681"/>
        <v>0</v>
      </c>
      <c r="V632" s="16">
        <f t="shared" si="681"/>
        <v>0</v>
      </c>
      <c r="W632" s="16">
        <f t="shared" si="681"/>
        <v>0</v>
      </c>
      <c r="X632" s="16">
        <f t="shared" si="681"/>
        <v>0</v>
      </c>
      <c r="Y632" s="16">
        <f t="shared" si="681"/>
        <v>0</v>
      </c>
      <c r="Z632" s="16">
        <f t="shared" si="681"/>
        <v>0</v>
      </c>
      <c r="AA632" s="16">
        <f t="shared" si="681"/>
        <v>0</v>
      </c>
      <c r="AB632" s="16">
        <f t="shared" si="681"/>
        <v>0</v>
      </c>
      <c r="AC632" s="16">
        <f t="shared" si="648"/>
        <v>0</v>
      </c>
      <c r="AD632" s="16">
        <f t="shared" si="649"/>
        <v>0</v>
      </c>
      <c r="AE632" s="36">
        <f t="shared" si="650"/>
        <v>0</v>
      </c>
    </row>
    <row r="633" spans="2:31" x14ac:dyDescent="0.25">
      <c r="B633" t="s">
        <v>273</v>
      </c>
      <c r="C633" t="s">
        <v>354</v>
      </c>
      <c r="D633">
        <v>5000001</v>
      </c>
      <c r="E633">
        <v>0</v>
      </c>
      <c r="H633">
        <v>0.02</v>
      </c>
      <c r="I633" s="16">
        <f t="shared" si="671"/>
        <v>0</v>
      </c>
      <c r="J633" s="16">
        <f t="shared" si="624"/>
        <v>0</v>
      </c>
      <c r="K633" s="16">
        <f t="shared" ref="K633:AB633" si="682">J633*(1+$G633-$H633)</f>
        <v>0</v>
      </c>
      <c r="L633" s="16">
        <f t="shared" si="682"/>
        <v>0</v>
      </c>
      <c r="M633" s="16">
        <f t="shared" si="682"/>
        <v>0</v>
      </c>
      <c r="N633" s="16">
        <f t="shared" si="682"/>
        <v>0</v>
      </c>
      <c r="O633" s="16">
        <f t="shared" si="682"/>
        <v>0</v>
      </c>
      <c r="P633" s="16">
        <f t="shared" si="682"/>
        <v>0</v>
      </c>
      <c r="Q633" s="16">
        <f t="shared" si="682"/>
        <v>0</v>
      </c>
      <c r="R633" s="16">
        <f t="shared" si="682"/>
        <v>0</v>
      </c>
      <c r="S633" s="16">
        <f t="shared" si="682"/>
        <v>0</v>
      </c>
      <c r="T633" s="16">
        <f t="shared" si="682"/>
        <v>0</v>
      </c>
      <c r="U633" s="16">
        <f t="shared" si="682"/>
        <v>0</v>
      </c>
      <c r="V633" s="16">
        <f t="shared" si="682"/>
        <v>0</v>
      </c>
      <c r="W633" s="16">
        <f t="shared" si="682"/>
        <v>0</v>
      </c>
      <c r="X633" s="16">
        <f t="shared" si="682"/>
        <v>0</v>
      </c>
      <c r="Y633" s="16">
        <f t="shared" si="682"/>
        <v>0</v>
      </c>
      <c r="Z633" s="16">
        <f t="shared" si="682"/>
        <v>0</v>
      </c>
      <c r="AA633" s="16">
        <f t="shared" si="682"/>
        <v>0</v>
      </c>
      <c r="AB633" s="16">
        <f t="shared" si="682"/>
        <v>0</v>
      </c>
      <c r="AC633" s="16">
        <f t="shared" si="648"/>
        <v>0</v>
      </c>
      <c r="AD633" s="16">
        <f t="shared" si="649"/>
        <v>0</v>
      </c>
      <c r="AE633" s="36">
        <f t="shared" si="650"/>
        <v>0</v>
      </c>
    </row>
    <row r="634" spans="2:31" x14ac:dyDescent="0.25">
      <c r="B634" t="s">
        <v>271</v>
      </c>
      <c r="C634" t="s">
        <v>354</v>
      </c>
      <c r="D634">
        <v>5000001</v>
      </c>
      <c r="E634">
        <v>0</v>
      </c>
      <c r="H634">
        <v>0.02</v>
      </c>
      <c r="I634" s="16">
        <f t="shared" si="671"/>
        <v>0</v>
      </c>
      <c r="J634" s="16">
        <f t="shared" si="624"/>
        <v>0</v>
      </c>
      <c r="K634" s="16">
        <f t="shared" ref="K634:AB634" si="683">J634*(1+$G634-$H634)</f>
        <v>0</v>
      </c>
      <c r="L634" s="16">
        <f t="shared" si="683"/>
        <v>0</v>
      </c>
      <c r="M634" s="16">
        <f t="shared" si="683"/>
        <v>0</v>
      </c>
      <c r="N634" s="16">
        <f t="shared" si="683"/>
        <v>0</v>
      </c>
      <c r="O634" s="16">
        <f t="shared" si="683"/>
        <v>0</v>
      </c>
      <c r="P634" s="16">
        <f t="shared" si="683"/>
        <v>0</v>
      </c>
      <c r="Q634" s="16">
        <f t="shared" si="683"/>
        <v>0</v>
      </c>
      <c r="R634" s="16">
        <f t="shared" si="683"/>
        <v>0</v>
      </c>
      <c r="S634" s="16">
        <f t="shared" si="683"/>
        <v>0</v>
      </c>
      <c r="T634" s="16">
        <f t="shared" si="683"/>
        <v>0</v>
      </c>
      <c r="U634" s="16">
        <f t="shared" si="683"/>
        <v>0</v>
      </c>
      <c r="V634" s="16">
        <f t="shared" si="683"/>
        <v>0</v>
      </c>
      <c r="W634" s="16">
        <f t="shared" si="683"/>
        <v>0</v>
      </c>
      <c r="X634" s="16">
        <f t="shared" si="683"/>
        <v>0</v>
      </c>
      <c r="Y634" s="16">
        <f t="shared" si="683"/>
        <v>0</v>
      </c>
      <c r="Z634" s="16">
        <f t="shared" si="683"/>
        <v>0</v>
      </c>
      <c r="AA634" s="16">
        <f t="shared" si="683"/>
        <v>0</v>
      </c>
      <c r="AB634" s="16">
        <f t="shared" si="683"/>
        <v>0</v>
      </c>
      <c r="AC634" s="16">
        <f t="shared" si="648"/>
        <v>0</v>
      </c>
      <c r="AD634" s="16">
        <f t="shared" si="649"/>
        <v>0</v>
      </c>
      <c r="AE634" s="36">
        <f t="shared" si="650"/>
        <v>0</v>
      </c>
    </row>
    <row r="635" spans="2:31" x14ac:dyDescent="0.25">
      <c r="B635" t="s">
        <v>277</v>
      </c>
      <c r="C635" t="s">
        <v>354</v>
      </c>
      <c r="D635">
        <v>5000001</v>
      </c>
      <c r="E635">
        <v>0</v>
      </c>
      <c r="H635">
        <v>0.02</v>
      </c>
      <c r="I635" s="16">
        <f t="shared" si="671"/>
        <v>0</v>
      </c>
      <c r="J635" s="16">
        <f t="shared" si="624"/>
        <v>0</v>
      </c>
      <c r="K635" s="16">
        <f t="shared" ref="K635:AB635" si="684">J635*(1+$G635-$H635)</f>
        <v>0</v>
      </c>
      <c r="L635" s="16">
        <f t="shared" si="684"/>
        <v>0</v>
      </c>
      <c r="M635" s="16">
        <f t="shared" si="684"/>
        <v>0</v>
      </c>
      <c r="N635" s="16">
        <f t="shared" si="684"/>
        <v>0</v>
      </c>
      <c r="O635" s="16">
        <f t="shared" si="684"/>
        <v>0</v>
      </c>
      <c r="P635" s="16">
        <f t="shared" si="684"/>
        <v>0</v>
      </c>
      <c r="Q635" s="16">
        <f t="shared" si="684"/>
        <v>0</v>
      </c>
      <c r="R635" s="16">
        <f t="shared" si="684"/>
        <v>0</v>
      </c>
      <c r="S635" s="16">
        <f t="shared" si="684"/>
        <v>0</v>
      </c>
      <c r="T635" s="16">
        <f t="shared" si="684"/>
        <v>0</v>
      </c>
      <c r="U635" s="16">
        <f t="shared" si="684"/>
        <v>0</v>
      </c>
      <c r="V635" s="16">
        <f t="shared" si="684"/>
        <v>0</v>
      </c>
      <c r="W635" s="16">
        <f t="shared" si="684"/>
        <v>0</v>
      </c>
      <c r="X635" s="16">
        <f t="shared" si="684"/>
        <v>0</v>
      </c>
      <c r="Y635" s="16">
        <f t="shared" si="684"/>
        <v>0</v>
      </c>
      <c r="Z635" s="16">
        <f t="shared" si="684"/>
        <v>0</v>
      </c>
      <c r="AA635" s="16">
        <f t="shared" si="684"/>
        <v>0</v>
      </c>
      <c r="AB635" s="16">
        <f t="shared" si="684"/>
        <v>0</v>
      </c>
      <c r="AC635" s="16">
        <f t="shared" si="648"/>
        <v>0</v>
      </c>
      <c r="AD635" s="16">
        <f t="shared" si="649"/>
        <v>0</v>
      </c>
      <c r="AE635" s="36">
        <f t="shared" si="650"/>
        <v>0</v>
      </c>
    </row>
    <row r="636" spans="2:31" x14ac:dyDescent="0.25">
      <c r="B636" t="s">
        <v>279</v>
      </c>
      <c r="C636" t="s">
        <v>354</v>
      </c>
      <c r="D636">
        <v>5000001</v>
      </c>
      <c r="E636">
        <v>0</v>
      </c>
      <c r="H636">
        <v>0.02</v>
      </c>
      <c r="I636" s="16">
        <f t="shared" si="671"/>
        <v>0</v>
      </c>
      <c r="J636" s="16">
        <f t="shared" si="624"/>
        <v>0</v>
      </c>
      <c r="K636" s="16">
        <f t="shared" ref="K636:AB636" si="685">J636*(1+$G636-$H636)</f>
        <v>0</v>
      </c>
      <c r="L636" s="16">
        <f t="shared" si="685"/>
        <v>0</v>
      </c>
      <c r="M636" s="16">
        <f t="shared" si="685"/>
        <v>0</v>
      </c>
      <c r="N636" s="16">
        <f t="shared" si="685"/>
        <v>0</v>
      </c>
      <c r="O636" s="16">
        <f t="shared" si="685"/>
        <v>0</v>
      </c>
      <c r="P636" s="16">
        <f t="shared" si="685"/>
        <v>0</v>
      </c>
      <c r="Q636" s="16">
        <f t="shared" si="685"/>
        <v>0</v>
      </c>
      <c r="R636" s="16">
        <f t="shared" si="685"/>
        <v>0</v>
      </c>
      <c r="S636" s="16">
        <f t="shared" si="685"/>
        <v>0</v>
      </c>
      <c r="T636" s="16">
        <f t="shared" si="685"/>
        <v>0</v>
      </c>
      <c r="U636" s="16">
        <f t="shared" si="685"/>
        <v>0</v>
      </c>
      <c r="V636" s="16">
        <f t="shared" si="685"/>
        <v>0</v>
      </c>
      <c r="W636" s="16">
        <f t="shared" si="685"/>
        <v>0</v>
      </c>
      <c r="X636" s="16">
        <f t="shared" si="685"/>
        <v>0</v>
      </c>
      <c r="Y636" s="16">
        <f t="shared" si="685"/>
        <v>0</v>
      </c>
      <c r="Z636" s="16">
        <f t="shared" si="685"/>
        <v>0</v>
      </c>
      <c r="AA636" s="16">
        <f t="shared" si="685"/>
        <v>0</v>
      </c>
      <c r="AB636" s="16">
        <f t="shared" si="685"/>
        <v>0</v>
      </c>
      <c r="AC636" s="16">
        <f t="shared" si="648"/>
        <v>0</v>
      </c>
      <c r="AD636" s="16">
        <f t="shared" si="649"/>
        <v>0</v>
      </c>
      <c r="AE636" s="36">
        <f t="shared" si="650"/>
        <v>0</v>
      </c>
    </row>
    <row r="637" spans="2:31" x14ac:dyDescent="0.25">
      <c r="B637" t="s">
        <v>268</v>
      </c>
      <c r="C637" t="s">
        <v>354</v>
      </c>
      <c r="D637">
        <v>5000001</v>
      </c>
      <c r="E637">
        <v>0</v>
      </c>
      <c r="H637">
        <v>0.02</v>
      </c>
      <c r="I637" s="16">
        <f t="shared" si="671"/>
        <v>0</v>
      </c>
      <c r="J637" s="16">
        <f t="shared" si="624"/>
        <v>0</v>
      </c>
      <c r="K637" s="16">
        <f t="shared" ref="K637:AB637" si="686">J637*(1+$G637-$H637)</f>
        <v>0</v>
      </c>
      <c r="L637" s="16">
        <f t="shared" si="686"/>
        <v>0</v>
      </c>
      <c r="M637" s="16">
        <f t="shared" si="686"/>
        <v>0</v>
      </c>
      <c r="N637" s="16">
        <f t="shared" si="686"/>
        <v>0</v>
      </c>
      <c r="O637" s="16">
        <f t="shared" si="686"/>
        <v>0</v>
      </c>
      <c r="P637" s="16">
        <f t="shared" si="686"/>
        <v>0</v>
      </c>
      <c r="Q637" s="16">
        <f t="shared" si="686"/>
        <v>0</v>
      </c>
      <c r="R637" s="16">
        <f t="shared" si="686"/>
        <v>0</v>
      </c>
      <c r="S637" s="16">
        <f t="shared" si="686"/>
        <v>0</v>
      </c>
      <c r="T637" s="16">
        <f t="shared" si="686"/>
        <v>0</v>
      </c>
      <c r="U637" s="16">
        <f t="shared" si="686"/>
        <v>0</v>
      </c>
      <c r="V637" s="16">
        <f t="shared" si="686"/>
        <v>0</v>
      </c>
      <c r="W637" s="16">
        <f t="shared" si="686"/>
        <v>0</v>
      </c>
      <c r="X637" s="16">
        <f t="shared" si="686"/>
        <v>0</v>
      </c>
      <c r="Y637" s="16">
        <f t="shared" si="686"/>
        <v>0</v>
      </c>
      <c r="Z637" s="16">
        <f t="shared" si="686"/>
        <v>0</v>
      </c>
      <c r="AA637" s="16">
        <f t="shared" si="686"/>
        <v>0</v>
      </c>
      <c r="AB637" s="16">
        <f t="shared" si="686"/>
        <v>0</v>
      </c>
      <c r="AC637" s="16">
        <f t="shared" si="648"/>
        <v>0</v>
      </c>
      <c r="AD637" s="16">
        <f t="shared" si="649"/>
        <v>0</v>
      </c>
      <c r="AE637" s="36">
        <f t="shared" si="650"/>
        <v>0</v>
      </c>
    </row>
    <row r="638" spans="2:31" x14ac:dyDescent="0.25">
      <c r="B638" t="s">
        <v>274</v>
      </c>
      <c r="C638" t="s">
        <v>354</v>
      </c>
      <c r="D638">
        <v>5000001</v>
      </c>
      <c r="E638">
        <v>0</v>
      </c>
      <c r="H638">
        <v>0.02</v>
      </c>
      <c r="I638" s="16">
        <f t="shared" si="671"/>
        <v>0</v>
      </c>
      <c r="J638" s="16">
        <f t="shared" si="624"/>
        <v>0</v>
      </c>
      <c r="K638" s="16">
        <f t="shared" ref="K638:AB638" si="687">J638*(1+$G638-$H638)</f>
        <v>0</v>
      </c>
      <c r="L638" s="16">
        <f t="shared" si="687"/>
        <v>0</v>
      </c>
      <c r="M638" s="16">
        <f t="shared" si="687"/>
        <v>0</v>
      </c>
      <c r="N638" s="16">
        <f t="shared" si="687"/>
        <v>0</v>
      </c>
      <c r="O638" s="16">
        <f t="shared" si="687"/>
        <v>0</v>
      </c>
      <c r="P638" s="16">
        <f t="shared" si="687"/>
        <v>0</v>
      </c>
      <c r="Q638" s="16">
        <f t="shared" si="687"/>
        <v>0</v>
      </c>
      <c r="R638" s="16">
        <f t="shared" si="687"/>
        <v>0</v>
      </c>
      <c r="S638" s="16">
        <f t="shared" si="687"/>
        <v>0</v>
      </c>
      <c r="T638" s="16">
        <f t="shared" si="687"/>
        <v>0</v>
      </c>
      <c r="U638" s="16">
        <f t="shared" si="687"/>
        <v>0</v>
      </c>
      <c r="V638" s="16">
        <f t="shared" si="687"/>
        <v>0</v>
      </c>
      <c r="W638" s="16">
        <f t="shared" si="687"/>
        <v>0</v>
      </c>
      <c r="X638" s="16">
        <f t="shared" si="687"/>
        <v>0</v>
      </c>
      <c r="Y638" s="16">
        <f t="shared" si="687"/>
        <v>0</v>
      </c>
      <c r="Z638" s="16">
        <f t="shared" si="687"/>
        <v>0</v>
      </c>
      <c r="AA638" s="16">
        <f t="shared" si="687"/>
        <v>0</v>
      </c>
      <c r="AB638" s="16">
        <f t="shared" si="687"/>
        <v>0</v>
      </c>
      <c r="AC638" s="16">
        <f t="shared" si="648"/>
        <v>0</v>
      </c>
      <c r="AD638" s="16">
        <f t="shared" si="649"/>
        <v>0</v>
      </c>
      <c r="AE638" s="36">
        <f t="shared" si="650"/>
        <v>0</v>
      </c>
    </row>
    <row r="639" spans="2:31" x14ac:dyDescent="0.25">
      <c r="B639" t="s">
        <v>322</v>
      </c>
      <c r="C639" t="s">
        <v>354</v>
      </c>
      <c r="D639">
        <v>5000001</v>
      </c>
      <c r="E639">
        <v>0</v>
      </c>
      <c r="H639">
        <v>0.02</v>
      </c>
      <c r="I639" s="16">
        <f t="shared" si="671"/>
        <v>0</v>
      </c>
      <c r="J639" s="16">
        <f t="shared" si="624"/>
        <v>0</v>
      </c>
      <c r="K639" s="16">
        <f t="shared" ref="K639:AB639" si="688">J639*(1+$G639-$H639)</f>
        <v>0</v>
      </c>
      <c r="L639" s="16">
        <f t="shared" si="688"/>
        <v>0</v>
      </c>
      <c r="M639" s="16">
        <f t="shared" si="688"/>
        <v>0</v>
      </c>
      <c r="N639" s="16">
        <f t="shared" si="688"/>
        <v>0</v>
      </c>
      <c r="O639" s="16">
        <f t="shared" si="688"/>
        <v>0</v>
      </c>
      <c r="P639" s="16">
        <f t="shared" si="688"/>
        <v>0</v>
      </c>
      <c r="Q639" s="16">
        <f t="shared" si="688"/>
        <v>0</v>
      </c>
      <c r="R639" s="16">
        <f t="shared" si="688"/>
        <v>0</v>
      </c>
      <c r="S639" s="16">
        <f t="shared" si="688"/>
        <v>0</v>
      </c>
      <c r="T639" s="16">
        <f t="shared" si="688"/>
        <v>0</v>
      </c>
      <c r="U639" s="16">
        <f t="shared" si="688"/>
        <v>0</v>
      </c>
      <c r="V639" s="16">
        <f t="shared" si="688"/>
        <v>0</v>
      </c>
      <c r="W639" s="16">
        <f t="shared" si="688"/>
        <v>0</v>
      </c>
      <c r="X639" s="16">
        <f t="shared" si="688"/>
        <v>0</v>
      </c>
      <c r="Y639" s="16">
        <f t="shared" si="688"/>
        <v>0</v>
      </c>
      <c r="Z639" s="16">
        <f t="shared" si="688"/>
        <v>0</v>
      </c>
      <c r="AA639" s="16">
        <f t="shared" si="688"/>
        <v>0</v>
      </c>
      <c r="AB639" s="16">
        <f t="shared" si="688"/>
        <v>0</v>
      </c>
      <c r="AC639" s="16">
        <f t="shared" si="648"/>
        <v>0</v>
      </c>
      <c r="AD639" s="16">
        <f t="shared" si="649"/>
        <v>0</v>
      </c>
      <c r="AE639" s="36">
        <f t="shared" si="650"/>
        <v>0</v>
      </c>
    </row>
    <row r="640" spans="2:31" x14ac:dyDescent="0.25">
      <c r="B640" t="s">
        <v>335</v>
      </c>
      <c r="C640" t="s">
        <v>354</v>
      </c>
      <c r="D640">
        <v>5000001</v>
      </c>
      <c r="E640">
        <v>0</v>
      </c>
      <c r="H640">
        <v>0.02</v>
      </c>
      <c r="I640" s="16">
        <f t="shared" si="671"/>
        <v>0</v>
      </c>
      <c r="J640" s="16">
        <f t="shared" si="624"/>
        <v>0</v>
      </c>
      <c r="K640" s="16">
        <f t="shared" ref="K640:AB640" si="689">J640*(1+$G640-$H640)</f>
        <v>0</v>
      </c>
      <c r="L640" s="16">
        <f t="shared" si="689"/>
        <v>0</v>
      </c>
      <c r="M640" s="16">
        <f t="shared" si="689"/>
        <v>0</v>
      </c>
      <c r="N640" s="16">
        <f t="shared" si="689"/>
        <v>0</v>
      </c>
      <c r="O640" s="16">
        <f t="shared" si="689"/>
        <v>0</v>
      </c>
      <c r="P640" s="16">
        <f t="shared" si="689"/>
        <v>0</v>
      </c>
      <c r="Q640" s="16">
        <f t="shared" si="689"/>
        <v>0</v>
      </c>
      <c r="R640" s="16">
        <f t="shared" si="689"/>
        <v>0</v>
      </c>
      <c r="S640" s="16">
        <f t="shared" si="689"/>
        <v>0</v>
      </c>
      <c r="T640" s="16">
        <f t="shared" si="689"/>
        <v>0</v>
      </c>
      <c r="U640" s="16">
        <f t="shared" si="689"/>
        <v>0</v>
      </c>
      <c r="V640" s="16">
        <f t="shared" si="689"/>
        <v>0</v>
      </c>
      <c r="W640" s="16">
        <f t="shared" si="689"/>
        <v>0</v>
      </c>
      <c r="X640" s="16">
        <f t="shared" si="689"/>
        <v>0</v>
      </c>
      <c r="Y640" s="16">
        <f t="shared" si="689"/>
        <v>0</v>
      </c>
      <c r="Z640" s="16">
        <f t="shared" si="689"/>
        <v>0</v>
      </c>
      <c r="AA640" s="16">
        <f t="shared" si="689"/>
        <v>0</v>
      </c>
      <c r="AB640" s="16">
        <f t="shared" si="689"/>
        <v>0</v>
      </c>
      <c r="AC640" s="16">
        <f t="shared" si="648"/>
        <v>0</v>
      </c>
      <c r="AD640" s="16">
        <f t="shared" si="649"/>
        <v>0</v>
      </c>
      <c r="AE640" s="36">
        <f t="shared" si="650"/>
        <v>0</v>
      </c>
    </row>
    <row r="641" spans="2:31" x14ac:dyDescent="0.25">
      <c r="B641" t="s">
        <v>343</v>
      </c>
      <c r="C641" t="s">
        <v>354</v>
      </c>
      <c r="D641">
        <v>5000001</v>
      </c>
      <c r="E641">
        <v>0</v>
      </c>
      <c r="H641">
        <v>0.02</v>
      </c>
      <c r="I641" s="16">
        <f t="shared" si="671"/>
        <v>0</v>
      </c>
      <c r="J641" s="16">
        <f t="shared" si="624"/>
        <v>0</v>
      </c>
      <c r="K641" s="16">
        <f t="shared" ref="K641:AB641" si="690">J641*(1+$G641-$H641)</f>
        <v>0</v>
      </c>
      <c r="L641" s="16">
        <f t="shared" si="690"/>
        <v>0</v>
      </c>
      <c r="M641" s="16">
        <f t="shared" si="690"/>
        <v>0</v>
      </c>
      <c r="N641" s="16">
        <f t="shared" si="690"/>
        <v>0</v>
      </c>
      <c r="O641" s="16">
        <f t="shared" si="690"/>
        <v>0</v>
      </c>
      <c r="P641" s="16">
        <f t="shared" si="690"/>
        <v>0</v>
      </c>
      <c r="Q641" s="16">
        <f t="shared" si="690"/>
        <v>0</v>
      </c>
      <c r="R641" s="16">
        <f t="shared" si="690"/>
        <v>0</v>
      </c>
      <c r="S641" s="16">
        <f t="shared" si="690"/>
        <v>0</v>
      </c>
      <c r="T641" s="16">
        <f t="shared" si="690"/>
        <v>0</v>
      </c>
      <c r="U641" s="16">
        <f t="shared" si="690"/>
        <v>0</v>
      </c>
      <c r="V641" s="16">
        <f t="shared" si="690"/>
        <v>0</v>
      </c>
      <c r="W641" s="16">
        <f t="shared" si="690"/>
        <v>0</v>
      </c>
      <c r="X641" s="16">
        <f t="shared" si="690"/>
        <v>0</v>
      </c>
      <c r="Y641" s="16">
        <f t="shared" si="690"/>
        <v>0</v>
      </c>
      <c r="Z641" s="16">
        <f t="shared" si="690"/>
        <v>0</v>
      </c>
      <c r="AA641" s="16">
        <f t="shared" si="690"/>
        <v>0</v>
      </c>
      <c r="AB641" s="16">
        <f t="shared" si="690"/>
        <v>0</v>
      </c>
      <c r="AC641" s="16">
        <f t="shared" si="648"/>
        <v>0</v>
      </c>
      <c r="AD641" s="16">
        <f t="shared" si="649"/>
        <v>0</v>
      </c>
      <c r="AE641" s="36">
        <f t="shared" si="650"/>
        <v>0</v>
      </c>
    </row>
    <row r="642" spans="2:31" x14ac:dyDescent="0.25">
      <c r="B642" t="s">
        <v>327</v>
      </c>
      <c r="C642" t="s">
        <v>354</v>
      </c>
      <c r="D642">
        <v>5000001</v>
      </c>
      <c r="E642">
        <v>0</v>
      </c>
      <c r="H642">
        <v>0.02</v>
      </c>
      <c r="I642" s="16">
        <f t="shared" si="671"/>
        <v>0</v>
      </c>
      <c r="J642" s="16">
        <f t="shared" si="624"/>
        <v>0</v>
      </c>
      <c r="K642" s="16">
        <f t="shared" ref="K642:AB642" si="691">J642*(1+$G642-$H642)</f>
        <v>0</v>
      </c>
      <c r="L642" s="16">
        <f t="shared" si="691"/>
        <v>0</v>
      </c>
      <c r="M642" s="16">
        <f t="shared" si="691"/>
        <v>0</v>
      </c>
      <c r="N642" s="16">
        <f t="shared" si="691"/>
        <v>0</v>
      </c>
      <c r="O642" s="16">
        <f t="shared" si="691"/>
        <v>0</v>
      </c>
      <c r="P642" s="16">
        <f t="shared" si="691"/>
        <v>0</v>
      </c>
      <c r="Q642" s="16">
        <f t="shared" si="691"/>
        <v>0</v>
      </c>
      <c r="R642" s="16">
        <f t="shared" si="691"/>
        <v>0</v>
      </c>
      <c r="S642" s="16">
        <f t="shared" si="691"/>
        <v>0</v>
      </c>
      <c r="T642" s="16">
        <f t="shared" si="691"/>
        <v>0</v>
      </c>
      <c r="U642" s="16">
        <f t="shared" si="691"/>
        <v>0</v>
      </c>
      <c r="V642" s="16">
        <f t="shared" si="691"/>
        <v>0</v>
      </c>
      <c r="W642" s="16">
        <f t="shared" si="691"/>
        <v>0</v>
      </c>
      <c r="X642" s="16">
        <f t="shared" si="691"/>
        <v>0</v>
      </c>
      <c r="Y642" s="16">
        <f t="shared" si="691"/>
        <v>0</v>
      </c>
      <c r="Z642" s="16">
        <f t="shared" si="691"/>
        <v>0</v>
      </c>
      <c r="AA642" s="16">
        <f t="shared" si="691"/>
        <v>0</v>
      </c>
      <c r="AB642" s="16">
        <f t="shared" si="691"/>
        <v>0</v>
      </c>
      <c r="AC642" s="16">
        <f t="shared" si="648"/>
        <v>0</v>
      </c>
      <c r="AD642" s="16">
        <f t="shared" si="649"/>
        <v>0</v>
      </c>
      <c r="AE642" s="36">
        <f t="shared" si="650"/>
        <v>0</v>
      </c>
    </row>
    <row r="643" spans="2:31" x14ac:dyDescent="0.25">
      <c r="B643" t="s">
        <v>281</v>
      </c>
      <c r="C643" t="s">
        <v>354</v>
      </c>
      <c r="D643">
        <v>5000001</v>
      </c>
      <c r="E643">
        <v>0</v>
      </c>
      <c r="H643">
        <v>0.02</v>
      </c>
      <c r="I643" s="16">
        <f t="shared" si="671"/>
        <v>0</v>
      </c>
      <c r="J643" s="16">
        <f t="shared" si="624"/>
        <v>0</v>
      </c>
      <c r="K643" s="16">
        <f t="shared" ref="K643:AB643" si="692">J643*(1+$G643-$H643)</f>
        <v>0</v>
      </c>
      <c r="L643" s="16">
        <f t="shared" si="692"/>
        <v>0</v>
      </c>
      <c r="M643" s="16">
        <f t="shared" si="692"/>
        <v>0</v>
      </c>
      <c r="N643" s="16">
        <f t="shared" si="692"/>
        <v>0</v>
      </c>
      <c r="O643" s="16">
        <f t="shared" si="692"/>
        <v>0</v>
      </c>
      <c r="P643" s="16">
        <f t="shared" si="692"/>
        <v>0</v>
      </c>
      <c r="Q643" s="16">
        <f t="shared" si="692"/>
        <v>0</v>
      </c>
      <c r="R643" s="16">
        <f t="shared" si="692"/>
        <v>0</v>
      </c>
      <c r="S643" s="16">
        <f t="shared" si="692"/>
        <v>0</v>
      </c>
      <c r="T643" s="16">
        <f t="shared" si="692"/>
        <v>0</v>
      </c>
      <c r="U643" s="16">
        <f t="shared" si="692"/>
        <v>0</v>
      </c>
      <c r="V643" s="16">
        <f t="shared" si="692"/>
        <v>0</v>
      </c>
      <c r="W643" s="16">
        <f t="shared" si="692"/>
        <v>0</v>
      </c>
      <c r="X643" s="16">
        <f t="shared" si="692"/>
        <v>0</v>
      </c>
      <c r="Y643" s="16">
        <f t="shared" si="692"/>
        <v>0</v>
      </c>
      <c r="Z643" s="16">
        <f t="shared" si="692"/>
        <v>0</v>
      </c>
      <c r="AA643" s="16">
        <f t="shared" si="692"/>
        <v>0</v>
      </c>
      <c r="AB643" s="16">
        <f t="shared" si="692"/>
        <v>0</v>
      </c>
      <c r="AC643" s="16">
        <f t="shared" si="648"/>
        <v>0</v>
      </c>
      <c r="AD643" s="16">
        <f t="shared" si="649"/>
        <v>0</v>
      </c>
      <c r="AE643" s="36">
        <f t="shared" si="650"/>
        <v>0</v>
      </c>
    </row>
    <row r="644" spans="2:31" x14ac:dyDescent="0.25">
      <c r="B644" t="s">
        <v>282</v>
      </c>
      <c r="C644" t="s">
        <v>354</v>
      </c>
      <c r="D644">
        <v>5000001</v>
      </c>
      <c r="E644">
        <v>0</v>
      </c>
      <c r="H644">
        <v>0.02</v>
      </c>
      <c r="I644" s="16">
        <f t="shared" si="671"/>
        <v>0</v>
      </c>
      <c r="J644" s="16">
        <f t="shared" ref="J644:J698" si="693">I644*(1+$G644-$H644)</f>
        <v>0</v>
      </c>
      <c r="K644" s="16">
        <f t="shared" ref="K644:AB644" si="694">J644*(1+$G644-$H644)</f>
        <v>0</v>
      </c>
      <c r="L644" s="16">
        <f t="shared" si="694"/>
        <v>0</v>
      </c>
      <c r="M644" s="16">
        <f t="shared" si="694"/>
        <v>0</v>
      </c>
      <c r="N644" s="16">
        <f t="shared" si="694"/>
        <v>0</v>
      </c>
      <c r="O644" s="16">
        <f t="shared" si="694"/>
        <v>0</v>
      </c>
      <c r="P644" s="16">
        <f t="shared" si="694"/>
        <v>0</v>
      </c>
      <c r="Q644" s="16">
        <f t="shared" si="694"/>
        <v>0</v>
      </c>
      <c r="R644" s="16">
        <f t="shared" si="694"/>
        <v>0</v>
      </c>
      <c r="S644" s="16">
        <f t="shared" si="694"/>
        <v>0</v>
      </c>
      <c r="T644" s="16">
        <f t="shared" si="694"/>
        <v>0</v>
      </c>
      <c r="U644" s="16">
        <f t="shared" si="694"/>
        <v>0</v>
      </c>
      <c r="V644" s="16">
        <f t="shared" si="694"/>
        <v>0</v>
      </c>
      <c r="W644" s="16">
        <f t="shared" si="694"/>
        <v>0</v>
      </c>
      <c r="X644" s="16">
        <f t="shared" si="694"/>
        <v>0</v>
      </c>
      <c r="Y644" s="16">
        <f t="shared" si="694"/>
        <v>0</v>
      </c>
      <c r="Z644" s="16">
        <f t="shared" si="694"/>
        <v>0</v>
      </c>
      <c r="AA644" s="16">
        <f t="shared" si="694"/>
        <v>0</v>
      </c>
      <c r="AB644" s="16">
        <f t="shared" si="694"/>
        <v>0</v>
      </c>
      <c r="AC644" s="16">
        <f t="shared" si="648"/>
        <v>0</v>
      </c>
      <c r="AD644" s="16">
        <f t="shared" si="649"/>
        <v>0</v>
      </c>
      <c r="AE644" s="36">
        <f t="shared" si="650"/>
        <v>0</v>
      </c>
    </row>
    <row r="645" spans="2:31" x14ac:dyDescent="0.25">
      <c r="B645" t="s">
        <v>180</v>
      </c>
      <c r="C645" t="s">
        <v>358</v>
      </c>
      <c r="D645">
        <v>5000001</v>
      </c>
      <c r="E645">
        <v>0</v>
      </c>
      <c r="H645">
        <v>0.02</v>
      </c>
      <c r="I645" s="16">
        <f t="shared" si="671"/>
        <v>0</v>
      </c>
      <c r="J645" s="16">
        <f t="shared" si="693"/>
        <v>0</v>
      </c>
      <c r="K645" s="16">
        <f t="shared" ref="K645:AB645" si="695">J645*(1+$G645-$H645)</f>
        <v>0</v>
      </c>
      <c r="L645" s="16">
        <f t="shared" si="695"/>
        <v>0</v>
      </c>
      <c r="M645" s="16">
        <f t="shared" si="695"/>
        <v>0</v>
      </c>
      <c r="N645" s="16">
        <f t="shared" si="695"/>
        <v>0</v>
      </c>
      <c r="O645" s="16">
        <f t="shared" si="695"/>
        <v>0</v>
      </c>
      <c r="P645" s="16">
        <f t="shared" si="695"/>
        <v>0</v>
      </c>
      <c r="Q645" s="16">
        <f t="shared" si="695"/>
        <v>0</v>
      </c>
      <c r="R645" s="16">
        <f t="shared" si="695"/>
        <v>0</v>
      </c>
      <c r="S645" s="16">
        <f t="shared" si="695"/>
        <v>0</v>
      </c>
      <c r="T645" s="16">
        <f t="shared" si="695"/>
        <v>0</v>
      </c>
      <c r="U645" s="16">
        <f t="shared" si="695"/>
        <v>0</v>
      </c>
      <c r="V645" s="16">
        <f t="shared" si="695"/>
        <v>0</v>
      </c>
      <c r="W645" s="16">
        <f t="shared" si="695"/>
        <v>0</v>
      </c>
      <c r="X645" s="16">
        <f t="shared" si="695"/>
        <v>0</v>
      </c>
      <c r="Y645" s="16">
        <f t="shared" si="695"/>
        <v>0</v>
      </c>
      <c r="Z645" s="16">
        <f t="shared" si="695"/>
        <v>0</v>
      </c>
      <c r="AA645" s="16">
        <f t="shared" si="695"/>
        <v>0</v>
      </c>
      <c r="AB645" s="16">
        <f t="shared" si="695"/>
        <v>0</v>
      </c>
      <c r="AC645" s="16">
        <f t="shared" si="648"/>
        <v>0</v>
      </c>
      <c r="AD645" s="16">
        <f t="shared" si="649"/>
        <v>0</v>
      </c>
      <c r="AE645" s="36">
        <f t="shared" si="650"/>
        <v>0</v>
      </c>
    </row>
    <row r="646" spans="2:31" x14ac:dyDescent="0.25">
      <c r="B646" t="s">
        <v>128</v>
      </c>
      <c r="C646" t="s">
        <v>111</v>
      </c>
      <c r="D646">
        <v>969</v>
      </c>
      <c r="E646">
        <v>120</v>
      </c>
      <c r="F646" t="s">
        <v>224</v>
      </c>
      <c r="G646" s="14">
        <v>0.06</v>
      </c>
      <c r="H646">
        <v>0.02</v>
      </c>
      <c r="I646" s="16">
        <f t="shared" si="671"/>
        <v>120</v>
      </c>
      <c r="J646" s="16">
        <f t="shared" si="693"/>
        <v>124.80000000000001</v>
      </c>
      <c r="K646" s="16">
        <f t="shared" ref="K646:AB646" si="696">J646*(1+$G646-$H646)</f>
        <v>129.79200000000003</v>
      </c>
      <c r="L646" s="16">
        <f t="shared" si="696"/>
        <v>134.98368000000005</v>
      </c>
      <c r="M646" s="16">
        <f t="shared" si="696"/>
        <v>140.38302720000004</v>
      </c>
      <c r="N646" s="16">
        <f t="shared" si="696"/>
        <v>145.99834828800005</v>
      </c>
      <c r="O646" s="16">
        <f t="shared" si="696"/>
        <v>151.83828221952004</v>
      </c>
      <c r="P646" s="16">
        <f t="shared" si="696"/>
        <v>157.91181350830084</v>
      </c>
      <c r="Q646" s="16">
        <f t="shared" si="696"/>
        <v>164.22828604863287</v>
      </c>
      <c r="R646" s="16">
        <f t="shared" si="696"/>
        <v>170.7974174905782</v>
      </c>
      <c r="S646" s="16">
        <f t="shared" si="696"/>
        <v>177.62931419020134</v>
      </c>
      <c r="T646" s="16">
        <f t="shared" si="696"/>
        <v>184.73448675780941</v>
      </c>
      <c r="U646" s="16">
        <f t="shared" si="696"/>
        <v>192.12386622812178</v>
      </c>
      <c r="V646" s="16">
        <f t="shared" si="696"/>
        <v>199.80882087724666</v>
      </c>
      <c r="W646" s="16">
        <f t="shared" si="696"/>
        <v>207.80117371233652</v>
      </c>
      <c r="X646" s="16">
        <f t="shared" si="696"/>
        <v>216.11322066083</v>
      </c>
      <c r="Y646" s="16">
        <f t="shared" si="696"/>
        <v>224.7577494872632</v>
      </c>
      <c r="Z646" s="16">
        <f t="shared" si="696"/>
        <v>233.74805946675374</v>
      </c>
      <c r="AA646" s="16">
        <f t="shared" si="696"/>
        <v>243.0979818454239</v>
      </c>
      <c r="AB646" s="16">
        <f t="shared" si="696"/>
        <v>252.82190111924086</v>
      </c>
      <c r="AC646" s="16">
        <f t="shared" si="648"/>
        <v>171.63075118005341</v>
      </c>
      <c r="AD646" s="16">
        <f t="shared" si="649"/>
        <v>188.07207521580312</v>
      </c>
      <c r="AE646" s="36">
        <f t="shared" si="650"/>
        <v>188</v>
      </c>
    </row>
    <row r="647" spans="2:31" x14ac:dyDescent="0.25">
      <c r="B647" t="s">
        <v>90</v>
      </c>
      <c r="C647" t="s">
        <v>114</v>
      </c>
      <c r="D647">
        <v>2024</v>
      </c>
      <c r="E647">
        <v>120</v>
      </c>
      <c r="F647" t="s">
        <v>224</v>
      </c>
      <c r="G647" s="14">
        <v>0.06</v>
      </c>
      <c r="H647">
        <v>0.02</v>
      </c>
      <c r="I647" s="16">
        <f t="shared" si="671"/>
        <v>120</v>
      </c>
      <c r="J647" s="16">
        <f t="shared" si="693"/>
        <v>124.80000000000001</v>
      </c>
      <c r="K647" s="16">
        <f t="shared" ref="K647:AB647" si="697">J647*(1+$G647-$H647)</f>
        <v>129.79200000000003</v>
      </c>
      <c r="L647" s="16">
        <f t="shared" si="697"/>
        <v>134.98368000000005</v>
      </c>
      <c r="M647" s="16">
        <f t="shared" si="697"/>
        <v>140.38302720000004</v>
      </c>
      <c r="N647" s="16">
        <f t="shared" si="697"/>
        <v>145.99834828800005</v>
      </c>
      <c r="O647" s="16">
        <f t="shared" si="697"/>
        <v>151.83828221952004</v>
      </c>
      <c r="P647" s="16">
        <f t="shared" si="697"/>
        <v>157.91181350830084</v>
      </c>
      <c r="Q647" s="16">
        <f t="shared" si="697"/>
        <v>164.22828604863287</v>
      </c>
      <c r="R647" s="16">
        <f t="shared" si="697"/>
        <v>170.7974174905782</v>
      </c>
      <c r="S647" s="16">
        <f t="shared" si="697"/>
        <v>177.62931419020134</v>
      </c>
      <c r="T647" s="16">
        <f t="shared" si="697"/>
        <v>184.73448675780941</v>
      </c>
      <c r="U647" s="16">
        <f t="shared" si="697"/>
        <v>192.12386622812178</v>
      </c>
      <c r="V647" s="16">
        <f t="shared" si="697"/>
        <v>199.80882087724666</v>
      </c>
      <c r="W647" s="16">
        <f t="shared" si="697"/>
        <v>207.80117371233652</v>
      </c>
      <c r="X647" s="16">
        <f t="shared" si="697"/>
        <v>216.11322066083</v>
      </c>
      <c r="Y647" s="16">
        <f t="shared" si="697"/>
        <v>224.7577494872632</v>
      </c>
      <c r="Z647" s="16">
        <f t="shared" si="697"/>
        <v>233.74805946675374</v>
      </c>
      <c r="AA647" s="16">
        <f t="shared" si="697"/>
        <v>243.0979818454239</v>
      </c>
      <c r="AB647" s="16">
        <f t="shared" si="697"/>
        <v>252.82190111924086</v>
      </c>
      <c r="AC647" s="16">
        <f t="shared" si="648"/>
        <v>171.63075118005341</v>
      </c>
      <c r="AD647" s="16">
        <f t="shared" si="649"/>
        <v>188.07207521580312</v>
      </c>
      <c r="AE647" s="36">
        <f t="shared" si="650"/>
        <v>188</v>
      </c>
    </row>
    <row r="648" spans="2:31" x14ac:dyDescent="0.25">
      <c r="B648" t="s">
        <v>108</v>
      </c>
      <c r="C648" t="s">
        <v>109</v>
      </c>
      <c r="D648">
        <v>185</v>
      </c>
      <c r="E648">
        <v>120</v>
      </c>
      <c r="F648" t="s">
        <v>224</v>
      </c>
      <c r="G648" s="14">
        <v>0.06</v>
      </c>
      <c r="H648">
        <v>0.02</v>
      </c>
      <c r="I648" s="16">
        <f t="shared" si="671"/>
        <v>120</v>
      </c>
      <c r="J648" s="16">
        <f t="shared" si="693"/>
        <v>124.80000000000001</v>
      </c>
      <c r="K648" s="16">
        <f t="shared" ref="K648:AB648" si="698">J648*(1+$G648-$H648)</f>
        <v>129.79200000000003</v>
      </c>
      <c r="L648" s="16">
        <f t="shared" si="698"/>
        <v>134.98368000000005</v>
      </c>
      <c r="M648" s="16">
        <f t="shared" si="698"/>
        <v>140.38302720000004</v>
      </c>
      <c r="N648" s="16">
        <f t="shared" si="698"/>
        <v>145.99834828800005</v>
      </c>
      <c r="O648" s="16">
        <f t="shared" si="698"/>
        <v>151.83828221952004</v>
      </c>
      <c r="P648" s="16">
        <f t="shared" si="698"/>
        <v>157.91181350830084</v>
      </c>
      <c r="Q648" s="16">
        <f t="shared" si="698"/>
        <v>164.22828604863287</v>
      </c>
      <c r="R648" s="16">
        <f t="shared" si="698"/>
        <v>170.7974174905782</v>
      </c>
      <c r="S648" s="16">
        <f t="shared" si="698"/>
        <v>177.62931419020134</v>
      </c>
      <c r="T648" s="16">
        <f t="shared" si="698"/>
        <v>184.73448675780941</v>
      </c>
      <c r="U648" s="16">
        <f t="shared" si="698"/>
        <v>192.12386622812178</v>
      </c>
      <c r="V648" s="16">
        <f t="shared" si="698"/>
        <v>199.80882087724666</v>
      </c>
      <c r="W648" s="16">
        <f t="shared" si="698"/>
        <v>207.80117371233652</v>
      </c>
      <c r="X648" s="16">
        <f t="shared" si="698"/>
        <v>216.11322066083</v>
      </c>
      <c r="Y648" s="16">
        <f t="shared" si="698"/>
        <v>224.7577494872632</v>
      </c>
      <c r="Z648" s="16">
        <f t="shared" si="698"/>
        <v>233.74805946675374</v>
      </c>
      <c r="AA648" s="16">
        <f t="shared" si="698"/>
        <v>243.0979818454239</v>
      </c>
      <c r="AB648" s="16">
        <f t="shared" si="698"/>
        <v>252.82190111924086</v>
      </c>
      <c r="AC648" s="16">
        <f t="shared" si="648"/>
        <v>171.63075118005341</v>
      </c>
      <c r="AD648" s="16">
        <f t="shared" si="649"/>
        <v>188.07207521580312</v>
      </c>
      <c r="AE648" s="36">
        <f t="shared" si="650"/>
        <v>188</v>
      </c>
    </row>
    <row r="649" spans="2:31" x14ac:dyDescent="0.25">
      <c r="B649" t="s">
        <v>98</v>
      </c>
      <c r="C649" t="s">
        <v>111</v>
      </c>
      <c r="D649">
        <v>15</v>
      </c>
      <c r="E649">
        <v>120</v>
      </c>
      <c r="F649" t="s">
        <v>224</v>
      </c>
      <c r="G649" s="14">
        <v>0.06</v>
      </c>
      <c r="H649">
        <v>0.02</v>
      </c>
      <c r="I649" s="16">
        <f t="shared" si="671"/>
        <v>120</v>
      </c>
      <c r="J649" s="16">
        <f t="shared" si="693"/>
        <v>124.80000000000001</v>
      </c>
      <c r="K649" s="16">
        <f t="shared" ref="K649:AB649" si="699">J649*(1+$G649-$H649)</f>
        <v>129.79200000000003</v>
      </c>
      <c r="L649" s="16">
        <f t="shared" si="699"/>
        <v>134.98368000000005</v>
      </c>
      <c r="M649" s="16">
        <f t="shared" si="699"/>
        <v>140.38302720000004</v>
      </c>
      <c r="N649" s="16">
        <f t="shared" si="699"/>
        <v>145.99834828800005</v>
      </c>
      <c r="O649" s="16">
        <f t="shared" si="699"/>
        <v>151.83828221952004</v>
      </c>
      <c r="P649" s="16">
        <f t="shared" si="699"/>
        <v>157.91181350830084</v>
      </c>
      <c r="Q649" s="16">
        <f t="shared" si="699"/>
        <v>164.22828604863287</v>
      </c>
      <c r="R649" s="16">
        <f t="shared" si="699"/>
        <v>170.7974174905782</v>
      </c>
      <c r="S649" s="16">
        <f t="shared" si="699"/>
        <v>177.62931419020134</v>
      </c>
      <c r="T649" s="16">
        <f t="shared" si="699"/>
        <v>184.73448675780941</v>
      </c>
      <c r="U649" s="16">
        <f t="shared" si="699"/>
        <v>192.12386622812178</v>
      </c>
      <c r="V649" s="16">
        <f t="shared" si="699"/>
        <v>199.80882087724666</v>
      </c>
      <c r="W649" s="16">
        <f t="shared" si="699"/>
        <v>207.80117371233652</v>
      </c>
      <c r="X649" s="16">
        <f t="shared" si="699"/>
        <v>216.11322066083</v>
      </c>
      <c r="Y649" s="16">
        <f t="shared" si="699"/>
        <v>224.7577494872632</v>
      </c>
      <c r="Z649" s="16">
        <f t="shared" si="699"/>
        <v>233.74805946675374</v>
      </c>
      <c r="AA649" s="16">
        <f t="shared" si="699"/>
        <v>243.0979818454239</v>
      </c>
      <c r="AB649" s="16">
        <f t="shared" si="699"/>
        <v>252.82190111924086</v>
      </c>
      <c r="AC649" s="16">
        <f t="shared" si="648"/>
        <v>171.63075118005341</v>
      </c>
      <c r="AD649" s="16">
        <f t="shared" si="649"/>
        <v>188.07207521580312</v>
      </c>
      <c r="AE649" s="36">
        <f t="shared" si="650"/>
        <v>188</v>
      </c>
    </row>
    <row r="650" spans="2:31" x14ac:dyDescent="0.25">
      <c r="B650" t="s">
        <v>135</v>
      </c>
      <c r="C650" t="s">
        <v>111</v>
      </c>
      <c r="D650">
        <v>6700</v>
      </c>
      <c r="E650">
        <v>120</v>
      </c>
      <c r="F650" t="s">
        <v>224</v>
      </c>
      <c r="G650" s="14">
        <v>0.06</v>
      </c>
      <c r="H650">
        <v>0.02</v>
      </c>
      <c r="I650" s="16">
        <f t="shared" si="671"/>
        <v>120</v>
      </c>
      <c r="J650" s="16">
        <f t="shared" si="693"/>
        <v>124.80000000000001</v>
      </c>
      <c r="K650" s="16">
        <f t="shared" ref="K650:AB650" si="700">J650*(1+$G650-$H650)</f>
        <v>129.79200000000003</v>
      </c>
      <c r="L650" s="16">
        <f t="shared" si="700"/>
        <v>134.98368000000005</v>
      </c>
      <c r="M650" s="16">
        <f t="shared" si="700"/>
        <v>140.38302720000004</v>
      </c>
      <c r="N650" s="16">
        <f t="shared" si="700"/>
        <v>145.99834828800005</v>
      </c>
      <c r="O650" s="16">
        <f t="shared" si="700"/>
        <v>151.83828221952004</v>
      </c>
      <c r="P650" s="16">
        <f t="shared" si="700"/>
        <v>157.91181350830084</v>
      </c>
      <c r="Q650" s="16">
        <f t="shared" si="700"/>
        <v>164.22828604863287</v>
      </c>
      <c r="R650" s="16">
        <f t="shared" si="700"/>
        <v>170.7974174905782</v>
      </c>
      <c r="S650" s="16">
        <f t="shared" si="700"/>
        <v>177.62931419020134</v>
      </c>
      <c r="T650" s="16">
        <f t="shared" si="700"/>
        <v>184.73448675780941</v>
      </c>
      <c r="U650" s="16">
        <f t="shared" si="700"/>
        <v>192.12386622812178</v>
      </c>
      <c r="V650" s="16">
        <f t="shared" si="700"/>
        <v>199.80882087724666</v>
      </c>
      <c r="W650" s="16">
        <f t="shared" si="700"/>
        <v>207.80117371233652</v>
      </c>
      <c r="X650" s="16">
        <f t="shared" si="700"/>
        <v>216.11322066083</v>
      </c>
      <c r="Y650" s="16">
        <f t="shared" si="700"/>
        <v>224.7577494872632</v>
      </c>
      <c r="Z650" s="16">
        <f t="shared" si="700"/>
        <v>233.74805946675374</v>
      </c>
      <c r="AA650" s="16">
        <f t="shared" si="700"/>
        <v>243.0979818454239</v>
      </c>
      <c r="AB650" s="16">
        <f t="shared" si="700"/>
        <v>252.82190111924086</v>
      </c>
      <c r="AC650" s="16">
        <f t="shared" si="648"/>
        <v>171.63075118005341</v>
      </c>
      <c r="AD650" s="16">
        <f t="shared" si="649"/>
        <v>188.07207521580312</v>
      </c>
      <c r="AE650" s="36">
        <f t="shared" si="650"/>
        <v>188</v>
      </c>
    </row>
    <row r="651" spans="2:31" x14ac:dyDescent="0.25">
      <c r="B651" t="s">
        <v>135</v>
      </c>
      <c r="C651" t="s">
        <v>124</v>
      </c>
      <c r="D651">
        <v>200</v>
      </c>
      <c r="E651">
        <v>120</v>
      </c>
      <c r="F651" t="s">
        <v>224</v>
      </c>
      <c r="G651" s="14">
        <v>0.06</v>
      </c>
      <c r="H651">
        <v>0.02</v>
      </c>
      <c r="I651" s="16">
        <f t="shared" si="671"/>
        <v>120</v>
      </c>
      <c r="J651" s="16">
        <f t="shared" si="693"/>
        <v>124.80000000000001</v>
      </c>
      <c r="K651" s="16">
        <f t="shared" ref="K651:AB651" si="701">J651*(1+$G651-$H651)</f>
        <v>129.79200000000003</v>
      </c>
      <c r="L651" s="16">
        <f t="shared" si="701"/>
        <v>134.98368000000005</v>
      </c>
      <c r="M651" s="16">
        <f t="shared" si="701"/>
        <v>140.38302720000004</v>
      </c>
      <c r="N651" s="16">
        <f t="shared" si="701"/>
        <v>145.99834828800005</v>
      </c>
      <c r="O651" s="16">
        <f t="shared" si="701"/>
        <v>151.83828221952004</v>
      </c>
      <c r="P651" s="16">
        <f t="shared" si="701"/>
        <v>157.91181350830084</v>
      </c>
      <c r="Q651" s="16">
        <f t="shared" si="701"/>
        <v>164.22828604863287</v>
      </c>
      <c r="R651" s="16">
        <f t="shared" si="701"/>
        <v>170.7974174905782</v>
      </c>
      <c r="S651" s="16">
        <f t="shared" si="701"/>
        <v>177.62931419020134</v>
      </c>
      <c r="T651" s="16">
        <f t="shared" si="701"/>
        <v>184.73448675780941</v>
      </c>
      <c r="U651" s="16">
        <f t="shared" si="701"/>
        <v>192.12386622812178</v>
      </c>
      <c r="V651" s="16">
        <f t="shared" si="701"/>
        <v>199.80882087724666</v>
      </c>
      <c r="W651" s="16">
        <f t="shared" si="701"/>
        <v>207.80117371233652</v>
      </c>
      <c r="X651" s="16">
        <f t="shared" si="701"/>
        <v>216.11322066083</v>
      </c>
      <c r="Y651" s="16">
        <f t="shared" si="701"/>
        <v>224.7577494872632</v>
      </c>
      <c r="Z651" s="16">
        <f t="shared" si="701"/>
        <v>233.74805946675374</v>
      </c>
      <c r="AA651" s="16">
        <f t="shared" si="701"/>
        <v>243.0979818454239</v>
      </c>
      <c r="AB651" s="16">
        <f t="shared" si="701"/>
        <v>252.82190111924086</v>
      </c>
      <c r="AC651" s="16">
        <f t="shared" si="648"/>
        <v>171.63075118005341</v>
      </c>
      <c r="AD651" s="16">
        <f t="shared" si="649"/>
        <v>188.07207521580312</v>
      </c>
      <c r="AE651" s="36">
        <f t="shared" si="650"/>
        <v>188</v>
      </c>
    </row>
    <row r="652" spans="2:31" x14ac:dyDescent="0.25">
      <c r="B652" t="s">
        <v>135</v>
      </c>
      <c r="C652" t="s">
        <v>134</v>
      </c>
      <c r="D652">
        <v>5502</v>
      </c>
      <c r="E652">
        <v>120</v>
      </c>
      <c r="F652" t="s">
        <v>224</v>
      </c>
      <c r="G652" s="14">
        <v>0.06</v>
      </c>
      <c r="H652">
        <v>0.02</v>
      </c>
      <c r="I652" s="16">
        <f t="shared" si="671"/>
        <v>120</v>
      </c>
      <c r="J652" s="16">
        <f t="shared" si="693"/>
        <v>124.80000000000001</v>
      </c>
      <c r="K652" s="16">
        <f t="shared" ref="K652:AB652" si="702">J652*(1+$G652-$H652)</f>
        <v>129.79200000000003</v>
      </c>
      <c r="L652" s="16">
        <f t="shared" si="702"/>
        <v>134.98368000000005</v>
      </c>
      <c r="M652" s="16">
        <f t="shared" si="702"/>
        <v>140.38302720000004</v>
      </c>
      <c r="N652" s="16">
        <f t="shared" si="702"/>
        <v>145.99834828800005</v>
      </c>
      <c r="O652" s="16">
        <f t="shared" si="702"/>
        <v>151.83828221952004</v>
      </c>
      <c r="P652" s="16">
        <f t="shared" si="702"/>
        <v>157.91181350830084</v>
      </c>
      <c r="Q652" s="16">
        <f t="shared" si="702"/>
        <v>164.22828604863287</v>
      </c>
      <c r="R652" s="16">
        <f t="shared" si="702"/>
        <v>170.7974174905782</v>
      </c>
      <c r="S652" s="16">
        <f t="shared" si="702"/>
        <v>177.62931419020134</v>
      </c>
      <c r="T652" s="16">
        <f t="shared" si="702"/>
        <v>184.73448675780941</v>
      </c>
      <c r="U652" s="16">
        <f t="shared" si="702"/>
        <v>192.12386622812178</v>
      </c>
      <c r="V652" s="16">
        <f t="shared" si="702"/>
        <v>199.80882087724666</v>
      </c>
      <c r="W652" s="16">
        <f t="shared" si="702"/>
        <v>207.80117371233652</v>
      </c>
      <c r="X652" s="16">
        <f t="shared" si="702"/>
        <v>216.11322066083</v>
      </c>
      <c r="Y652" s="16">
        <f t="shared" si="702"/>
        <v>224.7577494872632</v>
      </c>
      <c r="Z652" s="16">
        <f t="shared" si="702"/>
        <v>233.74805946675374</v>
      </c>
      <c r="AA652" s="16">
        <f t="shared" si="702"/>
        <v>243.0979818454239</v>
      </c>
      <c r="AB652" s="16">
        <f t="shared" si="702"/>
        <v>252.82190111924086</v>
      </c>
      <c r="AC652" s="16">
        <f t="shared" si="648"/>
        <v>171.63075118005341</v>
      </c>
      <c r="AD652" s="16">
        <f t="shared" si="649"/>
        <v>188.07207521580312</v>
      </c>
      <c r="AE652" s="36">
        <f t="shared" si="650"/>
        <v>188</v>
      </c>
    </row>
    <row r="653" spans="2:31" x14ac:dyDescent="0.25">
      <c r="B653" t="s">
        <v>135</v>
      </c>
      <c r="C653" t="s">
        <v>114</v>
      </c>
      <c r="D653">
        <v>65</v>
      </c>
      <c r="E653">
        <v>120</v>
      </c>
      <c r="F653" t="s">
        <v>224</v>
      </c>
      <c r="G653" s="14">
        <v>0.06</v>
      </c>
      <c r="H653">
        <v>0.02</v>
      </c>
      <c r="I653" s="16">
        <f t="shared" si="671"/>
        <v>120</v>
      </c>
      <c r="J653" s="16">
        <f t="shared" si="693"/>
        <v>124.80000000000001</v>
      </c>
      <c r="K653" s="16">
        <f t="shared" ref="K653:AB653" si="703">J653*(1+$G653-$H653)</f>
        <v>129.79200000000003</v>
      </c>
      <c r="L653" s="16">
        <f t="shared" si="703"/>
        <v>134.98368000000005</v>
      </c>
      <c r="M653" s="16">
        <f t="shared" si="703"/>
        <v>140.38302720000004</v>
      </c>
      <c r="N653" s="16">
        <f t="shared" si="703"/>
        <v>145.99834828800005</v>
      </c>
      <c r="O653" s="16">
        <f t="shared" si="703"/>
        <v>151.83828221952004</v>
      </c>
      <c r="P653" s="16">
        <f t="shared" si="703"/>
        <v>157.91181350830084</v>
      </c>
      <c r="Q653" s="16">
        <f t="shared" si="703"/>
        <v>164.22828604863287</v>
      </c>
      <c r="R653" s="16">
        <f t="shared" si="703"/>
        <v>170.7974174905782</v>
      </c>
      <c r="S653" s="16">
        <f t="shared" si="703"/>
        <v>177.62931419020134</v>
      </c>
      <c r="T653" s="16">
        <f t="shared" si="703"/>
        <v>184.73448675780941</v>
      </c>
      <c r="U653" s="16">
        <f t="shared" si="703"/>
        <v>192.12386622812178</v>
      </c>
      <c r="V653" s="16">
        <f t="shared" si="703"/>
        <v>199.80882087724666</v>
      </c>
      <c r="W653" s="16">
        <f t="shared" si="703"/>
        <v>207.80117371233652</v>
      </c>
      <c r="X653" s="16">
        <f t="shared" si="703"/>
        <v>216.11322066083</v>
      </c>
      <c r="Y653" s="16">
        <f t="shared" si="703"/>
        <v>224.7577494872632</v>
      </c>
      <c r="Z653" s="16">
        <f t="shared" si="703"/>
        <v>233.74805946675374</v>
      </c>
      <c r="AA653" s="16">
        <f t="shared" si="703"/>
        <v>243.0979818454239</v>
      </c>
      <c r="AB653" s="16">
        <f t="shared" si="703"/>
        <v>252.82190111924086</v>
      </c>
      <c r="AC653" s="16">
        <f t="shared" si="648"/>
        <v>171.63075118005341</v>
      </c>
      <c r="AD653" s="16">
        <f t="shared" si="649"/>
        <v>188.07207521580312</v>
      </c>
      <c r="AE653" s="36">
        <f t="shared" si="650"/>
        <v>188</v>
      </c>
    </row>
    <row r="654" spans="2:31" x14ac:dyDescent="0.25">
      <c r="B654" t="s">
        <v>135</v>
      </c>
      <c r="C654" t="s">
        <v>359</v>
      </c>
      <c r="D654">
        <v>840</v>
      </c>
      <c r="E654">
        <v>120</v>
      </c>
      <c r="F654" t="s">
        <v>224</v>
      </c>
      <c r="G654" s="14">
        <v>0.06</v>
      </c>
      <c r="H654">
        <v>0.02</v>
      </c>
      <c r="I654" s="16">
        <f t="shared" si="671"/>
        <v>120</v>
      </c>
      <c r="J654" s="16">
        <f t="shared" si="693"/>
        <v>124.80000000000001</v>
      </c>
      <c r="K654" s="16">
        <f t="shared" ref="K654:AB654" si="704">J654*(1+$G654-$H654)</f>
        <v>129.79200000000003</v>
      </c>
      <c r="L654" s="16">
        <f t="shared" si="704"/>
        <v>134.98368000000005</v>
      </c>
      <c r="M654" s="16">
        <f t="shared" si="704"/>
        <v>140.38302720000004</v>
      </c>
      <c r="N654" s="16">
        <f t="shared" si="704"/>
        <v>145.99834828800005</v>
      </c>
      <c r="O654" s="16">
        <f t="shared" si="704"/>
        <v>151.83828221952004</v>
      </c>
      <c r="P654" s="16">
        <f t="shared" si="704"/>
        <v>157.91181350830084</v>
      </c>
      <c r="Q654" s="16">
        <f t="shared" si="704"/>
        <v>164.22828604863287</v>
      </c>
      <c r="R654" s="16">
        <f t="shared" si="704"/>
        <v>170.7974174905782</v>
      </c>
      <c r="S654" s="16">
        <f t="shared" si="704"/>
        <v>177.62931419020134</v>
      </c>
      <c r="T654" s="16">
        <f t="shared" si="704"/>
        <v>184.73448675780941</v>
      </c>
      <c r="U654" s="16">
        <f t="shared" si="704"/>
        <v>192.12386622812178</v>
      </c>
      <c r="V654" s="16">
        <f t="shared" si="704"/>
        <v>199.80882087724666</v>
      </c>
      <c r="W654" s="16">
        <f t="shared" si="704"/>
        <v>207.80117371233652</v>
      </c>
      <c r="X654" s="16">
        <f t="shared" si="704"/>
        <v>216.11322066083</v>
      </c>
      <c r="Y654" s="16">
        <f t="shared" si="704"/>
        <v>224.7577494872632</v>
      </c>
      <c r="Z654" s="16">
        <f t="shared" si="704"/>
        <v>233.74805946675374</v>
      </c>
      <c r="AA654" s="16">
        <f t="shared" si="704"/>
        <v>243.0979818454239</v>
      </c>
      <c r="AB654" s="16">
        <f t="shared" si="704"/>
        <v>252.82190111924086</v>
      </c>
      <c r="AC654" s="16">
        <f t="shared" si="648"/>
        <v>171.63075118005341</v>
      </c>
      <c r="AD654" s="16">
        <f t="shared" si="649"/>
        <v>188.07207521580312</v>
      </c>
      <c r="AE654" s="36">
        <f t="shared" si="650"/>
        <v>188</v>
      </c>
    </row>
    <row r="655" spans="2:31" x14ac:dyDescent="0.25">
      <c r="B655" t="s">
        <v>121</v>
      </c>
      <c r="C655" t="s">
        <v>111</v>
      </c>
      <c r="D655">
        <v>5000</v>
      </c>
      <c r="E655">
        <v>120</v>
      </c>
      <c r="F655" t="s">
        <v>224</v>
      </c>
      <c r="G655" s="14">
        <v>0.06</v>
      </c>
      <c r="H655">
        <v>0.02</v>
      </c>
      <c r="I655" s="16">
        <f t="shared" si="671"/>
        <v>120</v>
      </c>
      <c r="J655" s="16">
        <f t="shared" si="693"/>
        <v>124.80000000000001</v>
      </c>
      <c r="K655" s="16">
        <f t="shared" ref="K655:AB655" si="705">J655*(1+$G655-$H655)</f>
        <v>129.79200000000003</v>
      </c>
      <c r="L655" s="16">
        <f t="shared" si="705"/>
        <v>134.98368000000005</v>
      </c>
      <c r="M655" s="16">
        <f t="shared" si="705"/>
        <v>140.38302720000004</v>
      </c>
      <c r="N655" s="16">
        <f t="shared" si="705"/>
        <v>145.99834828800005</v>
      </c>
      <c r="O655" s="16">
        <f t="shared" si="705"/>
        <v>151.83828221952004</v>
      </c>
      <c r="P655" s="16">
        <f t="shared" si="705"/>
        <v>157.91181350830084</v>
      </c>
      <c r="Q655" s="16">
        <f t="shared" si="705"/>
        <v>164.22828604863287</v>
      </c>
      <c r="R655" s="16">
        <f t="shared" si="705"/>
        <v>170.7974174905782</v>
      </c>
      <c r="S655" s="16">
        <f t="shared" si="705"/>
        <v>177.62931419020134</v>
      </c>
      <c r="T655" s="16">
        <f t="shared" si="705"/>
        <v>184.73448675780941</v>
      </c>
      <c r="U655" s="16">
        <f t="shared" si="705"/>
        <v>192.12386622812178</v>
      </c>
      <c r="V655" s="16">
        <f t="shared" si="705"/>
        <v>199.80882087724666</v>
      </c>
      <c r="W655" s="16">
        <f t="shared" si="705"/>
        <v>207.80117371233652</v>
      </c>
      <c r="X655" s="16">
        <f t="shared" si="705"/>
        <v>216.11322066083</v>
      </c>
      <c r="Y655" s="16">
        <f t="shared" si="705"/>
        <v>224.7577494872632</v>
      </c>
      <c r="Z655" s="16">
        <f t="shared" si="705"/>
        <v>233.74805946675374</v>
      </c>
      <c r="AA655" s="16">
        <f t="shared" si="705"/>
        <v>243.0979818454239</v>
      </c>
      <c r="AB655" s="16">
        <f t="shared" si="705"/>
        <v>252.82190111924086</v>
      </c>
      <c r="AC655" s="16">
        <f t="shared" si="648"/>
        <v>171.63075118005341</v>
      </c>
      <c r="AD655" s="16">
        <f t="shared" si="649"/>
        <v>188.07207521580312</v>
      </c>
      <c r="AE655" s="36">
        <f t="shared" si="650"/>
        <v>188</v>
      </c>
    </row>
    <row r="656" spans="2:31" x14ac:dyDescent="0.25">
      <c r="B656" t="s">
        <v>144</v>
      </c>
      <c r="C656" t="s">
        <v>111</v>
      </c>
      <c r="D656">
        <v>969</v>
      </c>
      <c r="E656">
        <v>120</v>
      </c>
      <c r="F656" t="s">
        <v>224</v>
      </c>
      <c r="G656" s="14">
        <v>0.06</v>
      </c>
      <c r="H656">
        <v>0.02</v>
      </c>
      <c r="I656" s="16">
        <f t="shared" si="671"/>
        <v>120</v>
      </c>
      <c r="J656" s="16">
        <f t="shared" si="693"/>
        <v>124.80000000000001</v>
      </c>
      <c r="K656" s="16">
        <f t="shared" ref="K656:AB656" si="706">J656*(1+$G656-$H656)</f>
        <v>129.79200000000003</v>
      </c>
      <c r="L656" s="16">
        <f t="shared" si="706"/>
        <v>134.98368000000005</v>
      </c>
      <c r="M656" s="16">
        <f t="shared" si="706"/>
        <v>140.38302720000004</v>
      </c>
      <c r="N656" s="16">
        <f t="shared" si="706"/>
        <v>145.99834828800005</v>
      </c>
      <c r="O656" s="16">
        <f t="shared" si="706"/>
        <v>151.83828221952004</v>
      </c>
      <c r="P656" s="16">
        <f t="shared" si="706"/>
        <v>157.91181350830084</v>
      </c>
      <c r="Q656" s="16">
        <f t="shared" si="706"/>
        <v>164.22828604863287</v>
      </c>
      <c r="R656" s="16">
        <f t="shared" si="706"/>
        <v>170.7974174905782</v>
      </c>
      <c r="S656" s="16">
        <f t="shared" si="706"/>
        <v>177.62931419020134</v>
      </c>
      <c r="T656" s="16">
        <f t="shared" si="706"/>
        <v>184.73448675780941</v>
      </c>
      <c r="U656" s="16">
        <f t="shared" si="706"/>
        <v>192.12386622812178</v>
      </c>
      <c r="V656" s="16">
        <f t="shared" si="706"/>
        <v>199.80882087724666</v>
      </c>
      <c r="W656" s="16">
        <f t="shared" si="706"/>
        <v>207.80117371233652</v>
      </c>
      <c r="X656" s="16">
        <f t="shared" si="706"/>
        <v>216.11322066083</v>
      </c>
      <c r="Y656" s="16">
        <f t="shared" si="706"/>
        <v>224.7577494872632</v>
      </c>
      <c r="Z656" s="16">
        <f t="shared" si="706"/>
        <v>233.74805946675374</v>
      </c>
      <c r="AA656" s="16">
        <f t="shared" si="706"/>
        <v>243.0979818454239</v>
      </c>
      <c r="AB656" s="16">
        <f t="shared" si="706"/>
        <v>252.82190111924086</v>
      </c>
      <c r="AC656" s="16">
        <f t="shared" si="648"/>
        <v>171.63075118005341</v>
      </c>
      <c r="AD656" s="16">
        <f t="shared" si="649"/>
        <v>188.07207521580312</v>
      </c>
      <c r="AE656" s="36">
        <f t="shared" si="650"/>
        <v>188</v>
      </c>
    </row>
    <row r="657" spans="2:31" x14ac:dyDescent="0.25">
      <c r="B657" t="s">
        <v>360</v>
      </c>
      <c r="C657" t="s">
        <v>146</v>
      </c>
      <c r="D657">
        <v>0</v>
      </c>
      <c r="E657">
        <v>0</v>
      </c>
      <c r="H657">
        <v>0.02</v>
      </c>
      <c r="I657" s="16">
        <f t="shared" si="671"/>
        <v>0</v>
      </c>
      <c r="J657" s="16">
        <f t="shared" si="693"/>
        <v>0</v>
      </c>
      <c r="K657" s="16">
        <f t="shared" ref="K657:AB657" si="707">J657*(1+$G657-$H657)</f>
        <v>0</v>
      </c>
      <c r="L657" s="16">
        <f t="shared" si="707"/>
        <v>0</v>
      </c>
      <c r="M657" s="16">
        <f t="shared" si="707"/>
        <v>0</v>
      </c>
      <c r="N657" s="16">
        <f t="shared" si="707"/>
        <v>0</v>
      </c>
      <c r="O657" s="16">
        <f t="shared" si="707"/>
        <v>0</v>
      </c>
      <c r="P657" s="16">
        <f t="shared" si="707"/>
        <v>0</v>
      </c>
      <c r="Q657" s="16">
        <f t="shared" si="707"/>
        <v>0</v>
      </c>
      <c r="R657" s="16">
        <f t="shared" si="707"/>
        <v>0</v>
      </c>
      <c r="S657" s="16">
        <f t="shared" si="707"/>
        <v>0</v>
      </c>
      <c r="T657" s="16">
        <f t="shared" si="707"/>
        <v>0</v>
      </c>
      <c r="U657" s="16">
        <f t="shared" si="707"/>
        <v>0</v>
      </c>
      <c r="V657" s="16">
        <f t="shared" si="707"/>
        <v>0</v>
      </c>
      <c r="W657" s="16">
        <f t="shared" si="707"/>
        <v>0</v>
      </c>
      <c r="X657" s="16">
        <f t="shared" si="707"/>
        <v>0</v>
      </c>
      <c r="Y657" s="16">
        <f t="shared" si="707"/>
        <v>0</v>
      </c>
      <c r="Z657" s="16">
        <f t="shared" si="707"/>
        <v>0</v>
      </c>
      <c r="AA657" s="16">
        <f t="shared" si="707"/>
        <v>0</v>
      </c>
      <c r="AB657" s="16">
        <f t="shared" si="707"/>
        <v>0</v>
      </c>
      <c r="AC657" s="16">
        <f t="shared" si="648"/>
        <v>0</v>
      </c>
      <c r="AD657" s="16">
        <f t="shared" si="649"/>
        <v>0</v>
      </c>
      <c r="AE657" s="36">
        <f t="shared" si="650"/>
        <v>0</v>
      </c>
    </row>
    <row r="658" spans="2:31" x14ac:dyDescent="0.25">
      <c r="B658" t="s">
        <v>361</v>
      </c>
      <c r="C658" t="s">
        <v>79</v>
      </c>
      <c r="D658">
        <v>0</v>
      </c>
      <c r="E658">
        <v>0</v>
      </c>
      <c r="H658">
        <v>0.02</v>
      </c>
      <c r="I658" s="16">
        <f t="shared" si="671"/>
        <v>0</v>
      </c>
      <c r="J658" s="16">
        <f t="shared" si="693"/>
        <v>0</v>
      </c>
      <c r="K658" s="16">
        <f t="shared" ref="K658:AB658" si="708">J658*(1+$G658-$H658)</f>
        <v>0</v>
      </c>
      <c r="L658" s="16">
        <f t="shared" si="708"/>
        <v>0</v>
      </c>
      <c r="M658" s="16">
        <f t="shared" si="708"/>
        <v>0</v>
      </c>
      <c r="N658" s="16">
        <f t="shared" si="708"/>
        <v>0</v>
      </c>
      <c r="O658" s="16">
        <f t="shared" si="708"/>
        <v>0</v>
      </c>
      <c r="P658" s="16">
        <f t="shared" si="708"/>
        <v>0</v>
      </c>
      <c r="Q658" s="16">
        <f t="shared" si="708"/>
        <v>0</v>
      </c>
      <c r="R658" s="16">
        <f t="shared" si="708"/>
        <v>0</v>
      </c>
      <c r="S658" s="16">
        <f t="shared" si="708"/>
        <v>0</v>
      </c>
      <c r="T658" s="16">
        <f t="shared" si="708"/>
        <v>0</v>
      </c>
      <c r="U658" s="16">
        <f t="shared" si="708"/>
        <v>0</v>
      </c>
      <c r="V658" s="16">
        <f t="shared" si="708"/>
        <v>0</v>
      </c>
      <c r="W658" s="16">
        <f t="shared" si="708"/>
        <v>0</v>
      </c>
      <c r="X658" s="16">
        <f t="shared" si="708"/>
        <v>0</v>
      </c>
      <c r="Y658" s="16">
        <f t="shared" si="708"/>
        <v>0</v>
      </c>
      <c r="Z658" s="16">
        <f t="shared" si="708"/>
        <v>0</v>
      </c>
      <c r="AA658" s="16">
        <f t="shared" si="708"/>
        <v>0</v>
      </c>
      <c r="AB658" s="16">
        <f t="shared" si="708"/>
        <v>0</v>
      </c>
      <c r="AC658" s="16">
        <f t="shared" si="648"/>
        <v>0</v>
      </c>
      <c r="AD658" s="16">
        <f t="shared" si="649"/>
        <v>0</v>
      </c>
      <c r="AE658" s="36">
        <f t="shared" si="650"/>
        <v>0</v>
      </c>
    </row>
    <row r="659" spans="2:31" x14ac:dyDescent="0.25">
      <c r="B659" t="s">
        <v>362</v>
      </c>
      <c r="C659" t="s">
        <v>156</v>
      </c>
      <c r="D659">
        <v>0</v>
      </c>
      <c r="E659">
        <v>0</v>
      </c>
      <c r="H659">
        <v>0.02</v>
      </c>
      <c r="I659" s="16">
        <f t="shared" si="671"/>
        <v>0</v>
      </c>
      <c r="J659" s="16">
        <f t="shared" si="693"/>
        <v>0</v>
      </c>
      <c r="K659" s="16">
        <f t="shared" ref="K659:AB659" si="709">J659*(1+$G659-$H659)</f>
        <v>0</v>
      </c>
      <c r="L659" s="16">
        <f t="shared" si="709"/>
        <v>0</v>
      </c>
      <c r="M659" s="16">
        <f t="shared" si="709"/>
        <v>0</v>
      </c>
      <c r="N659" s="16">
        <f t="shared" si="709"/>
        <v>0</v>
      </c>
      <c r="O659" s="16">
        <f t="shared" si="709"/>
        <v>0</v>
      </c>
      <c r="P659" s="16">
        <f t="shared" si="709"/>
        <v>0</v>
      </c>
      <c r="Q659" s="16">
        <f t="shared" si="709"/>
        <v>0</v>
      </c>
      <c r="R659" s="16">
        <f t="shared" si="709"/>
        <v>0</v>
      </c>
      <c r="S659" s="16">
        <f t="shared" si="709"/>
        <v>0</v>
      </c>
      <c r="T659" s="16">
        <f t="shared" si="709"/>
        <v>0</v>
      </c>
      <c r="U659" s="16">
        <f t="shared" si="709"/>
        <v>0</v>
      </c>
      <c r="V659" s="16">
        <f t="shared" si="709"/>
        <v>0</v>
      </c>
      <c r="W659" s="16">
        <f t="shared" si="709"/>
        <v>0</v>
      </c>
      <c r="X659" s="16">
        <f t="shared" si="709"/>
        <v>0</v>
      </c>
      <c r="Y659" s="16">
        <f t="shared" si="709"/>
        <v>0</v>
      </c>
      <c r="Z659" s="16">
        <f t="shared" si="709"/>
        <v>0</v>
      </c>
      <c r="AA659" s="16">
        <f t="shared" si="709"/>
        <v>0</v>
      </c>
      <c r="AB659" s="16">
        <f t="shared" si="709"/>
        <v>0</v>
      </c>
      <c r="AC659" s="16">
        <f t="shared" si="648"/>
        <v>0</v>
      </c>
      <c r="AD659" s="16">
        <f t="shared" si="649"/>
        <v>0</v>
      </c>
      <c r="AE659" s="36">
        <f t="shared" si="650"/>
        <v>0</v>
      </c>
    </row>
    <row r="660" spans="2:31" x14ac:dyDescent="0.25">
      <c r="B660" t="s">
        <v>363</v>
      </c>
      <c r="C660" t="s">
        <v>78</v>
      </c>
      <c r="D660">
        <v>0</v>
      </c>
      <c r="E660">
        <v>0</v>
      </c>
      <c r="H660">
        <v>0.02</v>
      </c>
      <c r="I660" s="16">
        <f t="shared" si="671"/>
        <v>0</v>
      </c>
      <c r="J660" s="16">
        <f t="shared" si="693"/>
        <v>0</v>
      </c>
      <c r="K660" s="16">
        <f t="shared" ref="K660:AB660" si="710">J660*(1+$G660-$H660)</f>
        <v>0</v>
      </c>
      <c r="L660" s="16">
        <f t="shared" si="710"/>
        <v>0</v>
      </c>
      <c r="M660" s="16">
        <f t="shared" si="710"/>
        <v>0</v>
      </c>
      <c r="N660" s="16">
        <f t="shared" si="710"/>
        <v>0</v>
      </c>
      <c r="O660" s="16">
        <f t="shared" si="710"/>
        <v>0</v>
      </c>
      <c r="P660" s="16">
        <f t="shared" si="710"/>
        <v>0</v>
      </c>
      <c r="Q660" s="16">
        <f t="shared" si="710"/>
        <v>0</v>
      </c>
      <c r="R660" s="16">
        <f t="shared" si="710"/>
        <v>0</v>
      </c>
      <c r="S660" s="16">
        <f t="shared" si="710"/>
        <v>0</v>
      </c>
      <c r="T660" s="16">
        <f t="shared" si="710"/>
        <v>0</v>
      </c>
      <c r="U660" s="16">
        <f t="shared" si="710"/>
        <v>0</v>
      </c>
      <c r="V660" s="16">
        <f t="shared" si="710"/>
        <v>0</v>
      </c>
      <c r="W660" s="16">
        <f t="shared" si="710"/>
        <v>0</v>
      </c>
      <c r="X660" s="16">
        <f t="shared" si="710"/>
        <v>0</v>
      </c>
      <c r="Y660" s="16">
        <f t="shared" si="710"/>
        <v>0</v>
      </c>
      <c r="Z660" s="16">
        <f t="shared" si="710"/>
        <v>0</v>
      </c>
      <c r="AA660" s="16">
        <f t="shared" si="710"/>
        <v>0</v>
      </c>
      <c r="AB660" s="16">
        <f t="shared" si="710"/>
        <v>0</v>
      </c>
      <c r="AC660" s="16">
        <f t="shared" si="648"/>
        <v>0</v>
      </c>
      <c r="AD660" s="16">
        <f t="shared" si="649"/>
        <v>0</v>
      </c>
      <c r="AE660" s="36">
        <f t="shared" si="650"/>
        <v>0</v>
      </c>
    </row>
    <row r="661" spans="2:31" x14ac:dyDescent="0.25">
      <c r="B661" t="s">
        <v>364</v>
      </c>
      <c r="C661" t="s">
        <v>78</v>
      </c>
      <c r="D661">
        <v>0</v>
      </c>
      <c r="E661">
        <v>0</v>
      </c>
      <c r="H661">
        <v>0.02</v>
      </c>
      <c r="I661" s="16">
        <f t="shared" si="671"/>
        <v>0</v>
      </c>
      <c r="J661" s="16">
        <f t="shared" si="693"/>
        <v>0</v>
      </c>
      <c r="K661" s="16">
        <f t="shared" ref="K661:AB661" si="711">J661*(1+$G661-$H661)</f>
        <v>0</v>
      </c>
      <c r="L661" s="16">
        <f t="shared" si="711"/>
        <v>0</v>
      </c>
      <c r="M661" s="16">
        <f t="shared" si="711"/>
        <v>0</v>
      </c>
      <c r="N661" s="16">
        <f t="shared" si="711"/>
        <v>0</v>
      </c>
      <c r="O661" s="16">
        <f t="shared" si="711"/>
        <v>0</v>
      </c>
      <c r="P661" s="16">
        <f t="shared" si="711"/>
        <v>0</v>
      </c>
      <c r="Q661" s="16">
        <f t="shared" si="711"/>
        <v>0</v>
      </c>
      <c r="R661" s="16">
        <f t="shared" si="711"/>
        <v>0</v>
      </c>
      <c r="S661" s="16">
        <f t="shared" si="711"/>
        <v>0</v>
      </c>
      <c r="T661" s="16">
        <f t="shared" si="711"/>
        <v>0</v>
      </c>
      <c r="U661" s="16">
        <f t="shared" si="711"/>
        <v>0</v>
      </c>
      <c r="V661" s="16">
        <f t="shared" si="711"/>
        <v>0</v>
      </c>
      <c r="W661" s="16">
        <f t="shared" si="711"/>
        <v>0</v>
      </c>
      <c r="X661" s="16">
        <f t="shared" si="711"/>
        <v>0</v>
      </c>
      <c r="Y661" s="16">
        <f t="shared" si="711"/>
        <v>0</v>
      </c>
      <c r="Z661" s="16">
        <f t="shared" si="711"/>
        <v>0</v>
      </c>
      <c r="AA661" s="16">
        <f t="shared" si="711"/>
        <v>0</v>
      </c>
      <c r="AB661" s="16">
        <f t="shared" si="711"/>
        <v>0</v>
      </c>
      <c r="AC661" s="16">
        <f t="shared" si="648"/>
        <v>0</v>
      </c>
      <c r="AD661" s="16">
        <f t="shared" si="649"/>
        <v>0</v>
      </c>
      <c r="AE661" s="36">
        <f t="shared" si="650"/>
        <v>0</v>
      </c>
    </row>
    <row r="662" spans="2:31" x14ac:dyDescent="0.25">
      <c r="B662" t="s">
        <v>365</v>
      </c>
      <c r="C662" t="s">
        <v>78</v>
      </c>
      <c r="D662">
        <v>0</v>
      </c>
      <c r="E662">
        <v>0</v>
      </c>
      <c r="H662">
        <v>0.02</v>
      </c>
      <c r="I662" s="16">
        <f t="shared" si="671"/>
        <v>0</v>
      </c>
      <c r="J662" s="16">
        <f t="shared" si="693"/>
        <v>0</v>
      </c>
      <c r="K662" s="16">
        <f t="shared" ref="K662:AB662" si="712">J662*(1+$G662-$H662)</f>
        <v>0</v>
      </c>
      <c r="L662" s="16">
        <f t="shared" si="712"/>
        <v>0</v>
      </c>
      <c r="M662" s="16">
        <f t="shared" si="712"/>
        <v>0</v>
      </c>
      <c r="N662" s="16">
        <f t="shared" si="712"/>
        <v>0</v>
      </c>
      <c r="O662" s="16">
        <f t="shared" si="712"/>
        <v>0</v>
      </c>
      <c r="P662" s="16">
        <f t="shared" si="712"/>
        <v>0</v>
      </c>
      <c r="Q662" s="16">
        <f t="shared" si="712"/>
        <v>0</v>
      </c>
      <c r="R662" s="16">
        <f t="shared" si="712"/>
        <v>0</v>
      </c>
      <c r="S662" s="16">
        <f t="shared" si="712"/>
        <v>0</v>
      </c>
      <c r="T662" s="16">
        <f t="shared" si="712"/>
        <v>0</v>
      </c>
      <c r="U662" s="16">
        <f t="shared" si="712"/>
        <v>0</v>
      </c>
      <c r="V662" s="16">
        <f t="shared" si="712"/>
        <v>0</v>
      </c>
      <c r="W662" s="16">
        <f t="shared" si="712"/>
        <v>0</v>
      </c>
      <c r="X662" s="16">
        <f t="shared" si="712"/>
        <v>0</v>
      </c>
      <c r="Y662" s="16">
        <f t="shared" si="712"/>
        <v>0</v>
      </c>
      <c r="Z662" s="16">
        <f t="shared" si="712"/>
        <v>0</v>
      </c>
      <c r="AA662" s="16">
        <f t="shared" si="712"/>
        <v>0</v>
      </c>
      <c r="AB662" s="16">
        <f t="shared" si="712"/>
        <v>0</v>
      </c>
      <c r="AC662" s="16">
        <f t="shared" si="648"/>
        <v>0</v>
      </c>
      <c r="AD662" s="16">
        <f t="shared" si="649"/>
        <v>0</v>
      </c>
      <c r="AE662" s="36">
        <f t="shared" si="650"/>
        <v>0</v>
      </c>
    </row>
    <row r="663" spans="2:31" x14ac:dyDescent="0.25">
      <c r="B663" t="s">
        <v>366</v>
      </c>
      <c r="C663" t="s">
        <v>154</v>
      </c>
      <c r="D663">
        <v>0</v>
      </c>
      <c r="E663">
        <v>0</v>
      </c>
      <c r="H663">
        <v>0.02</v>
      </c>
      <c r="I663" s="16">
        <f t="shared" si="671"/>
        <v>0</v>
      </c>
      <c r="J663" s="16">
        <f t="shared" si="693"/>
        <v>0</v>
      </c>
      <c r="K663" s="16">
        <f t="shared" ref="K663:AB663" si="713">J663*(1+$G663-$H663)</f>
        <v>0</v>
      </c>
      <c r="L663" s="16">
        <f t="shared" si="713"/>
        <v>0</v>
      </c>
      <c r="M663" s="16">
        <f t="shared" si="713"/>
        <v>0</v>
      </c>
      <c r="N663" s="16">
        <f t="shared" si="713"/>
        <v>0</v>
      </c>
      <c r="O663" s="16">
        <f t="shared" si="713"/>
        <v>0</v>
      </c>
      <c r="P663" s="16">
        <f t="shared" si="713"/>
        <v>0</v>
      </c>
      <c r="Q663" s="16">
        <f t="shared" si="713"/>
        <v>0</v>
      </c>
      <c r="R663" s="16">
        <f t="shared" si="713"/>
        <v>0</v>
      </c>
      <c r="S663" s="16">
        <f t="shared" si="713"/>
        <v>0</v>
      </c>
      <c r="T663" s="16">
        <f t="shared" si="713"/>
        <v>0</v>
      </c>
      <c r="U663" s="16">
        <f t="shared" si="713"/>
        <v>0</v>
      </c>
      <c r="V663" s="16">
        <f t="shared" si="713"/>
        <v>0</v>
      </c>
      <c r="W663" s="16">
        <f t="shared" si="713"/>
        <v>0</v>
      </c>
      <c r="X663" s="16">
        <f t="shared" si="713"/>
        <v>0</v>
      </c>
      <c r="Y663" s="16">
        <f t="shared" si="713"/>
        <v>0</v>
      </c>
      <c r="Z663" s="16">
        <f t="shared" si="713"/>
        <v>0</v>
      </c>
      <c r="AA663" s="16">
        <f t="shared" si="713"/>
        <v>0</v>
      </c>
      <c r="AB663" s="16">
        <f t="shared" si="713"/>
        <v>0</v>
      </c>
      <c r="AC663" s="16">
        <f t="shared" si="648"/>
        <v>0</v>
      </c>
      <c r="AD663" s="16">
        <f t="shared" si="649"/>
        <v>0</v>
      </c>
      <c r="AE663" s="36">
        <f t="shared" si="650"/>
        <v>0</v>
      </c>
    </row>
    <row r="664" spans="2:31" x14ac:dyDescent="0.25">
      <c r="B664" t="s">
        <v>367</v>
      </c>
      <c r="C664" t="s">
        <v>78</v>
      </c>
      <c r="D664">
        <v>0</v>
      </c>
      <c r="E664">
        <v>0</v>
      </c>
      <c r="H664">
        <v>0.02</v>
      </c>
      <c r="I664" s="16">
        <f t="shared" si="671"/>
        <v>0</v>
      </c>
      <c r="J664" s="16">
        <f t="shared" si="693"/>
        <v>0</v>
      </c>
      <c r="K664" s="16">
        <f t="shared" ref="K664:AB664" si="714">J664*(1+$G664-$H664)</f>
        <v>0</v>
      </c>
      <c r="L664" s="16">
        <f t="shared" si="714"/>
        <v>0</v>
      </c>
      <c r="M664" s="16">
        <f t="shared" si="714"/>
        <v>0</v>
      </c>
      <c r="N664" s="16">
        <f t="shared" si="714"/>
        <v>0</v>
      </c>
      <c r="O664" s="16">
        <f t="shared" si="714"/>
        <v>0</v>
      </c>
      <c r="P664" s="16">
        <f t="shared" si="714"/>
        <v>0</v>
      </c>
      <c r="Q664" s="16">
        <f t="shared" si="714"/>
        <v>0</v>
      </c>
      <c r="R664" s="16">
        <f t="shared" si="714"/>
        <v>0</v>
      </c>
      <c r="S664" s="16">
        <f t="shared" si="714"/>
        <v>0</v>
      </c>
      <c r="T664" s="16">
        <f t="shared" si="714"/>
        <v>0</v>
      </c>
      <c r="U664" s="16">
        <f t="shared" si="714"/>
        <v>0</v>
      </c>
      <c r="V664" s="16">
        <f t="shared" si="714"/>
        <v>0</v>
      </c>
      <c r="W664" s="16">
        <f t="shared" si="714"/>
        <v>0</v>
      </c>
      <c r="X664" s="16">
        <f t="shared" si="714"/>
        <v>0</v>
      </c>
      <c r="Y664" s="16">
        <f t="shared" si="714"/>
        <v>0</v>
      </c>
      <c r="Z664" s="16">
        <f t="shared" si="714"/>
        <v>0</v>
      </c>
      <c r="AA664" s="16">
        <f t="shared" si="714"/>
        <v>0</v>
      </c>
      <c r="AB664" s="16">
        <f t="shared" si="714"/>
        <v>0</v>
      </c>
      <c r="AC664" s="16">
        <f t="shared" si="648"/>
        <v>0</v>
      </c>
      <c r="AD664" s="16">
        <f t="shared" si="649"/>
        <v>0</v>
      </c>
      <c r="AE664" s="36">
        <f t="shared" si="650"/>
        <v>0</v>
      </c>
    </row>
    <row r="665" spans="2:31" x14ac:dyDescent="0.25">
      <c r="B665" t="s">
        <v>368</v>
      </c>
      <c r="C665" t="s">
        <v>78</v>
      </c>
      <c r="D665">
        <v>0</v>
      </c>
      <c r="E665">
        <v>0</v>
      </c>
      <c r="H665">
        <v>0.02</v>
      </c>
      <c r="I665" s="16">
        <f t="shared" si="671"/>
        <v>0</v>
      </c>
      <c r="J665" s="16">
        <f t="shared" si="693"/>
        <v>0</v>
      </c>
      <c r="K665" s="16">
        <f t="shared" ref="K665:AB665" si="715">J665*(1+$G665-$H665)</f>
        <v>0</v>
      </c>
      <c r="L665" s="16">
        <f t="shared" si="715"/>
        <v>0</v>
      </c>
      <c r="M665" s="16">
        <f t="shared" si="715"/>
        <v>0</v>
      </c>
      <c r="N665" s="16">
        <f t="shared" si="715"/>
        <v>0</v>
      </c>
      <c r="O665" s="16">
        <f t="shared" si="715"/>
        <v>0</v>
      </c>
      <c r="P665" s="16">
        <f t="shared" si="715"/>
        <v>0</v>
      </c>
      <c r="Q665" s="16">
        <f t="shared" si="715"/>
        <v>0</v>
      </c>
      <c r="R665" s="16">
        <f t="shared" si="715"/>
        <v>0</v>
      </c>
      <c r="S665" s="16">
        <f t="shared" si="715"/>
        <v>0</v>
      </c>
      <c r="T665" s="16">
        <f t="shared" si="715"/>
        <v>0</v>
      </c>
      <c r="U665" s="16">
        <f t="shared" si="715"/>
        <v>0</v>
      </c>
      <c r="V665" s="16">
        <f t="shared" si="715"/>
        <v>0</v>
      </c>
      <c r="W665" s="16">
        <f t="shared" si="715"/>
        <v>0</v>
      </c>
      <c r="X665" s="16">
        <f t="shared" si="715"/>
        <v>0</v>
      </c>
      <c r="Y665" s="16">
        <f t="shared" si="715"/>
        <v>0</v>
      </c>
      <c r="Z665" s="16">
        <f t="shared" si="715"/>
        <v>0</v>
      </c>
      <c r="AA665" s="16">
        <f t="shared" si="715"/>
        <v>0</v>
      </c>
      <c r="AB665" s="16">
        <f t="shared" si="715"/>
        <v>0</v>
      </c>
      <c r="AC665" s="16">
        <f t="shared" si="648"/>
        <v>0</v>
      </c>
      <c r="AD665" s="16">
        <f t="shared" si="649"/>
        <v>0</v>
      </c>
      <c r="AE665" s="36">
        <f t="shared" si="650"/>
        <v>0</v>
      </c>
    </row>
    <row r="666" spans="2:31" x14ac:dyDescent="0.25">
      <c r="B666" t="s">
        <v>369</v>
      </c>
      <c r="C666" t="s">
        <v>163</v>
      </c>
      <c r="D666">
        <v>0</v>
      </c>
      <c r="E666">
        <v>0</v>
      </c>
      <c r="H666">
        <v>0.02</v>
      </c>
      <c r="I666" s="16">
        <f t="shared" si="671"/>
        <v>0</v>
      </c>
      <c r="J666" s="16">
        <f t="shared" si="693"/>
        <v>0</v>
      </c>
      <c r="K666" s="16">
        <f t="shared" ref="K666:AB666" si="716">J666*(1+$G666-$H666)</f>
        <v>0</v>
      </c>
      <c r="L666" s="16">
        <f t="shared" si="716"/>
        <v>0</v>
      </c>
      <c r="M666" s="16">
        <f t="shared" si="716"/>
        <v>0</v>
      </c>
      <c r="N666" s="16">
        <f t="shared" si="716"/>
        <v>0</v>
      </c>
      <c r="O666" s="16">
        <f t="shared" si="716"/>
        <v>0</v>
      </c>
      <c r="P666" s="16">
        <f t="shared" si="716"/>
        <v>0</v>
      </c>
      <c r="Q666" s="16">
        <f t="shared" si="716"/>
        <v>0</v>
      </c>
      <c r="R666" s="16">
        <f t="shared" si="716"/>
        <v>0</v>
      </c>
      <c r="S666" s="16">
        <f t="shared" si="716"/>
        <v>0</v>
      </c>
      <c r="T666" s="16">
        <f t="shared" si="716"/>
        <v>0</v>
      </c>
      <c r="U666" s="16">
        <f t="shared" si="716"/>
        <v>0</v>
      </c>
      <c r="V666" s="16">
        <f t="shared" si="716"/>
        <v>0</v>
      </c>
      <c r="W666" s="16">
        <f t="shared" si="716"/>
        <v>0</v>
      </c>
      <c r="X666" s="16">
        <f t="shared" si="716"/>
        <v>0</v>
      </c>
      <c r="Y666" s="16">
        <f t="shared" si="716"/>
        <v>0</v>
      </c>
      <c r="Z666" s="16">
        <f t="shared" si="716"/>
        <v>0</v>
      </c>
      <c r="AA666" s="16">
        <f t="shared" si="716"/>
        <v>0</v>
      </c>
      <c r="AB666" s="16">
        <f t="shared" si="716"/>
        <v>0</v>
      </c>
      <c r="AC666" s="16">
        <f t="shared" ref="AC666:AC698" si="717">SUM(I666:W666)*(1/($W$2-$I$2))</f>
        <v>0</v>
      </c>
      <c r="AD666" s="16">
        <f t="shared" ref="AD666:AD698" si="718">SUM(I666:AB666)*(1/($AB$2-$I$2))</f>
        <v>0</v>
      </c>
      <c r="AE666" s="36">
        <f t="shared" ref="AE666:AE698" si="719">ROUND(AD666,0)</f>
        <v>0</v>
      </c>
    </row>
    <row r="667" spans="2:31" x14ac:dyDescent="0.25">
      <c r="B667" t="s">
        <v>370</v>
      </c>
      <c r="C667" t="s">
        <v>146</v>
      </c>
      <c r="D667">
        <v>0</v>
      </c>
      <c r="E667">
        <v>0</v>
      </c>
      <c r="H667">
        <v>0.02</v>
      </c>
      <c r="I667" s="16">
        <f t="shared" si="671"/>
        <v>0</v>
      </c>
      <c r="J667" s="16">
        <f t="shared" si="693"/>
        <v>0</v>
      </c>
      <c r="K667" s="16">
        <f t="shared" ref="K667:AB667" si="720">J667*(1+$G667-$H667)</f>
        <v>0</v>
      </c>
      <c r="L667" s="16">
        <f t="shared" si="720"/>
        <v>0</v>
      </c>
      <c r="M667" s="16">
        <f t="shared" si="720"/>
        <v>0</v>
      </c>
      <c r="N667" s="16">
        <f t="shared" si="720"/>
        <v>0</v>
      </c>
      <c r="O667" s="16">
        <f t="shared" si="720"/>
        <v>0</v>
      </c>
      <c r="P667" s="16">
        <f t="shared" si="720"/>
        <v>0</v>
      </c>
      <c r="Q667" s="16">
        <f t="shared" si="720"/>
        <v>0</v>
      </c>
      <c r="R667" s="16">
        <f t="shared" si="720"/>
        <v>0</v>
      </c>
      <c r="S667" s="16">
        <f t="shared" si="720"/>
        <v>0</v>
      </c>
      <c r="T667" s="16">
        <f t="shared" si="720"/>
        <v>0</v>
      </c>
      <c r="U667" s="16">
        <f t="shared" si="720"/>
        <v>0</v>
      </c>
      <c r="V667" s="16">
        <f t="shared" si="720"/>
        <v>0</v>
      </c>
      <c r="W667" s="16">
        <f t="shared" si="720"/>
        <v>0</v>
      </c>
      <c r="X667" s="16">
        <f t="shared" si="720"/>
        <v>0</v>
      </c>
      <c r="Y667" s="16">
        <f t="shared" si="720"/>
        <v>0</v>
      </c>
      <c r="Z667" s="16">
        <f t="shared" si="720"/>
        <v>0</v>
      </c>
      <c r="AA667" s="16">
        <f t="shared" si="720"/>
        <v>0</v>
      </c>
      <c r="AB667" s="16">
        <f t="shared" si="720"/>
        <v>0</v>
      </c>
      <c r="AC667" s="16">
        <f t="shared" si="717"/>
        <v>0</v>
      </c>
      <c r="AD667" s="16">
        <f t="shared" si="718"/>
        <v>0</v>
      </c>
      <c r="AE667" s="36">
        <f t="shared" si="719"/>
        <v>0</v>
      </c>
    </row>
    <row r="668" spans="2:31" x14ac:dyDescent="0.25">
      <c r="B668" t="s">
        <v>371</v>
      </c>
      <c r="C668" t="s">
        <v>146</v>
      </c>
      <c r="D668">
        <v>0</v>
      </c>
      <c r="E668">
        <v>0</v>
      </c>
      <c r="H668">
        <v>0.02</v>
      </c>
      <c r="I668" s="16">
        <f t="shared" si="671"/>
        <v>0</v>
      </c>
      <c r="J668" s="16">
        <f t="shared" si="693"/>
        <v>0</v>
      </c>
      <c r="K668" s="16">
        <f t="shared" ref="K668:AB668" si="721">J668*(1+$G668-$H668)</f>
        <v>0</v>
      </c>
      <c r="L668" s="16">
        <f t="shared" si="721"/>
        <v>0</v>
      </c>
      <c r="M668" s="16">
        <f t="shared" si="721"/>
        <v>0</v>
      </c>
      <c r="N668" s="16">
        <f t="shared" si="721"/>
        <v>0</v>
      </c>
      <c r="O668" s="16">
        <f t="shared" si="721"/>
        <v>0</v>
      </c>
      <c r="P668" s="16">
        <f t="shared" si="721"/>
        <v>0</v>
      </c>
      <c r="Q668" s="16">
        <f t="shared" si="721"/>
        <v>0</v>
      </c>
      <c r="R668" s="16">
        <f t="shared" si="721"/>
        <v>0</v>
      </c>
      <c r="S668" s="16">
        <f t="shared" si="721"/>
        <v>0</v>
      </c>
      <c r="T668" s="16">
        <f t="shared" si="721"/>
        <v>0</v>
      </c>
      <c r="U668" s="16">
        <f t="shared" si="721"/>
        <v>0</v>
      </c>
      <c r="V668" s="16">
        <f t="shared" si="721"/>
        <v>0</v>
      </c>
      <c r="W668" s="16">
        <f t="shared" si="721"/>
        <v>0</v>
      </c>
      <c r="X668" s="16">
        <f t="shared" si="721"/>
        <v>0</v>
      </c>
      <c r="Y668" s="16">
        <f t="shared" si="721"/>
        <v>0</v>
      </c>
      <c r="Z668" s="16">
        <f t="shared" si="721"/>
        <v>0</v>
      </c>
      <c r="AA668" s="16">
        <f t="shared" si="721"/>
        <v>0</v>
      </c>
      <c r="AB668" s="16">
        <f t="shared" si="721"/>
        <v>0</v>
      </c>
      <c r="AC668" s="16">
        <f t="shared" si="717"/>
        <v>0</v>
      </c>
      <c r="AD668" s="16">
        <f t="shared" si="718"/>
        <v>0</v>
      </c>
      <c r="AE668" s="36">
        <f t="shared" si="719"/>
        <v>0</v>
      </c>
    </row>
    <row r="669" spans="2:31" x14ac:dyDescent="0.25">
      <c r="B669" t="s">
        <v>372</v>
      </c>
      <c r="C669" t="s">
        <v>78</v>
      </c>
      <c r="D669">
        <v>0</v>
      </c>
      <c r="E669">
        <v>0</v>
      </c>
      <c r="H669">
        <v>0.02</v>
      </c>
      <c r="I669" s="16">
        <f t="shared" si="671"/>
        <v>0</v>
      </c>
      <c r="J669" s="16">
        <f t="shared" si="693"/>
        <v>0</v>
      </c>
      <c r="K669" s="16">
        <f t="shared" ref="K669:AB669" si="722">J669*(1+$G669-$H669)</f>
        <v>0</v>
      </c>
      <c r="L669" s="16">
        <f t="shared" si="722"/>
        <v>0</v>
      </c>
      <c r="M669" s="16">
        <f t="shared" si="722"/>
        <v>0</v>
      </c>
      <c r="N669" s="16">
        <f t="shared" si="722"/>
        <v>0</v>
      </c>
      <c r="O669" s="16">
        <f t="shared" si="722"/>
        <v>0</v>
      </c>
      <c r="P669" s="16">
        <f t="shared" si="722"/>
        <v>0</v>
      </c>
      <c r="Q669" s="16">
        <f t="shared" si="722"/>
        <v>0</v>
      </c>
      <c r="R669" s="16">
        <f t="shared" si="722"/>
        <v>0</v>
      </c>
      <c r="S669" s="16">
        <f t="shared" si="722"/>
        <v>0</v>
      </c>
      <c r="T669" s="16">
        <f t="shared" si="722"/>
        <v>0</v>
      </c>
      <c r="U669" s="16">
        <f t="shared" si="722"/>
        <v>0</v>
      </c>
      <c r="V669" s="16">
        <f t="shared" si="722"/>
        <v>0</v>
      </c>
      <c r="W669" s="16">
        <f t="shared" si="722"/>
        <v>0</v>
      </c>
      <c r="X669" s="16">
        <f t="shared" si="722"/>
        <v>0</v>
      </c>
      <c r="Y669" s="16">
        <f t="shared" si="722"/>
        <v>0</v>
      </c>
      <c r="Z669" s="16">
        <f t="shared" si="722"/>
        <v>0</v>
      </c>
      <c r="AA669" s="16">
        <f t="shared" si="722"/>
        <v>0</v>
      </c>
      <c r="AB669" s="16">
        <f t="shared" si="722"/>
        <v>0</v>
      </c>
      <c r="AC669" s="16">
        <f t="shared" si="717"/>
        <v>0</v>
      </c>
      <c r="AD669" s="16">
        <f t="shared" si="718"/>
        <v>0</v>
      </c>
      <c r="AE669" s="36">
        <f t="shared" si="719"/>
        <v>0</v>
      </c>
    </row>
    <row r="670" spans="2:31" x14ac:dyDescent="0.25">
      <c r="B670" t="s">
        <v>373</v>
      </c>
      <c r="C670" t="s">
        <v>154</v>
      </c>
      <c r="D670">
        <v>0</v>
      </c>
      <c r="E670">
        <v>0</v>
      </c>
      <c r="H670">
        <v>0.02</v>
      </c>
      <c r="I670" s="16">
        <f t="shared" si="671"/>
        <v>0</v>
      </c>
      <c r="J670" s="16">
        <f t="shared" si="693"/>
        <v>0</v>
      </c>
      <c r="K670" s="16">
        <f t="shared" ref="K670:AB670" si="723">J670*(1+$G670-$H670)</f>
        <v>0</v>
      </c>
      <c r="L670" s="16">
        <f t="shared" si="723"/>
        <v>0</v>
      </c>
      <c r="M670" s="16">
        <f t="shared" si="723"/>
        <v>0</v>
      </c>
      <c r="N670" s="16">
        <f t="shared" si="723"/>
        <v>0</v>
      </c>
      <c r="O670" s="16">
        <f t="shared" si="723"/>
        <v>0</v>
      </c>
      <c r="P670" s="16">
        <f t="shared" si="723"/>
        <v>0</v>
      </c>
      <c r="Q670" s="16">
        <f t="shared" si="723"/>
        <v>0</v>
      </c>
      <c r="R670" s="16">
        <f t="shared" si="723"/>
        <v>0</v>
      </c>
      <c r="S670" s="16">
        <f t="shared" si="723"/>
        <v>0</v>
      </c>
      <c r="T670" s="16">
        <f t="shared" si="723"/>
        <v>0</v>
      </c>
      <c r="U670" s="16">
        <f t="shared" si="723"/>
        <v>0</v>
      </c>
      <c r="V670" s="16">
        <f t="shared" si="723"/>
        <v>0</v>
      </c>
      <c r="W670" s="16">
        <f t="shared" si="723"/>
        <v>0</v>
      </c>
      <c r="X670" s="16">
        <f t="shared" si="723"/>
        <v>0</v>
      </c>
      <c r="Y670" s="16">
        <f t="shared" si="723"/>
        <v>0</v>
      </c>
      <c r="Z670" s="16">
        <f t="shared" si="723"/>
        <v>0</v>
      </c>
      <c r="AA670" s="16">
        <f t="shared" si="723"/>
        <v>0</v>
      </c>
      <c r="AB670" s="16">
        <f t="shared" si="723"/>
        <v>0</v>
      </c>
      <c r="AC670" s="16">
        <f t="shared" si="717"/>
        <v>0</v>
      </c>
      <c r="AD670" s="16">
        <f t="shared" si="718"/>
        <v>0</v>
      </c>
      <c r="AE670" s="36">
        <f t="shared" si="719"/>
        <v>0</v>
      </c>
    </row>
    <row r="671" spans="2:31" x14ac:dyDescent="0.25">
      <c r="B671" t="s">
        <v>374</v>
      </c>
      <c r="C671" t="s">
        <v>78</v>
      </c>
      <c r="D671">
        <v>0</v>
      </c>
      <c r="E671">
        <v>0</v>
      </c>
      <c r="H671">
        <v>0.02</v>
      </c>
      <c r="I671" s="16">
        <f t="shared" si="671"/>
        <v>0</v>
      </c>
      <c r="J671" s="16">
        <f t="shared" si="693"/>
        <v>0</v>
      </c>
      <c r="K671" s="16">
        <f t="shared" ref="K671:AB671" si="724">J671*(1+$G671-$H671)</f>
        <v>0</v>
      </c>
      <c r="L671" s="16">
        <f t="shared" si="724"/>
        <v>0</v>
      </c>
      <c r="M671" s="16">
        <f t="shared" si="724"/>
        <v>0</v>
      </c>
      <c r="N671" s="16">
        <f t="shared" si="724"/>
        <v>0</v>
      </c>
      <c r="O671" s="16">
        <f t="shared" si="724"/>
        <v>0</v>
      </c>
      <c r="P671" s="16">
        <f t="shared" si="724"/>
        <v>0</v>
      </c>
      <c r="Q671" s="16">
        <f t="shared" si="724"/>
        <v>0</v>
      </c>
      <c r="R671" s="16">
        <f t="shared" si="724"/>
        <v>0</v>
      </c>
      <c r="S671" s="16">
        <f t="shared" si="724"/>
        <v>0</v>
      </c>
      <c r="T671" s="16">
        <f t="shared" si="724"/>
        <v>0</v>
      </c>
      <c r="U671" s="16">
        <f t="shared" si="724"/>
        <v>0</v>
      </c>
      <c r="V671" s="16">
        <f t="shared" si="724"/>
        <v>0</v>
      </c>
      <c r="W671" s="16">
        <f t="shared" si="724"/>
        <v>0</v>
      </c>
      <c r="X671" s="16">
        <f t="shared" si="724"/>
        <v>0</v>
      </c>
      <c r="Y671" s="16">
        <f t="shared" si="724"/>
        <v>0</v>
      </c>
      <c r="Z671" s="16">
        <f t="shared" si="724"/>
        <v>0</v>
      </c>
      <c r="AA671" s="16">
        <f t="shared" si="724"/>
        <v>0</v>
      </c>
      <c r="AB671" s="16">
        <f t="shared" si="724"/>
        <v>0</v>
      </c>
      <c r="AC671" s="16">
        <f t="shared" si="717"/>
        <v>0</v>
      </c>
      <c r="AD671" s="16">
        <f t="shared" si="718"/>
        <v>0</v>
      </c>
      <c r="AE671" s="36">
        <f t="shared" si="719"/>
        <v>0</v>
      </c>
    </row>
    <row r="672" spans="2:31" x14ac:dyDescent="0.25">
      <c r="B672" t="s">
        <v>375</v>
      </c>
      <c r="C672" t="s">
        <v>78</v>
      </c>
      <c r="D672">
        <v>0</v>
      </c>
      <c r="E672">
        <v>0</v>
      </c>
      <c r="H672">
        <v>0.02</v>
      </c>
      <c r="I672" s="16">
        <f t="shared" si="671"/>
        <v>0</v>
      </c>
      <c r="J672" s="16">
        <f t="shared" si="693"/>
        <v>0</v>
      </c>
      <c r="K672" s="16">
        <f t="shared" ref="K672:AB672" si="725">J672*(1+$G672-$H672)</f>
        <v>0</v>
      </c>
      <c r="L672" s="16">
        <f t="shared" si="725"/>
        <v>0</v>
      </c>
      <c r="M672" s="16">
        <f t="shared" si="725"/>
        <v>0</v>
      </c>
      <c r="N672" s="16">
        <f t="shared" si="725"/>
        <v>0</v>
      </c>
      <c r="O672" s="16">
        <f t="shared" si="725"/>
        <v>0</v>
      </c>
      <c r="P672" s="16">
        <f t="shared" si="725"/>
        <v>0</v>
      </c>
      <c r="Q672" s="16">
        <f t="shared" si="725"/>
        <v>0</v>
      </c>
      <c r="R672" s="16">
        <f t="shared" si="725"/>
        <v>0</v>
      </c>
      <c r="S672" s="16">
        <f t="shared" si="725"/>
        <v>0</v>
      </c>
      <c r="T672" s="16">
        <f t="shared" si="725"/>
        <v>0</v>
      </c>
      <c r="U672" s="16">
        <f t="shared" si="725"/>
        <v>0</v>
      </c>
      <c r="V672" s="16">
        <f t="shared" si="725"/>
        <v>0</v>
      </c>
      <c r="W672" s="16">
        <f t="shared" si="725"/>
        <v>0</v>
      </c>
      <c r="X672" s="16">
        <f t="shared" si="725"/>
        <v>0</v>
      </c>
      <c r="Y672" s="16">
        <f t="shared" si="725"/>
        <v>0</v>
      </c>
      <c r="Z672" s="16">
        <f t="shared" si="725"/>
        <v>0</v>
      </c>
      <c r="AA672" s="16">
        <f t="shared" si="725"/>
        <v>0</v>
      </c>
      <c r="AB672" s="16">
        <f t="shared" si="725"/>
        <v>0</v>
      </c>
      <c r="AC672" s="16">
        <f t="shared" si="717"/>
        <v>0</v>
      </c>
      <c r="AD672" s="16">
        <f t="shared" si="718"/>
        <v>0</v>
      </c>
      <c r="AE672" s="36">
        <f t="shared" si="719"/>
        <v>0</v>
      </c>
    </row>
    <row r="673" spans="2:31" x14ac:dyDescent="0.25">
      <c r="B673" t="s">
        <v>376</v>
      </c>
      <c r="C673" t="s">
        <v>78</v>
      </c>
      <c r="D673">
        <v>0</v>
      </c>
      <c r="E673">
        <v>0</v>
      </c>
      <c r="H673">
        <v>0.02</v>
      </c>
      <c r="I673" s="16">
        <f t="shared" si="671"/>
        <v>0</v>
      </c>
      <c r="J673" s="16">
        <f t="shared" si="693"/>
        <v>0</v>
      </c>
      <c r="K673" s="16">
        <f t="shared" ref="K673:AB673" si="726">J673*(1+$G673-$H673)</f>
        <v>0</v>
      </c>
      <c r="L673" s="16">
        <f t="shared" si="726"/>
        <v>0</v>
      </c>
      <c r="M673" s="16">
        <f t="shared" si="726"/>
        <v>0</v>
      </c>
      <c r="N673" s="16">
        <f t="shared" si="726"/>
        <v>0</v>
      </c>
      <c r="O673" s="16">
        <f t="shared" si="726"/>
        <v>0</v>
      </c>
      <c r="P673" s="16">
        <f t="shared" si="726"/>
        <v>0</v>
      </c>
      <c r="Q673" s="16">
        <f t="shared" si="726"/>
        <v>0</v>
      </c>
      <c r="R673" s="16">
        <f t="shared" si="726"/>
        <v>0</v>
      </c>
      <c r="S673" s="16">
        <f t="shared" si="726"/>
        <v>0</v>
      </c>
      <c r="T673" s="16">
        <f t="shared" si="726"/>
        <v>0</v>
      </c>
      <c r="U673" s="16">
        <f t="shared" si="726"/>
        <v>0</v>
      </c>
      <c r="V673" s="16">
        <f t="shared" si="726"/>
        <v>0</v>
      </c>
      <c r="W673" s="16">
        <f t="shared" si="726"/>
        <v>0</v>
      </c>
      <c r="X673" s="16">
        <f t="shared" si="726"/>
        <v>0</v>
      </c>
      <c r="Y673" s="16">
        <f t="shared" si="726"/>
        <v>0</v>
      </c>
      <c r="Z673" s="16">
        <f t="shared" si="726"/>
        <v>0</v>
      </c>
      <c r="AA673" s="16">
        <f t="shared" si="726"/>
        <v>0</v>
      </c>
      <c r="AB673" s="16">
        <f t="shared" si="726"/>
        <v>0</v>
      </c>
      <c r="AC673" s="16">
        <f t="shared" si="717"/>
        <v>0</v>
      </c>
      <c r="AD673" s="16">
        <f t="shared" si="718"/>
        <v>0</v>
      </c>
      <c r="AE673" s="36">
        <f t="shared" si="719"/>
        <v>0</v>
      </c>
    </row>
    <row r="674" spans="2:31" x14ac:dyDescent="0.25">
      <c r="B674" t="s">
        <v>377</v>
      </c>
      <c r="C674" t="s">
        <v>154</v>
      </c>
      <c r="D674">
        <v>0</v>
      </c>
      <c r="E674">
        <v>0</v>
      </c>
      <c r="H674">
        <v>0.02</v>
      </c>
      <c r="I674" s="16">
        <f t="shared" si="671"/>
        <v>0</v>
      </c>
      <c r="J674" s="16">
        <f t="shared" si="693"/>
        <v>0</v>
      </c>
      <c r="K674" s="16">
        <f t="shared" ref="K674:AB674" si="727">J674*(1+$G674-$H674)</f>
        <v>0</v>
      </c>
      <c r="L674" s="16">
        <f t="shared" si="727"/>
        <v>0</v>
      </c>
      <c r="M674" s="16">
        <f t="shared" si="727"/>
        <v>0</v>
      </c>
      <c r="N674" s="16">
        <f t="shared" si="727"/>
        <v>0</v>
      </c>
      <c r="O674" s="16">
        <f t="shared" si="727"/>
        <v>0</v>
      </c>
      <c r="P674" s="16">
        <f t="shared" si="727"/>
        <v>0</v>
      </c>
      <c r="Q674" s="16">
        <f t="shared" si="727"/>
        <v>0</v>
      </c>
      <c r="R674" s="16">
        <f t="shared" si="727"/>
        <v>0</v>
      </c>
      <c r="S674" s="16">
        <f t="shared" si="727"/>
        <v>0</v>
      </c>
      <c r="T674" s="16">
        <f t="shared" si="727"/>
        <v>0</v>
      </c>
      <c r="U674" s="16">
        <f t="shared" si="727"/>
        <v>0</v>
      </c>
      <c r="V674" s="16">
        <f t="shared" si="727"/>
        <v>0</v>
      </c>
      <c r="W674" s="16">
        <f t="shared" si="727"/>
        <v>0</v>
      </c>
      <c r="X674" s="16">
        <f t="shared" si="727"/>
        <v>0</v>
      </c>
      <c r="Y674" s="16">
        <f t="shared" si="727"/>
        <v>0</v>
      </c>
      <c r="Z674" s="16">
        <f t="shared" si="727"/>
        <v>0</v>
      </c>
      <c r="AA674" s="16">
        <f t="shared" si="727"/>
        <v>0</v>
      </c>
      <c r="AB674" s="16">
        <f t="shared" si="727"/>
        <v>0</v>
      </c>
      <c r="AC674" s="16">
        <f t="shared" si="717"/>
        <v>0</v>
      </c>
      <c r="AD674" s="16">
        <f t="shared" si="718"/>
        <v>0</v>
      </c>
      <c r="AE674" s="36">
        <f t="shared" si="719"/>
        <v>0</v>
      </c>
    </row>
    <row r="675" spans="2:31" x14ac:dyDescent="0.25">
      <c r="B675" t="s">
        <v>378</v>
      </c>
      <c r="C675" t="s">
        <v>79</v>
      </c>
      <c r="D675">
        <v>0</v>
      </c>
      <c r="E675">
        <v>0</v>
      </c>
      <c r="H675">
        <v>0.02</v>
      </c>
      <c r="I675" s="16">
        <f t="shared" si="671"/>
        <v>0</v>
      </c>
      <c r="J675" s="16">
        <f t="shared" si="693"/>
        <v>0</v>
      </c>
      <c r="K675" s="16">
        <f t="shared" ref="K675:AB675" si="728">J675*(1+$G675-$H675)</f>
        <v>0</v>
      </c>
      <c r="L675" s="16">
        <f t="shared" si="728"/>
        <v>0</v>
      </c>
      <c r="M675" s="16">
        <f t="shared" si="728"/>
        <v>0</v>
      </c>
      <c r="N675" s="16">
        <f t="shared" si="728"/>
        <v>0</v>
      </c>
      <c r="O675" s="16">
        <f t="shared" si="728"/>
        <v>0</v>
      </c>
      <c r="P675" s="16">
        <f t="shared" si="728"/>
        <v>0</v>
      </c>
      <c r="Q675" s="16">
        <f t="shared" si="728"/>
        <v>0</v>
      </c>
      <c r="R675" s="16">
        <f t="shared" si="728"/>
        <v>0</v>
      </c>
      <c r="S675" s="16">
        <f t="shared" si="728"/>
        <v>0</v>
      </c>
      <c r="T675" s="16">
        <f t="shared" si="728"/>
        <v>0</v>
      </c>
      <c r="U675" s="16">
        <f t="shared" si="728"/>
        <v>0</v>
      </c>
      <c r="V675" s="16">
        <f t="shared" si="728"/>
        <v>0</v>
      </c>
      <c r="W675" s="16">
        <f t="shared" si="728"/>
        <v>0</v>
      </c>
      <c r="X675" s="16">
        <f t="shared" si="728"/>
        <v>0</v>
      </c>
      <c r="Y675" s="16">
        <f t="shared" si="728"/>
        <v>0</v>
      </c>
      <c r="Z675" s="16">
        <f t="shared" si="728"/>
        <v>0</v>
      </c>
      <c r="AA675" s="16">
        <f t="shared" si="728"/>
        <v>0</v>
      </c>
      <c r="AB675" s="16">
        <f t="shared" si="728"/>
        <v>0</v>
      </c>
      <c r="AC675" s="16">
        <f t="shared" si="717"/>
        <v>0</v>
      </c>
      <c r="AD675" s="16">
        <f t="shared" si="718"/>
        <v>0</v>
      </c>
      <c r="AE675" s="36">
        <f t="shared" si="719"/>
        <v>0</v>
      </c>
    </row>
    <row r="676" spans="2:31" x14ac:dyDescent="0.25">
      <c r="B676" t="s">
        <v>379</v>
      </c>
      <c r="C676" t="s">
        <v>79</v>
      </c>
      <c r="D676">
        <v>0</v>
      </c>
      <c r="E676">
        <v>0</v>
      </c>
      <c r="H676">
        <v>0.02</v>
      </c>
      <c r="I676" s="16">
        <f t="shared" si="671"/>
        <v>0</v>
      </c>
      <c r="J676" s="16">
        <f t="shared" si="693"/>
        <v>0</v>
      </c>
      <c r="K676" s="16">
        <f t="shared" ref="K676:AB676" si="729">J676*(1+$G676-$H676)</f>
        <v>0</v>
      </c>
      <c r="L676" s="16">
        <f t="shared" si="729"/>
        <v>0</v>
      </c>
      <c r="M676" s="16">
        <f t="shared" si="729"/>
        <v>0</v>
      </c>
      <c r="N676" s="16">
        <f t="shared" si="729"/>
        <v>0</v>
      </c>
      <c r="O676" s="16">
        <f t="shared" si="729"/>
        <v>0</v>
      </c>
      <c r="P676" s="16">
        <f t="shared" si="729"/>
        <v>0</v>
      </c>
      <c r="Q676" s="16">
        <f t="shared" si="729"/>
        <v>0</v>
      </c>
      <c r="R676" s="16">
        <f t="shared" si="729"/>
        <v>0</v>
      </c>
      <c r="S676" s="16">
        <f t="shared" si="729"/>
        <v>0</v>
      </c>
      <c r="T676" s="16">
        <f t="shared" si="729"/>
        <v>0</v>
      </c>
      <c r="U676" s="16">
        <f t="shared" si="729"/>
        <v>0</v>
      </c>
      <c r="V676" s="16">
        <f t="shared" si="729"/>
        <v>0</v>
      </c>
      <c r="W676" s="16">
        <f t="shared" si="729"/>
        <v>0</v>
      </c>
      <c r="X676" s="16">
        <f t="shared" si="729"/>
        <v>0</v>
      </c>
      <c r="Y676" s="16">
        <f t="shared" si="729"/>
        <v>0</v>
      </c>
      <c r="Z676" s="16">
        <f t="shared" si="729"/>
        <v>0</v>
      </c>
      <c r="AA676" s="16">
        <f t="shared" si="729"/>
        <v>0</v>
      </c>
      <c r="AB676" s="16">
        <f t="shared" si="729"/>
        <v>0</v>
      </c>
      <c r="AC676" s="16">
        <f t="shared" si="717"/>
        <v>0</v>
      </c>
      <c r="AD676" s="16">
        <f t="shared" si="718"/>
        <v>0</v>
      </c>
      <c r="AE676" s="36">
        <f t="shared" si="719"/>
        <v>0</v>
      </c>
    </row>
    <row r="677" spans="2:31" x14ac:dyDescent="0.25">
      <c r="B677" t="s">
        <v>380</v>
      </c>
      <c r="C677" t="s">
        <v>78</v>
      </c>
      <c r="D677">
        <v>0</v>
      </c>
      <c r="E677">
        <v>0</v>
      </c>
      <c r="H677">
        <v>0.02</v>
      </c>
      <c r="I677" s="16">
        <f t="shared" si="671"/>
        <v>0</v>
      </c>
      <c r="J677" s="16">
        <f t="shared" si="693"/>
        <v>0</v>
      </c>
      <c r="K677" s="16">
        <f t="shared" ref="K677:AB677" si="730">J677*(1+$G677-$H677)</f>
        <v>0</v>
      </c>
      <c r="L677" s="16">
        <f t="shared" si="730"/>
        <v>0</v>
      </c>
      <c r="M677" s="16">
        <f t="shared" si="730"/>
        <v>0</v>
      </c>
      <c r="N677" s="16">
        <f t="shared" si="730"/>
        <v>0</v>
      </c>
      <c r="O677" s="16">
        <f t="shared" si="730"/>
        <v>0</v>
      </c>
      <c r="P677" s="16">
        <f t="shared" si="730"/>
        <v>0</v>
      </c>
      <c r="Q677" s="16">
        <f t="shared" si="730"/>
        <v>0</v>
      </c>
      <c r="R677" s="16">
        <f t="shared" si="730"/>
        <v>0</v>
      </c>
      <c r="S677" s="16">
        <f t="shared" si="730"/>
        <v>0</v>
      </c>
      <c r="T677" s="16">
        <f t="shared" si="730"/>
        <v>0</v>
      </c>
      <c r="U677" s="16">
        <f t="shared" si="730"/>
        <v>0</v>
      </c>
      <c r="V677" s="16">
        <f t="shared" si="730"/>
        <v>0</v>
      </c>
      <c r="W677" s="16">
        <f t="shared" si="730"/>
        <v>0</v>
      </c>
      <c r="X677" s="16">
        <f t="shared" si="730"/>
        <v>0</v>
      </c>
      <c r="Y677" s="16">
        <f t="shared" si="730"/>
        <v>0</v>
      </c>
      <c r="Z677" s="16">
        <f t="shared" si="730"/>
        <v>0</v>
      </c>
      <c r="AA677" s="16">
        <f t="shared" si="730"/>
        <v>0</v>
      </c>
      <c r="AB677" s="16">
        <f t="shared" si="730"/>
        <v>0</v>
      </c>
      <c r="AC677" s="16">
        <f t="shared" si="717"/>
        <v>0</v>
      </c>
      <c r="AD677" s="16">
        <f t="shared" si="718"/>
        <v>0</v>
      </c>
      <c r="AE677" s="36">
        <f t="shared" si="719"/>
        <v>0</v>
      </c>
    </row>
    <row r="678" spans="2:31" x14ac:dyDescent="0.25">
      <c r="B678" t="s">
        <v>381</v>
      </c>
      <c r="C678" t="s">
        <v>154</v>
      </c>
      <c r="D678">
        <v>0</v>
      </c>
      <c r="E678">
        <v>0</v>
      </c>
      <c r="H678">
        <v>0.02</v>
      </c>
      <c r="I678" s="16">
        <f t="shared" si="671"/>
        <v>0</v>
      </c>
      <c r="J678" s="16">
        <f t="shared" si="693"/>
        <v>0</v>
      </c>
      <c r="K678" s="16">
        <f t="shared" ref="K678:AB678" si="731">J678*(1+$G678-$H678)</f>
        <v>0</v>
      </c>
      <c r="L678" s="16">
        <f t="shared" si="731"/>
        <v>0</v>
      </c>
      <c r="M678" s="16">
        <f t="shared" si="731"/>
        <v>0</v>
      </c>
      <c r="N678" s="16">
        <f t="shared" si="731"/>
        <v>0</v>
      </c>
      <c r="O678" s="16">
        <f t="shared" si="731"/>
        <v>0</v>
      </c>
      <c r="P678" s="16">
        <f t="shared" si="731"/>
        <v>0</v>
      </c>
      <c r="Q678" s="16">
        <f t="shared" si="731"/>
        <v>0</v>
      </c>
      <c r="R678" s="16">
        <f t="shared" si="731"/>
        <v>0</v>
      </c>
      <c r="S678" s="16">
        <f t="shared" si="731"/>
        <v>0</v>
      </c>
      <c r="T678" s="16">
        <f t="shared" si="731"/>
        <v>0</v>
      </c>
      <c r="U678" s="16">
        <f t="shared" si="731"/>
        <v>0</v>
      </c>
      <c r="V678" s="16">
        <f t="shared" si="731"/>
        <v>0</v>
      </c>
      <c r="W678" s="16">
        <f t="shared" si="731"/>
        <v>0</v>
      </c>
      <c r="X678" s="16">
        <f t="shared" si="731"/>
        <v>0</v>
      </c>
      <c r="Y678" s="16">
        <f t="shared" si="731"/>
        <v>0</v>
      </c>
      <c r="Z678" s="16">
        <f t="shared" si="731"/>
        <v>0</v>
      </c>
      <c r="AA678" s="16">
        <f t="shared" si="731"/>
        <v>0</v>
      </c>
      <c r="AB678" s="16">
        <f t="shared" si="731"/>
        <v>0</v>
      </c>
      <c r="AC678" s="16">
        <f t="shared" si="717"/>
        <v>0</v>
      </c>
      <c r="AD678" s="16">
        <f t="shared" si="718"/>
        <v>0</v>
      </c>
      <c r="AE678" s="36">
        <f t="shared" si="719"/>
        <v>0</v>
      </c>
    </row>
    <row r="679" spans="2:31" x14ac:dyDescent="0.25">
      <c r="B679" t="s">
        <v>382</v>
      </c>
      <c r="C679" t="s">
        <v>154</v>
      </c>
      <c r="D679">
        <v>0</v>
      </c>
      <c r="E679">
        <v>0</v>
      </c>
      <c r="H679">
        <v>0.02</v>
      </c>
      <c r="I679" s="16">
        <f t="shared" si="671"/>
        <v>0</v>
      </c>
      <c r="J679" s="16">
        <f t="shared" si="693"/>
        <v>0</v>
      </c>
      <c r="K679" s="16">
        <f t="shared" ref="K679:AB679" si="732">J679*(1+$G679-$H679)</f>
        <v>0</v>
      </c>
      <c r="L679" s="16">
        <f t="shared" si="732"/>
        <v>0</v>
      </c>
      <c r="M679" s="16">
        <f t="shared" si="732"/>
        <v>0</v>
      </c>
      <c r="N679" s="16">
        <f t="shared" si="732"/>
        <v>0</v>
      </c>
      <c r="O679" s="16">
        <f t="shared" si="732"/>
        <v>0</v>
      </c>
      <c r="P679" s="16">
        <f t="shared" si="732"/>
        <v>0</v>
      </c>
      <c r="Q679" s="16">
        <f t="shared" si="732"/>
        <v>0</v>
      </c>
      <c r="R679" s="16">
        <f t="shared" si="732"/>
        <v>0</v>
      </c>
      <c r="S679" s="16">
        <f t="shared" si="732"/>
        <v>0</v>
      </c>
      <c r="T679" s="16">
        <f t="shared" si="732"/>
        <v>0</v>
      </c>
      <c r="U679" s="16">
        <f t="shared" si="732"/>
        <v>0</v>
      </c>
      <c r="V679" s="16">
        <f t="shared" si="732"/>
        <v>0</v>
      </c>
      <c r="W679" s="16">
        <f t="shared" si="732"/>
        <v>0</v>
      </c>
      <c r="X679" s="16">
        <f t="shared" si="732"/>
        <v>0</v>
      </c>
      <c r="Y679" s="16">
        <f t="shared" si="732"/>
        <v>0</v>
      </c>
      <c r="Z679" s="16">
        <f t="shared" si="732"/>
        <v>0</v>
      </c>
      <c r="AA679" s="16">
        <f t="shared" si="732"/>
        <v>0</v>
      </c>
      <c r="AB679" s="16">
        <f t="shared" si="732"/>
        <v>0</v>
      </c>
      <c r="AC679" s="16">
        <f t="shared" si="717"/>
        <v>0</v>
      </c>
      <c r="AD679" s="16">
        <f t="shared" si="718"/>
        <v>0</v>
      </c>
      <c r="AE679" s="36">
        <f t="shared" si="719"/>
        <v>0</v>
      </c>
    </row>
    <row r="680" spans="2:31" x14ac:dyDescent="0.25">
      <c r="B680" t="s">
        <v>383</v>
      </c>
      <c r="C680" t="s">
        <v>146</v>
      </c>
      <c r="D680">
        <v>0</v>
      </c>
      <c r="E680">
        <v>0</v>
      </c>
      <c r="H680">
        <v>0.02</v>
      </c>
      <c r="I680" s="16">
        <f t="shared" si="671"/>
        <v>0</v>
      </c>
      <c r="J680" s="16">
        <f t="shared" si="693"/>
        <v>0</v>
      </c>
      <c r="K680" s="16">
        <f t="shared" ref="K680:AB680" si="733">J680*(1+$G680-$H680)</f>
        <v>0</v>
      </c>
      <c r="L680" s="16">
        <f t="shared" si="733"/>
        <v>0</v>
      </c>
      <c r="M680" s="16">
        <f t="shared" si="733"/>
        <v>0</v>
      </c>
      <c r="N680" s="16">
        <f t="shared" si="733"/>
        <v>0</v>
      </c>
      <c r="O680" s="16">
        <f t="shared" si="733"/>
        <v>0</v>
      </c>
      <c r="P680" s="16">
        <f t="shared" si="733"/>
        <v>0</v>
      </c>
      <c r="Q680" s="16">
        <f t="shared" si="733"/>
        <v>0</v>
      </c>
      <c r="R680" s="16">
        <f t="shared" si="733"/>
        <v>0</v>
      </c>
      <c r="S680" s="16">
        <f t="shared" si="733"/>
        <v>0</v>
      </c>
      <c r="T680" s="16">
        <f t="shared" si="733"/>
        <v>0</v>
      </c>
      <c r="U680" s="16">
        <f t="shared" si="733"/>
        <v>0</v>
      </c>
      <c r="V680" s="16">
        <f t="shared" si="733"/>
        <v>0</v>
      </c>
      <c r="W680" s="16">
        <f t="shared" si="733"/>
        <v>0</v>
      </c>
      <c r="X680" s="16">
        <f t="shared" si="733"/>
        <v>0</v>
      </c>
      <c r="Y680" s="16">
        <f t="shared" si="733"/>
        <v>0</v>
      </c>
      <c r="Z680" s="16">
        <f t="shared" si="733"/>
        <v>0</v>
      </c>
      <c r="AA680" s="16">
        <f t="shared" si="733"/>
        <v>0</v>
      </c>
      <c r="AB680" s="16">
        <f t="shared" si="733"/>
        <v>0</v>
      </c>
      <c r="AC680" s="16">
        <f t="shared" si="717"/>
        <v>0</v>
      </c>
      <c r="AD680" s="16">
        <f t="shared" si="718"/>
        <v>0</v>
      </c>
      <c r="AE680" s="36">
        <f t="shared" si="719"/>
        <v>0</v>
      </c>
    </row>
    <row r="681" spans="2:31" x14ac:dyDescent="0.25">
      <c r="B681" t="s">
        <v>384</v>
      </c>
      <c r="C681" t="s">
        <v>170</v>
      </c>
      <c r="D681">
        <v>0</v>
      </c>
      <c r="E681">
        <v>0</v>
      </c>
      <c r="H681">
        <v>0.02</v>
      </c>
      <c r="I681" s="16">
        <f t="shared" si="671"/>
        <v>0</v>
      </c>
      <c r="J681" s="16">
        <f t="shared" si="693"/>
        <v>0</v>
      </c>
      <c r="K681" s="16">
        <f t="shared" ref="K681:AB681" si="734">J681*(1+$G681-$H681)</f>
        <v>0</v>
      </c>
      <c r="L681" s="16">
        <f t="shared" si="734"/>
        <v>0</v>
      </c>
      <c r="M681" s="16">
        <f t="shared" si="734"/>
        <v>0</v>
      </c>
      <c r="N681" s="16">
        <f t="shared" si="734"/>
        <v>0</v>
      </c>
      <c r="O681" s="16">
        <f t="shared" si="734"/>
        <v>0</v>
      </c>
      <c r="P681" s="16">
        <f t="shared" si="734"/>
        <v>0</v>
      </c>
      <c r="Q681" s="16">
        <f t="shared" si="734"/>
        <v>0</v>
      </c>
      <c r="R681" s="16">
        <f t="shared" si="734"/>
        <v>0</v>
      </c>
      <c r="S681" s="16">
        <f t="shared" si="734"/>
        <v>0</v>
      </c>
      <c r="T681" s="16">
        <f t="shared" si="734"/>
        <v>0</v>
      </c>
      <c r="U681" s="16">
        <f t="shared" si="734"/>
        <v>0</v>
      </c>
      <c r="V681" s="16">
        <f t="shared" si="734"/>
        <v>0</v>
      </c>
      <c r="W681" s="16">
        <f t="shared" si="734"/>
        <v>0</v>
      </c>
      <c r="X681" s="16">
        <f t="shared" si="734"/>
        <v>0</v>
      </c>
      <c r="Y681" s="16">
        <f t="shared" si="734"/>
        <v>0</v>
      </c>
      <c r="Z681" s="16">
        <f t="shared" si="734"/>
        <v>0</v>
      </c>
      <c r="AA681" s="16">
        <f t="shared" si="734"/>
        <v>0</v>
      </c>
      <c r="AB681" s="16">
        <f t="shared" si="734"/>
        <v>0</v>
      </c>
      <c r="AC681" s="16">
        <f t="shared" si="717"/>
        <v>0</v>
      </c>
      <c r="AD681" s="16">
        <f t="shared" si="718"/>
        <v>0</v>
      </c>
      <c r="AE681" s="36">
        <f t="shared" si="719"/>
        <v>0</v>
      </c>
    </row>
    <row r="682" spans="2:31" x14ac:dyDescent="0.25">
      <c r="B682" t="s">
        <v>385</v>
      </c>
      <c r="C682" t="s">
        <v>79</v>
      </c>
      <c r="D682">
        <v>0</v>
      </c>
      <c r="E682">
        <v>0</v>
      </c>
      <c r="H682">
        <v>0.02</v>
      </c>
      <c r="I682" s="16">
        <f t="shared" si="671"/>
        <v>0</v>
      </c>
      <c r="J682" s="16">
        <f t="shared" si="693"/>
        <v>0</v>
      </c>
      <c r="K682" s="16">
        <f t="shared" ref="K682:AB682" si="735">J682*(1+$G682-$H682)</f>
        <v>0</v>
      </c>
      <c r="L682" s="16">
        <f t="shared" si="735"/>
        <v>0</v>
      </c>
      <c r="M682" s="16">
        <f t="shared" si="735"/>
        <v>0</v>
      </c>
      <c r="N682" s="16">
        <f t="shared" si="735"/>
        <v>0</v>
      </c>
      <c r="O682" s="16">
        <f t="shared" si="735"/>
        <v>0</v>
      </c>
      <c r="P682" s="16">
        <f t="shared" si="735"/>
        <v>0</v>
      </c>
      <c r="Q682" s="16">
        <f t="shared" si="735"/>
        <v>0</v>
      </c>
      <c r="R682" s="16">
        <f t="shared" si="735"/>
        <v>0</v>
      </c>
      <c r="S682" s="16">
        <f t="shared" si="735"/>
        <v>0</v>
      </c>
      <c r="T682" s="16">
        <f t="shared" si="735"/>
        <v>0</v>
      </c>
      <c r="U682" s="16">
        <f t="shared" si="735"/>
        <v>0</v>
      </c>
      <c r="V682" s="16">
        <f t="shared" si="735"/>
        <v>0</v>
      </c>
      <c r="W682" s="16">
        <f t="shared" si="735"/>
        <v>0</v>
      </c>
      <c r="X682" s="16">
        <f t="shared" si="735"/>
        <v>0</v>
      </c>
      <c r="Y682" s="16">
        <f t="shared" si="735"/>
        <v>0</v>
      </c>
      <c r="Z682" s="16">
        <f t="shared" si="735"/>
        <v>0</v>
      </c>
      <c r="AA682" s="16">
        <f t="shared" si="735"/>
        <v>0</v>
      </c>
      <c r="AB682" s="16">
        <f t="shared" si="735"/>
        <v>0</v>
      </c>
      <c r="AC682" s="16">
        <f t="shared" si="717"/>
        <v>0</v>
      </c>
      <c r="AD682" s="16">
        <f t="shared" si="718"/>
        <v>0</v>
      </c>
      <c r="AE682" s="36">
        <f t="shared" si="719"/>
        <v>0</v>
      </c>
    </row>
    <row r="683" spans="2:31" x14ac:dyDescent="0.25">
      <c r="B683" t="s">
        <v>386</v>
      </c>
      <c r="C683" t="s">
        <v>78</v>
      </c>
      <c r="D683">
        <v>0</v>
      </c>
      <c r="E683">
        <v>0</v>
      </c>
      <c r="H683">
        <v>0.02</v>
      </c>
      <c r="I683" s="16">
        <f t="shared" si="671"/>
        <v>0</v>
      </c>
      <c r="J683" s="16">
        <f t="shared" si="693"/>
        <v>0</v>
      </c>
      <c r="K683" s="16">
        <f t="shared" ref="K683:AB683" si="736">J683*(1+$G683-$H683)</f>
        <v>0</v>
      </c>
      <c r="L683" s="16">
        <f t="shared" si="736"/>
        <v>0</v>
      </c>
      <c r="M683" s="16">
        <f t="shared" si="736"/>
        <v>0</v>
      </c>
      <c r="N683" s="16">
        <f t="shared" si="736"/>
        <v>0</v>
      </c>
      <c r="O683" s="16">
        <f t="shared" si="736"/>
        <v>0</v>
      </c>
      <c r="P683" s="16">
        <f t="shared" si="736"/>
        <v>0</v>
      </c>
      <c r="Q683" s="16">
        <f t="shared" si="736"/>
        <v>0</v>
      </c>
      <c r="R683" s="16">
        <f t="shared" si="736"/>
        <v>0</v>
      </c>
      <c r="S683" s="16">
        <f t="shared" si="736"/>
        <v>0</v>
      </c>
      <c r="T683" s="16">
        <f t="shared" si="736"/>
        <v>0</v>
      </c>
      <c r="U683" s="16">
        <f t="shared" si="736"/>
        <v>0</v>
      </c>
      <c r="V683" s="16">
        <f t="shared" si="736"/>
        <v>0</v>
      </c>
      <c r="W683" s="16">
        <f t="shared" si="736"/>
        <v>0</v>
      </c>
      <c r="X683" s="16">
        <f t="shared" si="736"/>
        <v>0</v>
      </c>
      <c r="Y683" s="16">
        <f t="shared" si="736"/>
        <v>0</v>
      </c>
      <c r="Z683" s="16">
        <f t="shared" si="736"/>
        <v>0</v>
      </c>
      <c r="AA683" s="16">
        <f t="shared" si="736"/>
        <v>0</v>
      </c>
      <c r="AB683" s="16">
        <f t="shared" si="736"/>
        <v>0</v>
      </c>
      <c r="AC683" s="16">
        <f t="shared" si="717"/>
        <v>0</v>
      </c>
      <c r="AD683" s="16">
        <f t="shared" si="718"/>
        <v>0</v>
      </c>
      <c r="AE683" s="36">
        <f t="shared" si="719"/>
        <v>0</v>
      </c>
    </row>
    <row r="684" spans="2:31" x14ac:dyDescent="0.25">
      <c r="B684" t="s">
        <v>387</v>
      </c>
      <c r="C684" t="s">
        <v>78</v>
      </c>
      <c r="D684">
        <v>0</v>
      </c>
      <c r="E684">
        <v>0</v>
      </c>
      <c r="H684">
        <v>0.02</v>
      </c>
      <c r="I684" s="16">
        <f t="shared" si="671"/>
        <v>0</v>
      </c>
      <c r="J684" s="16">
        <f t="shared" si="693"/>
        <v>0</v>
      </c>
      <c r="K684" s="16">
        <f t="shared" ref="K684:AB684" si="737">J684*(1+$G684-$H684)</f>
        <v>0</v>
      </c>
      <c r="L684" s="16">
        <f t="shared" si="737"/>
        <v>0</v>
      </c>
      <c r="M684" s="16">
        <f t="shared" si="737"/>
        <v>0</v>
      </c>
      <c r="N684" s="16">
        <f t="shared" si="737"/>
        <v>0</v>
      </c>
      <c r="O684" s="16">
        <f t="shared" si="737"/>
        <v>0</v>
      </c>
      <c r="P684" s="16">
        <f t="shared" si="737"/>
        <v>0</v>
      </c>
      <c r="Q684" s="16">
        <f t="shared" si="737"/>
        <v>0</v>
      </c>
      <c r="R684" s="16">
        <f t="shared" si="737"/>
        <v>0</v>
      </c>
      <c r="S684" s="16">
        <f t="shared" si="737"/>
        <v>0</v>
      </c>
      <c r="T684" s="16">
        <f t="shared" si="737"/>
        <v>0</v>
      </c>
      <c r="U684" s="16">
        <f t="shared" si="737"/>
        <v>0</v>
      </c>
      <c r="V684" s="16">
        <f t="shared" si="737"/>
        <v>0</v>
      </c>
      <c r="W684" s="16">
        <f t="shared" si="737"/>
        <v>0</v>
      </c>
      <c r="X684" s="16">
        <f t="shared" si="737"/>
        <v>0</v>
      </c>
      <c r="Y684" s="16">
        <f t="shared" si="737"/>
        <v>0</v>
      </c>
      <c r="Z684" s="16">
        <f t="shared" si="737"/>
        <v>0</v>
      </c>
      <c r="AA684" s="16">
        <f t="shared" si="737"/>
        <v>0</v>
      </c>
      <c r="AB684" s="16">
        <f t="shared" si="737"/>
        <v>0</v>
      </c>
      <c r="AC684" s="16">
        <f t="shared" si="717"/>
        <v>0</v>
      </c>
      <c r="AD684" s="16">
        <f t="shared" si="718"/>
        <v>0</v>
      </c>
      <c r="AE684" s="36">
        <f t="shared" si="719"/>
        <v>0</v>
      </c>
    </row>
    <row r="685" spans="2:31" x14ac:dyDescent="0.25">
      <c r="B685" t="s">
        <v>388</v>
      </c>
      <c r="C685" t="s">
        <v>78</v>
      </c>
      <c r="D685">
        <v>0</v>
      </c>
      <c r="E685">
        <v>0</v>
      </c>
      <c r="H685">
        <v>0.02</v>
      </c>
      <c r="I685" s="16">
        <f t="shared" si="671"/>
        <v>0</v>
      </c>
      <c r="J685" s="16">
        <f t="shared" si="693"/>
        <v>0</v>
      </c>
      <c r="K685" s="16">
        <f t="shared" ref="K685:AB685" si="738">J685*(1+$G685-$H685)</f>
        <v>0</v>
      </c>
      <c r="L685" s="16">
        <f t="shared" si="738"/>
        <v>0</v>
      </c>
      <c r="M685" s="16">
        <f t="shared" si="738"/>
        <v>0</v>
      </c>
      <c r="N685" s="16">
        <f t="shared" si="738"/>
        <v>0</v>
      </c>
      <c r="O685" s="16">
        <f t="shared" si="738"/>
        <v>0</v>
      </c>
      <c r="P685" s="16">
        <f t="shared" si="738"/>
        <v>0</v>
      </c>
      <c r="Q685" s="16">
        <f t="shared" si="738"/>
        <v>0</v>
      </c>
      <c r="R685" s="16">
        <f t="shared" si="738"/>
        <v>0</v>
      </c>
      <c r="S685" s="16">
        <f t="shared" si="738"/>
        <v>0</v>
      </c>
      <c r="T685" s="16">
        <f t="shared" si="738"/>
        <v>0</v>
      </c>
      <c r="U685" s="16">
        <f t="shared" si="738"/>
        <v>0</v>
      </c>
      <c r="V685" s="16">
        <f t="shared" si="738"/>
        <v>0</v>
      </c>
      <c r="W685" s="16">
        <f t="shared" si="738"/>
        <v>0</v>
      </c>
      <c r="X685" s="16">
        <f t="shared" si="738"/>
        <v>0</v>
      </c>
      <c r="Y685" s="16">
        <f t="shared" si="738"/>
        <v>0</v>
      </c>
      <c r="Z685" s="16">
        <f t="shared" si="738"/>
        <v>0</v>
      </c>
      <c r="AA685" s="16">
        <f t="shared" si="738"/>
        <v>0</v>
      </c>
      <c r="AB685" s="16">
        <f t="shared" si="738"/>
        <v>0</v>
      </c>
      <c r="AC685" s="16">
        <f t="shared" si="717"/>
        <v>0</v>
      </c>
      <c r="AD685" s="16">
        <f t="shared" si="718"/>
        <v>0</v>
      </c>
      <c r="AE685" s="36">
        <f t="shared" si="719"/>
        <v>0</v>
      </c>
    </row>
    <row r="686" spans="2:31" x14ac:dyDescent="0.25">
      <c r="B686" t="s">
        <v>389</v>
      </c>
      <c r="C686" t="s">
        <v>78</v>
      </c>
      <c r="D686">
        <v>0</v>
      </c>
      <c r="E686">
        <v>0</v>
      </c>
      <c r="H686">
        <v>0.02</v>
      </c>
      <c r="I686" s="16">
        <f t="shared" si="671"/>
        <v>0</v>
      </c>
      <c r="J686" s="16">
        <f t="shared" si="693"/>
        <v>0</v>
      </c>
      <c r="K686" s="16">
        <f t="shared" ref="K686:AB686" si="739">J686*(1+$G686-$H686)</f>
        <v>0</v>
      </c>
      <c r="L686" s="16">
        <f t="shared" si="739"/>
        <v>0</v>
      </c>
      <c r="M686" s="16">
        <f t="shared" si="739"/>
        <v>0</v>
      </c>
      <c r="N686" s="16">
        <f t="shared" si="739"/>
        <v>0</v>
      </c>
      <c r="O686" s="16">
        <f t="shared" si="739"/>
        <v>0</v>
      </c>
      <c r="P686" s="16">
        <f t="shared" si="739"/>
        <v>0</v>
      </c>
      <c r="Q686" s="16">
        <f t="shared" si="739"/>
        <v>0</v>
      </c>
      <c r="R686" s="16">
        <f t="shared" si="739"/>
        <v>0</v>
      </c>
      <c r="S686" s="16">
        <f t="shared" si="739"/>
        <v>0</v>
      </c>
      <c r="T686" s="16">
        <f t="shared" si="739"/>
        <v>0</v>
      </c>
      <c r="U686" s="16">
        <f t="shared" si="739"/>
        <v>0</v>
      </c>
      <c r="V686" s="16">
        <f t="shared" si="739"/>
        <v>0</v>
      </c>
      <c r="W686" s="16">
        <f t="shared" si="739"/>
        <v>0</v>
      </c>
      <c r="X686" s="16">
        <f t="shared" si="739"/>
        <v>0</v>
      </c>
      <c r="Y686" s="16">
        <f t="shared" si="739"/>
        <v>0</v>
      </c>
      <c r="Z686" s="16">
        <f t="shared" si="739"/>
        <v>0</v>
      </c>
      <c r="AA686" s="16">
        <f t="shared" si="739"/>
        <v>0</v>
      </c>
      <c r="AB686" s="16">
        <f t="shared" si="739"/>
        <v>0</v>
      </c>
      <c r="AC686" s="16">
        <f t="shared" si="717"/>
        <v>0</v>
      </c>
      <c r="AD686" s="16">
        <f t="shared" si="718"/>
        <v>0</v>
      </c>
      <c r="AE686" s="36">
        <f t="shared" si="719"/>
        <v>0</v>
      </c>
    </row>
    <row r="687" spans="2:31" x14ac:dyDescent="0.25">
      <c r="B687" t="s">
        <v>390</v>
      </c>
      <c r="C687" t="s">
        <v>79</v>
      </c>
      <c r="D687">
        <v>0</v>
      </c>
      <c r="E687">
        <v>0</v>
      </c>
      <c r="H687">
        <v>0.02</v>
      </c>
      <c r="I687" s="16">
        <f t="shared" ref="I687:I698" si="740">E687</f>
        <v>0</v>
      </c>
      <c r="J687" s="16">
        <f t="shared" si="693"/>
        <v>0</v>
      </c>
      <c r="K687" s="16">
        <f t="shared" ref="K687:AB687" si="741">J687*(1+$G687-$H687)</f>
        <v>0</v>
      </c>
      <c r="L687" s="16">
        <f t="shared" si="741"/>
        <v>0</v>
      </c>
      <c r="M687" s="16">
        <f t="shared" si="741"/>
        <v>0</v>
      </c>
      <c r="N687" s="16">
        <f t="shared" si="741"/>
        <v>0</v>
      </c>
      <c r="O687" s="16">
        <f t="shared" si="741"/>
        <v>0</v>
      </c>
      <c r="P687" s="16">
        <f t="shared" si="741"/>
        <v>0</v>
      </c>
      <c r="Q687" s="16">
        <f t="shared" si="741"/>
        <v>0</v>
      </c>
      <c r="R687" s="16">
        <f t="shared" si="741"/>
        <v>0</v>
      </c>
      <c r="S687" s="16">
        <f t="shared" si="741"/>
        <v>0</v>
      </c>
      <c r="T687" s="16">
        <f t="shared" si="741"/>
        <v>0</v>
      </c>
      <c r="U687" s="16">
        <f t="shared" si="741"/>
        <v>0</v>
      </c>
      <c r="V687" s="16">
        <f t="shared" si="741"/>
        <v>0</v>
      </c>
      <c r="W687" s="16">
        <f t="shared" si="741"/>
        <v>0</v>
      </c>
      <c r="X687" s="16">
        <f t="shared" si="741"/>
        <v>0</v>
      </c>
      <c r="Y687" s="16">
        <f t="shared" si="741"/>
        <v>0</v>
      </c>
      <c r="Z687" s="16">
        <f t="shared" si="741"/>
        <v>0</v>
      </c>
      <c r="AA687" s="16">
        <f t="shared" si="741"/>
        <v>0</v>
      </c>
      <c r="AB687" s="16">
        <f t="shared" si="741"/>
        <v>0</v>
      </c>
      <c r="AC687" s="16">
        <f t="shared" si="717"/>
        <v>0</v>
      </c>
      <c r="AD687" s="16">
        <f t="shared" si="718"/>
        <v>0</v>
      </c>
      <c r="AE687" s="36">
        <f t="shared" si="719"/>
        <v>0</v>
      </c>
    </row>
    <row r="688" spans="2:31" x14ac:dyDescent="0.25">
      <c r="B688" t="s">
        <v>391</v>
      </c>
      <c r="C688" t="s">
        <v>79</v>
      </c>
      <c r="D688">
        <v>0</v>
      </c>
      <c r="E688">
        <v>0</v>
      </c>
      <c r="H688">
        <v>0.02</v>
      </c>
      <c r="I688" s="16">
        <f t="shared" si="740"/>
        <v>0</v>
      </c>
      <c r="J688" s="16">
        <f t="shared" si="693"/>
        <v>0</v>
      </c>
      <c r="K688" s="16">
        <f t="shared" ref="K688:AB688" si="742">J688*(1+$G688-$H688)</f>
        <v>0</v>
      </c>
      <c r="L688" s="16">
        <f t="shared" si="742"/>
        <v>0</v>
      </c>
      <c r="M688" s="16">
        <f t="shared" si="742"/>
        <v>0</v>
      </c>
      <c r="N688" s="16">
        <f t="shared" si="742"/>
        <v>0</v>
      </c>
      <c r="O688" s="16">
        <f t="shared" si="742"/>
        <v>0</v>
      </c>
      <c r="P688" s="16">
        <f t="shared" si="742"/>
        <v>0</v>
      </c>
      <c r="Q688" s="16">
        <f t="shared" si="742"/>
        <v>0</v>
      </c>
      <c r="R688" s="16">
        <f t="shared" si="742"/>
        <v>0</v>
      </c>
      <c r="S688" s="16">
        <f t="shared" si="742"/>
        <v>0</v>
      </c>
      <c r="T688" s="16">
        <f t="shared" si="742"/>
        <v>0</v>
      </c>
      <c r="U688" s="16">
        <f t="shared" si="742"/>
        <v>0</v>
      </c>
      <c r="V688" s="16">
        <f t="shared" si="742"/>
        <v>0</v>
      </c>
      <c r="W688" s="16">
        <f t="shared" si="742"/>
        <v>0</v>
      </c>
      <c r="X688" s="16">
        <f t="shared" si="742"/>
        <v>0</v>
      </c>
      <c r="Y688" s="16">
        <f t="shared" si="742"/>
        <v>0</v>
      </c>
      <c r="Z688" s="16">
        <f t="shared" si="742"/>
        <v>0</v>
      </c>
      <c r="AA688" s="16">
        <f t="shared" si="742"/>
        <v>0</v>
      </c>
      <c r="AB688" s="16">
        <f t="shared" si="742"/>
        <v>0</v>
      </c>
      <c r="AC688" s="16">
        <f t="shared" si="717"/>
        <v>0</v>
      </c>
      <c r="AD688" s="16">
        <f t="shared" si="718"/>
        <v>0</v>
      </c>
      <c r="AE688" s="36">
        <f t="shared" si="719"/>
        <v>0</v>
      </c>
    </row>
    <row r="689" spans="2:31" x14ac:dyDescent="0.25">
      <c r="B689" t="s">
        <v>392</v>
      </c>
      <c r="C689" t="s">
        <v>78</v>
      </c>
      <c r="D689">
        <v>0</v>
      </c>
      <c r="E689">
        <v>0</v>
      </c>
      <c r="H689">
        <v>0.02</v>
      </c>
      <c r="I689" s="16">
        <f t="shared" si="740"/>
        <v>0</v>
      </c>
      <c r="J689" s="16">
        <f t="shared" si="693"/>
        <v>0</v>
      </c>
      <c r="K689" s="16">
        <f t="shared" ref="K689:AB689" si="743">J689*(1+$G689-$H689)</f>
        <v>0</v>
      </c>
      <c r="L689" s="16">
        <f t="shared" si="743"/>
        <v>0</v>
      </c>
      <c r="M689" s="16">
        <f t="shared" si="743"/>
        <v>0</v>
      </c>
      <c r="N689" s="16">
        <f t="shared" si="743"/>
        <v>0</v>
      </c>
      <c r="O689" s="16">
        <f t="shared" si="743"/>
        <v>0</v>
      </c>
      <c r="P689" s="16">
        <f t="shared" si="743"/>
        <v>0</v>
      </c>
      <c r="Q689" s="16">
        <f t="shared" si="743"/>
        <v>0</v>
      </c>
      <c r="R689" s="16">
        <f t="shared" si="743"/>
        <v>0</v>
      </c>
      <c r="S689" s="16">
        <f t="shared" si="743"/>
        <v>0</v>
      </c>
      <c r="T689" s="16">
        <f t="shared" si="743"/>
        <v>0</v>
      </c>
      <c r="U689" s="16">
        <f t="shared" si="743"/>
        <v>0</v>
      </c>
      <c r="V689" s="16">
        <f t="shared" si="743"/>
        <v>0</v>
      </c>
      <c r="W689" s="16">
        <f t="shared" si="743"/>
        <v>0</v>
      </c>
      <c r="X689" s="16">
        <f t="shared" si="743"/>
        <v>0</v>
      </c>
      <c r="Y689" s="16">
        <f t="shared" si="743"/>
        <v>0</v>
      </c>
      <c r="Z689" s="16">
        <f t="shared" si="743"/>
        <v>0</v>
      </c>
      <c r="AA689" s="16">
        <f t="shared" si="743"/>
        <v>0</v>
      </c>
      <c r="AB689" s="16">
        <f t="shared" si="743"/>
        <v>0</v>
      </c>
      <c r="AC689" s="16">
        <f t="shared" si="717"/>
        <v>0</v>
      </c>
      <c r="AD689" s="16">
        <f t="shared" si="718"/>
        <v>0</v>
      </c>
      <c r="AE689" s="36">
        <f t="shared" si="719"/>
        <v>0</v>
      </c>
    </row>
    <row r="690" spans="2:31" x14ac:dyDescent="0.25">
      <c r="B690" t="s">
        <v>393</v>
      </c>
      <c r="C690" t="s">
        <v>146</v>
      </c>
      <c r="D690">
        <v>0</v>
      </c>
      <c r="E690">
        <v>0</v>
      </c>
      <c r="H690">
        <v>0.02</v>
      </c>
      <c r="I690" s="16">
        <f t="shared" si="740"/>
        <v>0</v>
      </c>
      <c r="J690" s="16">
        <f t="shared" si="693"/>
        <v>0</v>
      </c>
      <c r="K690" s="16">
        <f t="shared" ref="K690:AB690" si="744">J690*(1+$G690-$H690)</f>
        <v>0</v>
      </c>
      <c r="L690" s="16">
        <f t="shared" si="744"/>
        <v>0</v>
      </c>
      <c r="M690" s="16">
        <f t="shared" si="744"/>
        <v>0</v>
      </c>
      <c r="N690" s="16">
        <f t="shared" si="744"/>
        <v>0</v>
      </c>
      <c r="O690" s="16">
        <f t="shared" si="744"/>
        <v>0</v>
      </c>
      <c r="P690" s="16">
        <f t="shared" si="744"/>
        <v>0</v>
      </c>
      <c r="Q690" s="16">
        <f t="shared" si="744"/>
        <v>0</v>
      </c>
      <c r="R690" s="16">
        <f t="shared" si="744"/>
        <v>0</v>
      </c>
      <c r="S690" s="16">
        <f t="shared" si="744"/>
        <v>0</v>
      </c>
      <c r="T690" s="16">
        <f t="shared" si="744"/>
        <v>0</v>
      </c>
      <c r="U690" s="16">
        <f t="shared" si="744"/>
        <v>0</v>
      </c>
      <c r="V690" s="16">
        <f t="shared" si="744"/>
        <v>0</v>
      </c>
      <c r="W690" s="16">
        <f t="shared" si="744"/>
        <v>0</v>
      </c>
      <c r="X690" s="16">
        <f t="shared" si="744"/>
        <v>0</v>
      </c>
      <c r="Y690" s="16">
        <f t="shared" si="744"/>
        <v>0</v>
      </c>
      <c r="Z690" s="16">
        <f t="shared" si="744"/>
        <v>0</v>
      </c>
      <c r="AA690" s="16">
        <f t="shared" si="744"/>
        <v>0</v>
      </c>
      <c r="AB690" s="16">
        <f t="shared" si="744"/>
        <v>0</v>
      </c>
      <c r="AC690" s="16">
        <f t="shared" si="717"/>
        <v>0</v>
      </c>
      <c r="AD690" s="16">
        <f t="shared" si="718"/>
        <v>0</v>
      </c>
      <c r="AE690" s="36">
        <f t="shared" si="719"/>
        <v>0</v>
      </c>
    </row>
    <row r="691" spans="2:31" x14ac:dyDescent="0.25">
      <c r="B691" t="s">
        <v>394</v>
      </c>
      <c r="C691" t="s">
        <v>146</v>
      </c>
      <c r="D691">
        <v>0</v>
      </c>
      <c r="E691">
        <v>0</v>
      </c>
      <c r="H691">
        <v>0.02</v>
      </c>
      <c r="I691" s="16">
        <f t="shared" si="740"/>
        <v>0</v>
      </c>
      <c r="J691" s="16">
        <f t="shared" si="693"/>
        <v>0</v>
      </c>
      <c r="K691" s="16">
        <f t="shared" ref="K691:AB691" si="745">J691*(1+$G691-$H691)</f>
        <v>0</v>
      </c>
      <c r="L691" s="16">
        <f t="shared" si="745"/>
        <v>0</v>
      </c>
      <c r="M691" s="16">
        <f t="shared" si="745"/>
        <v>0</v>
      </c>
      <c r="N691" s="16">
        <f t="shared" si="745"/>
        <v>0</v>
      </c>
      <c r="O691" s="16">
        <f t="shared" si="745"/>
        <v>0</v>
      </c>
      <c r="P691" s="16">
        <f t="shared" si="745"/>
        <v>0</v>
      </c>
      <c r="Q691" s="16">
        <f t="shared" si="745"/>
        <v>0</v>
      </c>
      <c r="R691" s="16">
        <f t="shared" si="745"/>
        <v>0</v>
      </c>
      <c r="S691" s="16">
        <f t="shared" si="745"/>
        <v>0</v>
      </c>
      <c r="T691" s="16">
        <f t="shared" si="745"/>
        <v>0</v>
      </c>
      <c r="U691" s="16">
        <f t="shared" si="745"/>
        <v>0</v>
      </c>
      <c r="V691" s="16">
        <f t="shared" si="745"/>
        <v>0</v>
      </c>
      <c r="W691" s="16">
        <f t="shared" si="745"/>
        <v>0</v>
      </c>
      <c r="X691" s="16">
        <f t="shared" si="745"/>
        <v>0</v>
      </c>
      <c r="Y691" s="16">
        <f t="shared" si="745"/>
        <v>0</v>
      </c>
      <c r="Z691" s="16">
        <f t="shared" si="745"/>
        <v>0</v>
      </c>
      <c r="AA691" s="16">
        <f t="shared" si="745"/>
        <v>0</v>
      </c>
      <c r="AB691" s="16">
        <f t="shared" si="745"/>
        <v>0</v>
      </c>
      <c r="AC691" s="16">
        <f t="shared" si="717"/>
        <v>0</v>
      </c>
      <c r="AD691" s="16">
        <f t="shared" si="718"/>
        <v>0</v>
      </c>
      <c r="AE691" s="36">
        <f t="shared" si="719"/>
        <v>0</v>
      </c>
    </row>
    <row r="692" spans="2:31" x14ac:dyDescent="0.25">
      <c r="B692" t="s">
        <v>395</v>
      </c>
      <c r="C692" t="s">
        <v>78</v>
      </c>
      <c r="D692">
        <v>0</v>
      </c>
      <c r="E692">
        <v>0</v>
      </c>
      <c r="H692">
        <v>0.02</v>
      </c>
      <c r="I692" s="16">
        <f t="shared" si="740"/>
        <v>0</v>
      </c>
      <c r="J692" s="16">
        <f t="shared" si="693"/>
        <v>0</v>
      </c>
      <c r="K692" s="16">
        <f t="shared" ref="K692:AB692" si="746">J692*(1+$G692-$H692)</f>
        <v>0</v>
      </c>
      <c r="L692" s="16">
        <f t="shared" si="746"/>
        <v>0</v>
      </c>
      <c r="M692" s="16">
        <f t="shared" si="746"/>
        <v>0</v>
      </c>
      <c r="N692" s="16">
        <f t="shared" si="746"/>
        <v>0</v>
      </c>
      <c r="O692" s="16">
        <f t="shared" si="746"/>
        <v>0</v>
      </c>
      <c r="P692" s="16">
        <f t="shared" si="746"/>
        <v>0</v>
      </c>
      <c r="Q692" s="16">
        <f t="shared" si="746"/>
        <v>0</v>
      </c>
      <c r="R692" s="16">
        <f t="shared" si="746"/>
        <v>0</v>
      </c>
      <c r="S692" s="16">
        <f t="shared" si="746"/>
        <v>0</v>
      </c>
      <c r="T692" s="16">
        <f t="shared" si="746"/>
        <v>0</v>
      </c>
      <c r="U692" s="16">
        <f t="shared" si="746"/>
        <v>0</v>
      </c>
      <c r="V692" s="16">
        <f t="shared" si="746"/>
        <v>0</v>
      </c>
      <c r="W692" s="16">
        <f t="shared" si="746"/>
        <v>0</v>
      </c>
      <c r="X692" s="16">
        <f t="shared" si="746"/>
        <v>0</v>
      </c>
      <c r="Y692" s="16">
        <f t="shared" si="746"/>
        <v>0</v>
      </c>
      <c r="Z692" s="16">
        <f t="shared" si="746"/>
        <v>0</v>
      </c>
      <c r="AA692" s="16">
        <f t="shared" si="746"/>
        <v>0</v>
      </c>
      <c r="AB692" s="16">
        <f t="shared" si="746"/>
        <v>0</v>
      </c>
      <c r="AC692" s="16">
        <f t="shared" si="717"/>
        <v>0</v>
      </c>
      <c r="AD692" s="16">
        <f t="shared" si="718"/>
        <v>0</v>
      </c>
      <c r="AE692" s="36">
        <f t="shared" si="719"/>
        <v>0</v>
      </c>
    </row>
    <row r="693" spans="2:31" x14ac:dyDescent="0.25">
      <c r="B693" t="s">
        <v>396</v>
      </c>
      <c r="C693" t="s">
        <v>146</v>
      </c>
      <c r="D693">
        <v>0</v>
      </c>
      <c r="E693">
        <v>0</v>
      </c>
      <c r="H693">
        <v>0.02</v>
      </c>
      <c r="I693" s="16">
        <f t="shared" si="740"/>
        <v>0</v>
      </c>
      <c r="J693" s="16">
        <f t="shared" si="693"/>
        <v>0</v>
      </c>
      <c r="K693" s="16">
        <f t="shared" ref="K693:AB693" si="747">J693*(1+$G693-$H693)</f>
        <v>0</v>
      </c>
      <c r="L693" s="16">
        <f t="shared" si="747"/>
        <v>0</v>
      </c>
      <c r="M693" s="16">
        <f t="shared" si="747"/>
        <v>0</v>
      </c>
      <c r="N693" s="16">
        <f t="shared" si="747"/>
        <v>0</v>
      </c>
      <c r="O693" s="16">
        <f t="shared" si="747"/>
        <v>0</v>
      </c>
      <c r="P693" s="16">
        <f t="shared" si="747"/>
        <v>0</v>
      </c>
      <c r="Q693" s="16">
        <f t="shared" si="747"/>
        <v>0</v>
      </c>
      <c r="R693" s="16">
        <f t="shared" si="747"/>
        <v>0</v>
      </c>
      <c r="S693" s="16">
        <f t="shared" si="747"/>
        <v>0</v>
      </c>
      <c r="T693" s="16">
        <f t="shared" si="747"/>
        <v>0</v>
      </c>
      <c r="U693" s="16">
        <f t="shared" si="747"/>
        <v>0</v>
      </c>
      <c r="V693" s="16">
        <f t="shared" si="747"/>
        <v>0</v>
      </c>
      <c r="W693" s="16">
        <f t="shared" si="747"/>
        <v>0</v>
      </c>
      <c r="X693" s="16">
        <f t="shared" si="747"/>
        <v>0</v>
      </c>
      <c r="Y693" s="16">
        <f t="shared" si="747"/>
        <v>0</v>
      </c>
      <c r="Z693" s="16">
        <f t="shared" si="747"/>
        <v>0</v>
      </c>
      <c r="AA693" s="16">
        <f t="shared" si="747"/>
        <v>0</v>
      </c>
      <c r="AB693" s="16">
        <f t="shared" si="747"/>
        <v>0</v>
      </c>
      <c r="AC693" s="16">
        <f t="shared" si="717"/>
        <v>0</v>
      </c>
      <c r="AD693" s="16">
        <f t="shared" si="718"/>
        <v>0</v>
      </c>
      <c r="AE693" s="36">
        <f t="shared" si="719"/>
        <v>0</v>
      </c>
    </row>
    <row r="694" spans="2:31" x14ac:dyDescent="0.25">
      <c r="B694" t="s">
        <v>397</v>
      </c>
      <c r="C694" t="s">
        <v>170</v>
      </c>
      <c r="D694">
        <v>0</v>
      </c>
      <c r="E694">
        <v>0</v>
      </c>
      <c r="H694">
        <v>0.02</v>
      </c>
      <c r="I694" s="16">
        <f t="shared" si="740"/>
        <v>0</v>
      </c>
      <c r="J694" s="16">
        <f t="shared" si="693"/>
        <v>0</v>
      </c>
      <c r="K694" s="16">
        <f t="shared" ref="K694:AB694" si="748">J694*(1+$G694-$H694)</f>
        <v>0</v>
      </c>
      <c r="L694" s="16">
        <f t="shared" si="748"/>
        <v>0</v>
      </c>
      <c r="M694" s="16">
        <f t="shared" si="748"/>
        <v>0</v>
      </c>
      <c r="N694" s="16">
        <f t="shared" si="748"/>
        <v>0</v>
      </c>
      <c r="O694" s="16">
        <f t="shared" si="748"/>
        <v>0</v>
      </c>
      <c r="P694" s="16">
        <f t="shared" si="748"/>
        <v>0</v>
      </c>
      <c r="Q694" s="16">
        <f t="shared" si="748"/>
        <v>0</v>
      </c>
      <c r="R694" s="16">
        <f t="shared" si="748"/>
        <v>0</v>
      </c>
      <c r="S694" s="16">
        <f t="shared" si="748"/>
        <v>0</v>
      </c>
      <c r="T694" s="16">
        <f t="shared" si="748"/>
        <v>0</v>
      </c>
      <c r="U694" s="16">
        <f t="shared" si="748"/>
        <v>0</v>
      </c>
      <c r="V694" s="16">
        <f t="shared" si="748"/>
        <v>0</v>
      </c>
      <c r="W694" s="16">
        <f t="shared" si="748"/>
        <v>0</v>
      </c>
      <c r="X694" s="16">
        <f t="shared" si="748"/>
        <v>0</v>
      </c>
      <c r="Y694" s="16">
        <f t="shared" si="748"/>
        <v>0</v>
      </c>
      <c r="Z694" s="16">
        <f t="shared" si="748"/>
        <v>0</v>
      </c>
      <c r="AA694" s="16">
        <f t="shared" si="748"/>
        <v>0</v>
      </c>
      <c r="AB694" s="16">
        <f t="shared" si="748"/>
        <v>0</v>
      </c>
      <c r="AC694" s="16">
        <f t="shared" si="717"/>
        <v>0</v>
      </c>
      <c r="AD694" s="16">
        <f t="shared" si="718"/>
        <v>0</v>
      </c>
      <c r="AE694" s="36">
        <f t="shared" si="719"/>
        <v>0</v>
      </c>
    </row>
    <row r="695" spans="2:31" x14ac:dyDescent="0.25">
      <c r="B695" t="s">
        <v>398</v>
      </c>
      <c r="C695" t="s">
        <v>154</v>
      </c>
      <c r="D695">
        <v>0</v>
      </c>
      <c r="E695">
        <v>0</v>
      </c>
      <c r="H695">
        <v>0.02</v>
      </c>
      <c r="I695" s="16">
        <f t="shared" si="740"/>
        <v>0</v>
      </c>
      <c r="J695" s="16">
        <f t="shared" si="693"/>
        <v>0</v>
      </c>
      <c r="K695" s="16">
        <f t="shared" ref="K695:AB695" si="749">J695*(1+$G695-$H695)</f>
        <v>0</v>
      </c>
      <c r="L695" s="16">
        <f t="shared" si="749"/>
        <v>0</v>
      </c>
      <c r="M695" s="16">
        <f t="shared" si="749"/>
        <v>0</v>
      </c>
      <c r="N695" s="16">
        <f t="shared" si="749"/>
        <v>0</v>
      </c>
      <c r="O695" s="16">
        <f t="shared" si="749"/>
        <v>0</v>
      </c>
      <c r="P695" s="16">
        <f t="shared" si="749"/>
        <v>0</v>
      </c>
      <c r="Q695" s="16">
        <f t="shared" si="749"/>
        <v>0</v>
      </c>
      <c r="R695" s="16">
        <f t="shared" si="749"/>
        <v>0</v>
      </c>
      <c r="S695" s="16">
        <f t="shared" si="749"/>
        <v>0</v>
      </c>
      <c r="T695" s="16">
        <f t="shared" si="749"/>
        <v>0</v>
      </c>
      <c r="U695" s="16">
        <f t="shared" si="749"/>
        <v>0</v>
      </c>
      <c r="V695" s="16">
        <f t="shared" si="749"/>
        <v>0</v>
      </c>
      <c r="W695" s="16">
        <f t="shared" si="749"/>
        <v>0</v>
      </c>
      <c r="X695" s="16">
        <f t="shared" si="749"/>
        <v>0</v>
      </c>
      <c r="Y695" s="16">
        <f t="shared" si="749"/>
        <v>0</v>
      </c>
      <c r="Z695" s="16">
        <f t="shared" si="749"/>
        <v>0</v>
      </c>
      <c r="AA695" s="16">
        <f t="shared" si="749"/>
        <v>0</v>
      </c>
      <c r="AB695" s="16">
        <f t="shared" si="749"/>
        <v>0</v>
      </c>
      <c r="AC695" s="16">
        <f t="shared" si="717"/>
        <v>0</v>
      </c>
      <c r="AD695" s="16">
        <f t="shared" si="718"/>
        <v>0</v>
      </c>
      <c r="AE695" s="36">
        <f t="shared" si="719"/>
        <v>0</v>
      </c>
    </row>
    <row r="696" spans="2:31" x14ac:dyDescent="0.25">
      <c r="B696" t="s">
        <v>399</v>
      </c>
      <c r="C696" t="s">
        <v>154</v>
      </c>
      <c r="D696">
        <v>0</v>
      </c>
      <c r="E696">
        <v>0</v>
      </c>
      <c r="H696">
        <v>0.02</v>
      </c>
      <c r="I696" s="16">
        <f t="shared" si="740"/>
        <v>0</v>
      </c>
      <c r="J696" s="16">
        <f t="shared" si="693"/>
        <v>0</v>
      </c>
      <c r="K696" s="16">
        <f t="shared" ref="K696:AB696" si="750">J696*(1+$G696-$H696)</f>
        <v>0</v>
      </c>
      <c r="L696" s="16">
        <f t="shared" si="750"/>
        <v>0</v>
      </c>
      <c r="M696" s="16">
        <f t="shared" si="750"/>
        <v>0</v>
      </c>
      <c r="N696" s="16">
        <f t="shared" si="750"/>
        <v>0</v>
      </c>
      <c r="O696" s="16">
        <f t="shared" si="750"/>
        <v>0</v>
      </c>
      <c r="P696" s="16">
        <f t="shared" si="750"/>
        <v>0</v>
      </c>
      <c r="Q696" s="16">
        <f t="shared" si="750"/>
        <v>0</v>
      </c>
      <c r="R696" s="16">
        <f t="shared" si="750"/>
        <v>0</v>
      </c>
      <c r="S696" s="16">
        <f t="shared" si="750"/>
        <v>0</v>
      </c>
      <c r="T696" s="16">
        <f t="shared" si="750"/>
        <v>0</v>
      </c>
      <c r="U696" s="16">
        <f t="shared" si="750"/>
        <v>0</v>
      </c>
      <c r="V696" s="16">
        <f t="shared" si="750"/>
        <v>0</v>
      </c>
      <c r="W696" s="16">
        <f t="shared" si="750"/>
        <v>0</v>
      </c>
      <c r="X696" s="16">
        <f t="shared" si="750"/>
        <v>0</v>
      </c>
      <c r="Y696" s="16">
        <f t="shared" si="750"/>
        <v>0</v>
      </c>
      <c r="Z696" s="16">
        <f t="shared" si="750"/>
        <v>0</v>
      </c>
      <c r="AA696" s="16">
        <f t="shared" si="750"/>
        <v>0</v>
      </c>
      <c r="AB696" s="16">
        <f t="shared" si="750"/>
        <v>0</v>
      </c>
      <c r="AC696" s="16">
        <f t="shared" si="717"/>
        <v>0</v>
      </c>
      <c r="AD696" s="16">
        <f t="shared" si="718"/>
        <v>0</v>
      </c>
      <c r="AE696" s="36">
        <f t="shared" si="719"/>
        <v>0</v>
      </c>
    </row>
    <row r="697" spans="2:31" x14ac:dyDescent="0.25">
      <c r="B697" t="s">
        <v>400</v>
      </c>
      <c r="C697" t="s">
        <v>78</v>
      </c>
      <c r="D697">
        <v>0</v>
      </c>
      <c r="E697">
        <v>0</v>
      </c>
      <c r="H697">
        <v>0.02</v>
      </c>
      <c r="I697" s="16">
        <f t="shared" si="740"/>
        <v>0</v>
      </c>
      <c r="J697" s="16">
        <f t="shared" si="693"/>
        <v>0</v>
      </c>
      <c r="K697" s="16">
        <f t="shared" ref="K697:AB697" si="751">J697*(1+$G697-$H697)</f>
        <v>0</v>
      </c>
      <c r="L697" s="16">
        <f t="shared" si="751"/>
        <v>0</v>
      </c>
      <c r="M697" s="16">
        <f t="shared" si="751"/>
        <v>0</v>
      </c>
      <c r="N697" s="16">
        <f t="shared" si="751"/>
        <v>0</v>
      </c>
      <c r="O697" s="16">
        <f t="shared" si="751"/>
        <v>0</v>
      </c>
      <c r="P697" s="16">
        <f t="shared" si="751"/>
        <v>0</v>
      </c>
      <c r="Q697" s="16">
        <f t="shared" si="751"/>
        <v>0</v>
      </c>
      <c r="R697" s="16">
        <f t="shared" si="751"/>
        <v>0</v>
      </c>
      <c r="S697" s="16">
        <f t="shared" si="751"/>
        <v>0</v>
      </c>
      <c r="T697" s="16">
        <f t="shared" si="751"/>
        <v>0</v>
      </c>
      <c r="U697" s="16">
        <f t="shared" si="751"/>
        <v>0</v>
      </c>
      <c r="V697" s="16">
        <f t="shared" si="751"/>
        <v>0</v>
      </c>
      <c r="W697" s="16">
        <f t="shared" si="751"/>
        <v>0</v>
      </c>
      <c r="X697" s="16">
        <f t="shared" si="751"/>
        <v>0</v>
      </c>
      <c r="Y697" s="16">
        <f t="shared" si="751"/>
        <v>0</v>
      </c>
      <c r="Z697" s="16">
        <f t="shared" si="751"/>
        <v>0</v>
      </c>
      <c r="AA697" s="16">
        <f t="shared" si="751"/>
        <v>0</v>
      </c>
      <c r="AB697" s="16">
        <f t="shared" si="751"/>
        <v>0</v>
      </c>
      <c r="AC697" s="16">
        <f t="shared" si="717"/>
        <v>0</v>
      </c>
      <c r="AD697" s="16">
        <f t="shared" si="718"/>
        <v>0</v>
      </c>
      <c r="AE697" s="36">
        <f t="shared" si="719"/>
        <v>0</v>
      </c>
    </row>
    <row r="698" spans="2:31" x14ac:dyDescent="0.25">
      <c r="B698" t="s">
        <v>401</v>
      </c>
      <c r="C698" t="s">
        <v>78</v>
      </c>
      <c r="D698">
        <v>0</v>
      </c>
      <c r="E698">
        <v>0</v>
      </c>
      <c r="H698">
        <v>0.02</v>
      </c>
      <c r="I698" s="16">
        <f t="shared" si="740"/>
        <v>0</v>
      </c>
      <c r="J698" s="16">
        <f t="shared" si="693"/>
        <v>0</v>
      </c>
      <c r="K698" s="16">
        <f t="shared" ref="K698:AB698" si="752">J698*(1+$G698-$H698)</f>
        <v>0</v>
      </c>
      <c r="L698" s="16">
        <f t="shared" si="752"/>
        <v>0</v>
      </c>
      <c r="M698" s="16">
        <f t="shared" si="752"/>
        <v>0</v>
      </c>
      <c r="N698" s="16">
        <f t="shared" si="752"/>
        <v>0</v>
      </c>
      <c r="O698" s="16">
        <f t="shared" si="752"/>
        <v>0</v>
      </c>
      <c r="P698" s="16">
        <f t="shared" si="752"/>
        <v>0</v>
      </c>
      <c r="Q698" s="16">
        <f t="shared" si="752"/>
        <v>0</v>
      </c>
      <c r="R698" s="16">
        <f t="shared" si="752"/>
        <v>0</v>
      </c>
      <c r="S698" s="16">
        <f t="shared" si="752"/>
        <v>0</v>
      </c>
      <c r="T698" s="16">
        <f t="shared" si="752"/>
        <v>0</v>
      </c>
      <c r="U698" s="16">
        <f t="shared" si="752"/>
        <v>0</v>
      </c>
      <c r="V698" s="16">
        <f t="shared" si="752"/>
        <v>0</v>
      </c>
      <c r="W698" s="16">
        <f t="shared" si="752"/>
        <v>0</v>
      </c>
      <c r="X698" s="16">
        <f t="shared" si="752"/>
        <v>0</v>
      </c>
      <c r="Y698" s="16">
        <f t="shared" si="752"/>
        <v>0</v>
      </c>
      <c r="Z698" s="16">
        <f t="shared" si="752"/>
        <v>0</v>
      </c>
      <c r="AA698" s="16">
        <f t="shared" si="752"/>
        <v>0</v>
      </c>
      <c r="AB698" s="16">
        <f t="shared" si="752"/>
        <v>0</v>
      </c>
      <c r="AC698" s="16">
        <f t="shared" si="717"/>
        <v>0</v>
      </c>
      <c r="AD698" s="16">
        <f t="shared" si="718"/>
        <v>0</v>
      </c>
      <c r="AE698" s="36">
        <f t="shared" si="719"/>
        <v>0</v>
      </c>
    </row>
  </sheetData>
  <mergeCells count="1">
    <mergeCell ref="I1:A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Recycled Water</vt:lpstr>
      <vt:lpstr>Stormwater Capture</vt:lpstr>
      <vt:lpstr>MWD Rates</vt:lpstr>
      <vt:lpstr>Summary Table</vt:lpstr>
      <vt:lpstr>AnnCost by Retailer</vt:lpstr>
      <vt:lpstr>AnnCost by Retailer w New 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eporse</dc:creator>
  <cp:lastModifiedBy>Porse, Erik</cp:lastModifiedBy>
  <dcterms:created xsi:type="dcterms:W3CDTF">2017-08-03T22:01:31Z</dcterms:created>
  <dcterms:modified xsi:type="dcterms:W3CDTF">2018-02-11T11:36:27Z</dcterms:modified>
</cp:coreProperties>
</file>