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6" windowWidth="24912" windowHeight="11952"/>
  </bookViews>
  <sheets>
    <sheet name="Ball2 egxToM" sheetId="1" r:id="rId1"/>
    <sheet name="ToM" sheetId="2" r:id="rId2"/>
    <sheet name="Anovas" sheetId="3" r:id="rId3"/>
  </sheets>
  <calcPr calcId="145621"/>
</workbook>
</file>

<file path=xl/calcChain.xml><?xml version="1.0" encoding="utf-8"?>
<calcChain xmlns="http://schemas.openxmlformats.org/spreadsheetml/2006/main">
  <c r="EC72" i="3" l="1"/>
  <c r="DP72" i="3"/>
  <c r="AX72" i="3"/>
  <c r="EB71" i="3"/>
  <c r="EB72" i="3"/>
  <c r="DO72" i="3"/>
  <c r="DO71" i="3"/>
  <c r="DP71" i="3"/>
  <c r="AW72" i="3"/>
  <c r="BF72" i="3"/>
  <c r="BF71" i="3"/>
  <c r="BG71" i="3"/>
  <c r="BG72" i="3"/>
  <c r="AK72" i="3"/>
  <c r="ED72" i="3"/>
  <c r="ED71" i="3"/>
  <c r="ED73" i="3"/>
  <c r="EG10" i="3"/>
  <c r="EC73" i="3"/>
  <c r="EF10" i="3"/>
  <c r="EB73" i="3"/>
  <c r="EE10" i="3"/>
  <c r="EG9" i="3"/>
  <c r="EF9" i="3"/>
  <c r="EE9" i="3"/>
  <c r="EG8" i="3"/>
  <c r="EF8" i="3"/>
  <c r="EE8" i="3"/>
  <c r="DQ72" i="3"/>
  <c r="DQ71" i="3"/>
  <c r="DQ73" i="3"/>
  <c r="DT10" i="3"/>
  <c r="DP73" i="3"/>
  <c r="DS10" i="3"/>
  <c r="DO73" i="3"/>
  <c r="DR10" i="3"/>
  <c r="DT9" i="3"/>
  <c r="DS9" i="3"/>
  <c r="DR9" i="3"/>
  <c r="DT8" i="3"/>
  <c r="DS8" i="3"/>
  <c r="DR8" i="3"/>
  <c r="BH72" i="3"/>
  <c r="BH71" i="3"/>
  <c r="BH73" i="3"/>
  <c r="BK10" i="3"/>
  <c r="BG73" i="3"/>
  <c r="BJ10" i="3"/>
  <c r="BF73" i="3"/>
  <c r="BI10" i="3"/>
  <c r="BK9" i="3"/>
  <c r="BJ9" i="3"/>
  <c r="BI9" i="3"/>
  <c r="BK8" i="3"/>
  <c r="BJ8" i="3"/>
  <c r="BI8" i="3"/>
  <c r="BB10" i="3"/>
  <c r="BA10" i="3"/>
  <c r="AZ10" i="3"/>
  <c r="BB9" i="3"/>
  <c r="BA9" i="3"/>
  <c r="AZ9" i="3"/>
  <c r="BB8" i="3"/>
  <c r="BA8" i="3"/>
  <c r="AZ8" i="3"/>
  <c r="EC71" i="3"/>
  <c r="AW71" i="3"/>
  <c r="AX71" i="3"/>
  <c r="AY71" i="3"/>
  <c r="AY72" i="3"/>
  <c r="AY73" i="3"/>
  <c r="AX73" i="3"/>
  <c r="AW73" i="3"/>
  <c r="AM12" i="3"/>
  <c r="AO10" i="3"/>
  <c r="AN10" i="3"/>
  <c r="AM10" i="3"/>
  <c r="AO9" i="3"/>
  <c r="AO8" i="3"/>
  <c r="AN9" i="3"/>
  <c r="AN8" i="3"/>
  <c r="AM9" i="3"/>
  <c r="AM8" i="3"/>
  <c r="AK71" i="3"/>
  <c r="AJ72" i="3"/>
  <c r="AJ71" i="3"/>
  <c r="AL71" i="3"/>
  <c r="AL72" i="3"/>
  <c r="AL73" i="3"/>
  <c r="AK73" i="3"/>
  <c r="AJ73" i="3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  <c r="G96" i="2"/>
  <c r="F96" i="2"/>
  <c r="E96" i="2"/>
  <c r="G95" i="2"/>
  <c r="F95" i="2"/>
  <c r="E95" i="2"/>
  <c r="G94" i="2"/>
  <c r="F94" i="2"/>
  <c r="E94" i="2"/>
  <c r="G93" i="2"/>
  <c r="F93" i="2"/>
  <c r="E93" i="2"/>
  <c r="G92" i="2"/>
  <c r="F92" i="2"/>
  <c r="E92" i="2"/>
  <c r="G91" i="2"/>
  <c r="F91" i="2"/>
  <c r="E91" i="2"/>
  <c r="G90" i="2"/>
  <c r="F90" i="2"/>
  <c r="E90" i="2"/>
  <c r="G89" i="2"/>
  <c r="F89" i="2"/>
  <c r="E89" i="2"/>
  <c r="G88" i="2"/>
  <c r="F88" i="2"/>
  <c r="E88" i="2"/>
  <c r="G87" i="2"/>
  <c r="F87" i="2"/>
  <c r="E87" i="2"/>
  <c r="G86" i="2"/>
  <c r="F86" i="2"/>
  <c r="E86" i="2"/>
  <c r="G85" i="2"/>
  <c r="F85" i="2"/>
  <c r="E85" i="2"/>
  <c r="G84" i="2"/>
  <c r="F84" i="2"/>
  <c r="E84" i="2"/>
  <c r="G83" i="2"/>
  <c r="F83" i="2"/>
  <c r="E83" i="2"/>
  <c r="G82" i="2"/>
  <c r="F82" i="2"/>
  <c r="E82" i="2"/>
  <c r="G81" i="2"/>
  <c r="F81" i="2"/>
  <c r="E81" i="2"/>
  <c r="G80" i="2"/>
  <c r="F80" i="2"/>
  <c r="E80" i="2"/>
  <c r="G79" i="2"/>
  <c r="F79" i="2"/>
  <c r="E79" i="2"/>
  <c r="G78" i="2"/>
  <c r="F78" i="2"/>
  <c r="E78" i="2"/>
  <c r="G77" i="2"/>
  <c r="F77" i="2"/>
  <c r="E77" i="2"/>
  <c r="G76" i="2"/>
  <c r="F76" i="2"/>
  <c r="E76" i="2"/>
  <c r="G75" i="2"/>
  <c r="F75" i="2"/>
  <c r="E75" i="2"/>
  <c r="G74" i="2"/>
  <c r="F74" i="2"/>
  <c r="E74" i="2"/>
  <c r="G73" i="2"/>
  <c r="F73" i="2"/>
  <c r="E73" i="2"/>
  <c r="G72" i="2"/>
  <c r="F72" i="2"/>
  <c r="E72" i="2"/>
  <c r="G71" i="2"/>
  <c r="F71" i="2"/>
  <c r="E71" i="2"/>
  <c r="G70" i="2"/>
  <c r="F70" i="2"/>
  <c r="E70" i="2"/>
  <c r="G69" i="2"/>
  <c r="F69" i="2"/>
  <c r="E69" i="2"/>
  <c r="G68" i="2"/>
  <c r="F68" i="2"/>
  <c r="E68" i="2"/>
  <c r="G67" i="2"/>
  <c r="F67" i="2"/>
  <c r="E67" i="2"/>
  <c r="G66" i="2"/>
  <c r="F66" i="2"/>
  <c r="E66" i="2"/>
  <c r="G65" i="2"/>
  <c r="F65" i="2"/>
  <c r="E65" i="2"/>
  <c r="G64" i="2"/>
  <c r="F64" i="2"/>
  <c r="E64" i="2"/>
  <c r="G63" i="2"/>
  <c r="F63" i="2"/>
  <c r="E63" i="2"/>
  <c r="G62" i="2"/>
  <c r="F62" i="2"/>
  <c r="E62" i="2"/>
  <c r="G61" i="2"/>
  <c r="F61" i="2"/>
  <c r="E61" i="2"/>
  <c r="G60" i="2"/>
  <c r="F60" i="2"/>
  <c r="E60" i="2"/>
  <c r="G59" i="2"/>
  <c r="F59" i="2"/>
  <c r="E59" i="2"/>
  <c r="G58" i="2"/>
  <c r="F58" i="2"/>
  <c r="E58" i="2"/>
  <c r="G57" i="2"/>
  <c r="F57" i="2"/>
  <c r="E57" i="2"/>
  <c r="G56" i="2"/>
  <c r="F56" i="2"/>
  <c r="E56" i="2"/>
  <c r="G55" i="2"/>
  <c r="F55" i="2"/>
  <c r="E55" i="2"/>
  <c r="G54" i="2"/>
  <c r="F54" i="2"/>
  <c r="E54" i="2"/>
  <c r="G53" i="2"/>
  <c r="F53" i="2"/>
  <c r="E53" i="2"/>
  <c r="G52" i="2"/>
  <c r="F52" i="2"/>
  <c r="E52" i="2"/>
  <c r="G51" i="2"/>
  <c r="F51" i="2"/>
  <c r="E51" i="2"/>
  <c r="G50" i="2"/>
  <c r="F50" i="2"/>
  <c r="E50" i="2"/>
  <c r="G49" i="2"/>
  <c r="F49" i="2"/>
  <c r="E49" i="2"/>
  <c r="G48" i="2"/>
  <c r="F48" i="2"/>
  <c r="E48" i="2"/>
  <c r="G47" i="2"/>
  <c r="F47" i="2"/>
  <c r="E47" i="2"/>
  <c r="G46" i="2"/>
  <c r="F46" i="2"/>
  <c r="E46" i="2"/>
  <c r="G45" i="2"/>
  <c r="F45" i="2"/>
  <c r="E45" i="2"/>
  <c r="G44" i="2"/>
  <c r="F44" i="2"/>
  <c r="E44" i="2"/>
  <c r="G43" i="2"/>
  <c r="F43" i="2"/>
  <c r="E43" i="2"/>
  <c r="G42" i="2"/>
  <c r="F42" i="2"/>
  <c r="E42" i="2"/>
  <c r="G41" i="2"/>
  <c r="F41" i="2"/>
  <c r="E41" i="2"/>
  <c r="G40" i="2"/>
  <c r="F40" i="2"/>
  <c r="E40" i="2"/>
  <c r="G39" i="2"/>
  <c r="F39" i="2"/>
  <c r="E39" i="2"/>
  <c r="G38" i="2"/>
  <c r="F38" i="2"/>
  <c r="E38" i="2"/>
  <c r="G37" i="2"/>
  <c r="F37" i="2"/>
  <c r="E37" i="2"/>
  <c r="G36" i="2"/>
  <c r="F36" i="2"/>
  <c r="E36" i="2"/>
  <c r="G35" i="2"/>
  <c r="F35" i="2"/>
  <c r="E35" i="2"/>
  <c r="G34" i="2"/>
  <c r="F34" i="2"/>
  <c r="E34" i="2"/>
  <c r="G33" i="2"/>
  <c r="F33" i="2"/>
  <c r="E33" i="2"/>
  <c r="G32" i="2"/>
  <c r="F32" i="2"/>
  <c r="E32" i="2"/>
  <c r="G31" i="2"/>
  <c r="F31" i="2"/>
  <c r="E31" i="2"/>
  <c r="G30" i="2"/>
  <c r="F30" i="2"/>
  <c r="E30" i="2"/>
  <c r="G29" i="2"/>
  <c r="F29" i="2"/>
  <c r="E29" i="2"/>
  <c r="G28" i="2"/>
  <c r="F28" i="2"/>
  <c r="E28" i="2"/>
  <c r="G27" i="2"/>
  <c r="F27" i="2"/>
  <c r="E27" i="2"/>
  <c r="G26" i="2"/>
  <c r="F26" i="2"/>
  <c r="E26" i="2"/>
  <c r="G25" i="2"/>
  <c r="F25" i="2"/>
  <c r="E25" i="2"/>
  <c r="G24" i="2"/>
  <c r="F24" i="2"/>
  <c r="E24" i="2"/>
  <c r="G23" i="2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4" i="2"/>
  <c r="F4" i="2"/>
  <c r="E4" i="2"/>
  <c r="AZ12" i="3"/>
  <c r="BI12" i="3"/>
  <c r="DR12" i="3"/>
  <c r="EE12" i="3"/>
</calcChain>
</file>

<file path=xl/sharedStrings.xml><?xml version="1.0" encoding="utf-8"?>
<sst xmlns="http://schemas.openxmlformats.org/spreadsheetml/2006/main" count="1063" uniqueCount="90">
  <si>
    <t>Respondent</t>
    <phoneticPr fontId="0" type="noConversion"/>
  </si>
  <si>
    <t>Gender</t>
  </si>
  <si>
    <t>Age</t>
  </si>
  <si>
    <t>AOI-Name</t>
  </si>
  <si>
    <t>Hit time-G (ms)</t>
  </si>
  <si>
    <t>Time spent-G (ms)</t>
  </si>
  <si>
    <t>Time spent-G (%)</t>
  </si>
  <si>
    <t>Respondent ratio-G</t>
    <phoneticPr fontId="0" type="noConversion"/>
  </si>
  <si>
    <t>Revisit-G (Revisitors)</t>
  </si>
  <si>
    <t>Revisit-G (Visitors)</t>
  </si>
  <si>
    <t>Revisit-G (Revisits)</t>
  </si>
  <si>
    <t>TTFF-F (ms)</t>
  </si>
  <si>
    <t>Time spent-F (ms)</t>
  </si>
  <si>
    <t>Time spent-F (%)</t>
  </si>
  <si>
    <t>Revisit-F (Revisitors)</t>
  </si>
  <si>
    <t>Revisit-F (Visitors)</t>
  </si>
  <si>
    <t>Revisit-F (Revisits)</t>
  </si>
  <si>
    <t>Fixations Count</t>
  </si>
  <si>
    <t>Male</t>
  </si>
  <si>
    <t>Female</t>
  </si>
  <si>
    <t>ToM2 Ball</t>
  </si>
  <si>
    <t>ID</t>
    <phoneticPr fontId="0" type="noConversion"/>
  </si>
  <si>
    <t>Sex</t>
    <phoneticPr fontId="0" type="noConversion"/>
  </si>
  <si>
    <t>T1 B= ToM*</t>
    <phoneticPr fontId="0" type="noConversion"/>
  </si>
  <si>
    <t>T2 Y = ToM</t>
    <phoneticPr fontId="0" type="noConversion"/>
  </si>
  <si>
    <t>TOM 1</t>
  </si>
  <si>
    <t>TOM 2</t>
  </si>
  <si>
    <t>ToM Both</t>
  </si>
  <si>
    <t>Age</t>
    <phoneticPr fontId="0" type="noConversion"/>
  </si>
  <si>
    <t>Date</t>
    <phoneticPr fontId="0" type="noConversion"/>
  </si>
  <si>
    <t>Notes</t>
    <phoneticPr fontId="0" type="noConversion"/>
  </si>
  <si>
    <t>T1 Child (but not Oatie) sees marble move from under blue (B) shell to under yellow (Y) shell. If child has ToM, will say Oatie thinks marble under B</t>
    <phoneticPr fontId="0" type="noConversion"/>
  </si>
  <si>
    <t>F</t>
    <phoneticPr fontId="0" type="noConversion"/>
  </si>
  <si>
    <t>M</t>
    <phoneticPr fontId="0" type="noConversion"/>
  </si>
  <si>
    <t>Y</t>
    <phoneticPr fontId="0" type="noConversion"/>
  </si>
  <si>
    <t>R</t>
    <phoneticPr fontId="0" type="noConversion"/>
  </si>
  <si>
    <t>T2 Child (but not Oatie) sees marble move from (Y) to red (R).   If child has ToM, will say Oatie thinks marble under (Y)</t>
    <phoneticPr fontId="0" type="noConversion"/>
  </si>
  <si>
    <t>F</t>
    <phoneticPr fontId="0" type="noConversion"/>
  </si>
  <si>
    <t>B</t>
    <phoneticPr fontId="0" type="noConversion"/>
  </si>
  <si>
    <t>M</t>
    <phoneticPr fontId="0" type="noConversion"/>
  </si>
  <si>
    <t>O 14b, SA 14b, I 14c</t>
    <phoneticPr fontId="0" type="noConversion"/>
  </si>
  <si>
    <t>poor calibration throughout</t>
    <phoneticPr fontId="0" type="noConversion"/>
  </si>
  <si>
    <t>only I good calibration</t>
    <phoneticPr fontId="0" type="noConversion"/>
  </si>
  <si>
    <t>*</t>
    <phoneticPr fontId="0" type="noConversion"/>
  </si>
  <si>
    <t>good throughout despite poor calibration in 3rd set</t>
    <phoneticPr fontId="0" type="noConversion"/>
  </si>
  <si>
    <t>SA failed, 1st half of Oatie failed</t>
    <phoneticPr fontId="0" type="noConversion"/>
  </si>
  <si>
    <t>F</t>
    <phoneticPr fontId="0" type="noConversion"/>
  </si>
  <si>
    <t>Oatie- played with eyes in third scene</t>
    <phoneticPr fontId="0" type="noConversion"/>
  </si>
  <si>
    <t>SA : red scenes boiler room</t>
    <phoneticPr fontId="0" type="noConversion"/>
  </si>
  <si>
    <t>Oatie only</t>
    <phoneticPr fontId="0" type="noConversion"/>
  </si>
  <si>
    <t>ADHD</t>
    <phoneticPr fontId="0" type="noConversion"/>
  </si>
  <si>
    <t>Missed most of SHREK</t>
    <phoneticPr fontId="0" type="noConversion"/>
  </si>
  <si>
    <t>M</t>
  </si>
  <si>
    <t>SA tracked moms eyes during train scene</t>
    <phoneticPr fontId="0" type="noConversion"/>
  </si>
  <si>
    <t>OATIE only</t>
    <phoneticPr fontId="0" type="noConversion"/>
  </si>
  <si>
    <t>ADHD/Concerta</t>
    <phoneticPr fontId="0" type="noConversion"/>
  </si>
  <si>
    <t>NO</t>
  </si>
  <si>
    <t>TOM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</si>
  <si>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</si>
  <si>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</si>
  <si>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</si>
  <si>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</si>
  <si>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</si>
  <si>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</si>
  <si>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</si>
  <si>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</si>
  <si>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</si>
  <si>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</si>
  <si>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</si>
  <si>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</si>
  <si>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</si>
  <si>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</si>
  <si>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</si>
  <si>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</si>
  <si>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</si>
  <si>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</si>
  <si>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</si>
  <si>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</si>
  <si>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REAL</t>
  </si>
  <si>
    <t>ToM</t>
  </si>
  <si>
    <t>yes</t>
  </si>
  <si>
    <t>no</t>
  </si>
  <si>
    <t>chi square test</t>
  </si>
  <si>
    <t>Expected</t>
  </si>
  <si>
    <t>No</t>
  </si>
  <si>
    <t>total</t>
  </si>
  <si>
    <t>p=</t>
  </si>
  <si>
    <t>T</t>
  </si>
  <si>
    <t>A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</si>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</sst>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  <family val="2"/>
    </font>
    <font>
      <b/>
      <sz val="11"/>
      <color theme="1"/>
      <name val="Calibri"/>
      <family val="2"/>
      <scheme val="minor"/>
    </font>
    <font>
      <i/>
      <sz val="10"/>
      <name val="Verdan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6"/>
  <sheetViews>
    <sheetView tabSelected="1" workbookViewId="0">
      <selection activeCell="G2" sqref="G2"/>
    </sheetView>
  </sheetViews>
  <sheetFormatPr defaultRowHeight="12.6" x14ac:dyDescent="0.2"/>
  <cols>
    <col min="5" max="5" width="11.08984375" customWidth="1"/>
    <col min="6" max="6" width="11.26953125" customWidth="1"/>
    <col min="16" max="16" width="14.90625" customWidth="1"/>
    <col min="17" max="17" width="14.26953125" customWidth="1"/>
    <col min="41" max="41" width="18.6328125" customWidth="1"/>
  </cols>
  <sheetData>
    <row r="1" spans="1:24" x14ac:dyDescent="0.2">
      <c r="A1" t="s">
        <v>0</v>
      </c>
      <c r="B1" t="s">
        <v>89</v>
      </c>
      <c r="C1" t="s">
        <v>1</v>
      </c>
      <c r="D1" t="s">
        <v>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">
      <c r="A2">
        <v>974702</v>
      </c>
      <c r="B2" t="s">
        <v>87</v>
      </c>
      <c r="C2" t="s">
        <v>18</v>
      </c>
      <c r="D2">
        <v>6</v>
      </c>
      <c r="E2" t="s">
        <v>34</v>
      </c>
      <c r="F2" t="s">
        <v>35</v>
      </c>
      <c r="G2" t="str">
        <f t="shared" ref="G2:G33" si="0">IF(E2="B", "ToM", "NO")</f>
        <v>NO</v>
      </c>
      <c r="H2" t="str">
        <f t="shared" ref="H2:H33" si="1">IF(F2="Y", "ToM", "No")</f>
        <v>No</v>
      </c>
      <c r="I2" t="str">
        <f t="shared" ref="I2:I33" si="2">IF(AND(E2="B",F2="Y"),"Yes","no")</f>
        <v>no</v>
      </c>
      <c r="J2" t="s">
        <v>20</v>
      </c>
      <c r="K2">
        <v>164450</v>
      </c>
      <c r="L2">
        <v>1459</v>
      </c>
      <c r="M2">
        <v>41</v>
      </c>
      <c r="N2">
        <v>1</v>
      </c>
      <c r="O2">
        <v>1</v>
      </c>
      <c r="P2">
        <v>1</v>
      </c>
      <c r="Q2">
        <v>3</v>
      </c>
      <c r="R2">
        <v>164450</v>
      </c>
      <c r="S2">
        <v>1531</v>
      </c>
      <c r="T2">
        <v>43</v>
      </c>
      <c r="U2">
        <v>1</v>
      </c>
      <c r="V2">
        <v>1</v>
      </c>
      <c r="W2">
        <v>3</v>
      </c>
      <c r="X2">
        <v>5</v>
      </c>
    </row>
    <row r="3" spans="1:24" x14ac:dyDescent="0.2">
      <c r="A3">
        <v>974706</v>
      </c>
      <c r="B3" t="s">
        <v>87</v>
      </c>
      <c r="C3" t="s">
        <v>18</v>
      </c>
      <c r="D3">
        <v>8</v>
      </c>
      <c r="E3" t="s">
        <v>38</v>
      </c>
      <c r="F3" t="s">
        <v>34</v>
      </c>
      <c r="G3" t="str">
        <f t="shared" si="0"/>
        <v>ToM</v>
      </c>
      <c r="H3" t="str">
        <f t="shared" si="1"/>
        <v>ToM</v>
      </c>
      <c r="I3" t="str">
        <f t="shared" si="2"/>
        <v>Yes</v>
      </c>
      <c r="J3" t="s">
        <v>20</v>
      </c>
      <c r="K3">
        <v>163684</v>
      </c>
      <c r="L3">
        <v>1667</v>
      </c>
      <c r="M3">
        <v>46</v>
      </c>
      <c r="N3">
        <v>1</v>
      </c>
      <c r="O3">
        <v>1</v>
      </c>
      <c r="P3">
        <v>1</v>
      </c>
      <c r="Q3">
        <v>4</v>
      </c>
      <c r="R3">
        <v>163684</v>
      </c>
      <c r="S3">
        <v>895</v>
      </c>
      <c r="T3">
        <v>25</v>
      </c>
      <c r="U3">
        <v>1</v>
      </c>
      <c r="V3">
        <v>1</v>
      </c>
      <c r="W3">
        <v>3</v>
      </c>
      <c r="X3">
        <v>3</v>
      </c>
    </row>
    <row r="4" spans="1:24" x14ac:dyDescent="0.2">
      <c r="A4">
        <v>974707</v>
      </c>
      <c r="B4" t="s">
        <v>88</v>
      </c>
      <c r="C4" t="s">
        <v>18</v>
      </c>
      <c r="D4">
        <v>7</v>
      </c>
      <c r="E4" t="s">
        <v>38</v>
      </c>
      <c r="F4" t="s">
        <v>34</v>
      </c>
      <c r="G4" t="str">
        <f t="shared" si="0"/>
        <v>ToM</v>
      </c>
      <c r="H4" t="str">
        <f t="shared" si="1"/>
        <v>ToM</v>
      </c>
      <c r="I4" t="str">
        <f t="shared" si="2"/>
        <v>Yes</v>
      </c>
      <c r="J4" t="s">
        <v>20</v>
      </c>
      <c r="K4">
        <v>163591</v>
      </c>
      <c r="L4">
        <v>2073</v>
      </c>
      <c r="M4">
        <v>58</v>
      </c>
      <c r="N4">
        <v>1</v>
      </c>
      <c r="O4">
        <v>1</v>
      </c>
      <c r="P4">
        <v>1</v>
      </c>
      <c r="Q4">
        <v>4</v>
      </c>
      <c r="R4">
        <v>164606</v>
      </c>
      <c r="S4">
        <v>2141</v>
      </c>
      <c r="T4">
        <v>59</v>
      </c>
      <c r="U4">
        <v>1</v>
      </c>
      <c r="V4">
        <v>1</v>
      </c>
      <c r="W4">
        <v>2</v>
      </c>
      <c r="X4">
        <v>5</v>
      </c>
    </row>
    <row r="5" spans="1:24" x14ac:dyDescent="0.2">
      <c r="A5">
        <v>974708</v>
      </c>
      <c r="B5" t="s">
        <v>88</v>
      </c>
      <c r="C5" t="s">
        <v>18</v>
      </c>
      <c r="D5">
        <v>10</v>
      </c>
      <c r="E5" t="s">
        <v>34</v>
      </c>
      <c r="F5" t="s">
        <v>35</v>
      </c>
      <c r="G5" t="str">
        <f t="shared" si="0"/>
        <v>NO</v>
      </c>
      <c r="H5" t="str">
        <f t="shared" si="1"/>
        <v>No</v>
      </c>
      <c r="I5" t="str">
        <f t="shared" si="2"/>
        <v>no</v>
      </c>
      <c r="J5" t="s">
        <v>20</v>
      </c>
      <c r="K5">
        <v>164589</v>
      </c>
      <c r="L5">
        <v>2088</v>
      </c>
      <c r="M5">
        <v>58</v>
      </c>
      <c r="N5">
        <v>1</v>
      </c>
      <c r="O5">
        <v>1</v>
      </c>
      <c r="P5">
        <v>1</v>
      </c>
      <c r="Q5">
        <v>3</v>
      </c>
      <c r="R5">
        <v>164589</v>
      </c>
      <c r="S5">
        <v>1685</v>
      </c>
      <c r="T5">
        <v>47</v>
      </c>
      <c r="U5">
        <v>1</v>
      </c>
      <c r="V5">
        <v>1</v>
      </c>
      <c r="W5">
        <v>5</v>
      </c>
      <c r="X5">
        <v>8</v>
      </c>
    </row>
    <row r="6" spans="1:24" x14ac:dyDescent="0.2">
      <c r="A6">
        <v>974709</v>
      </c>
      <c r="B6" t="s">
        <v>88</v>
      </c>
      <c r="C6" t="s">
        <v>18</v>
      </c>
      <c r="D6">
        <v>8</v>
      </c>
      <c r="E6" t="s">
        <v>34</v>
      </c>
      <c r="F6" t="s">
        <v>35</v>
      </c>
      <c r="G6" t="str">
        <f t="shared" si="0"/>
        <v>NO</v>
      </c>
      <c r="H6" t="str">
        <f t="shared" si="1"/>
        <v>No</v>
      </c>
      <c r="I6" t="str">
        <f t="shared" si="2"/>
        <v>no</v>
      </c>
      <c r="J6" t="s">
        <v>20</v>
      </c>
      <c r="K6">
        <v>164560</v>
      </c>
      <c r="L6">
        <v>2114</v>
      </c>
      <c r="M6">
        <v>59</v>
      </c>
      <c r="N6">
        <v>1</v>
      </c>
      <c r="O6">
        <v>1</v>
      </c>
      <c r="P6">
        <v>1</v>
      </c>
      <c r="Q6">
        <v>3</v>
      </c>
      <c r="R6">
        <v>164691</v>
      </c>
      <c r="S6">
        <v>1617</v>
      </c>
      <c r="T6">
        <v>45</v>
      </c>
      <c r="U6">
        <v>1</v>
      </c>
      <c r="V6">
        <v>1</v>
      </c>
      <c r="W6">
        <v>3</v>
      </c>
      <c r="X6">
        <v>6</v>
      </c>
    </row>
    <row r="7" spans="1:24" x14ac:dyDescent="0.2">
      <c r="A7">
        <v>974710</v>
      </c>
      <c r="B7" t="s">
        <v>87</v>
      </c>
      <c r="C7" t="s">
        <v>18</v>
      </c>
      <c r="D7">
        <v>6</v>
      </c>
      <c r="E7" t="s">
        <v>34</v>
      </c>
      <c r="F7" t="s">
        <v>34</v>
      </c>
      <c r="G7" t="str">
        <f t="shared" si="0"/>
        <v>NO</v>
      </c>
      <c r="H7" t="str">
        <f t="shared" si="1"/>
        <v>ToM</v>
      </c>
      <c r="I7" t="str">
        <f t="shared" si="2"/>
        <v>no</v>
      </c>
      <c r="J7" t="s">
        <v>20</v>
      </c>
      <c r="K7">
        <v>163599</v>
      </c>
      <c r="L7">
        <v>2176</v>
      </c>
      <c r="M7">
        <v>60</v>
      </c>
      <c r="N7">
        <v>1</v>
      </c>
      <c r="O7">
        <v>1</v>
      </c>
      <c r="P7">
        <v>1</v>
      </c>
      <c r="Q7">
        <v>5</v>
      </c>
      <c r="R7">
        <v>164669</v>
      </c>
      <c r="S7">
        <v>901</v>
      </c>
      <c r="T7">
        <v>25</v>
      </c>
      <c r="U7">
        <v>1</v>
      </c>
      <c r="V7">
        <v>1</v>
      </c>
      <c r="W7">
        <v>4</v>
      </c>
      <c r="X7">
        <v>4</v>
      </c>
    </row>
    <row r="8" spans="1:24" x14ac:dyDescent="0.2">
      <c r="A8">
        <v>974711</v>
      </c>
      <c r="B8" t="s">
        <v>87</v>
      </c>
      <c r="C8" t="s">
        <v>19</v>
      </c>
      <c r="D8">
        <v>6</v>
      </c>
      <c r="E8" t="s">
        <v>34</v>
      </c>
      <c r="F8" t="s">
        <v>34</v>
      </c>
      <c r="G8" t="str">
        <f t="shared" si="0"/>
        <v>NO</v>
      </c>
      <c r="H8" t="str">
        <f t="shared" si="1"/>
        <v>ToM</v>
      </c>
      <c r="I8" t="str">
        <f t="shared" si="2"/>
        <v>no</v>
      </c>
      <c r="J8" t="s">
        <v>20</v>
      </c>
      <c r="K8">
        <v>163575</v>
      </c>
      <c r="L8">
        <v>2370</v>
      </c>
      <c r="M8">
        <v>66</v>
      </c>
      <c r="N8">
        <v>1</v>
      </c>
      <c r="O8">
        <v>1</v>
      </c>
      <c r="P8">
        <v>1</v>
      </c>
      <c r="Q8">
        <v>5</v>
      </c>
      <c r="R8">
        <v>164549</v>
      </c>
      <c r="S8">
        <v>1278</v>
      </c>
      <c r="T8">
        <v>36</v>
      </c>
      <c r="U8">
        <v>1</v>
      </c>
      <c r="V8">
        <v>1</v>
      </c>
      <c r="W8">
        <v>3</v>
      </c>
      <c r="X8">
        <v>5</v>
      </c>
    </row>
    <row r="9" spans="1:24" x14ac:dyDescent="0.2">
      <c r="A9">
        <v>974712</v>
      </c>
      <c r="B9" t="s">
        <v>87</v>
      </c>
      <c r="C9" t="s">
        <v>18</v>
      </c>
      <c r="D9">
        <v>8</v>
      </c>
      <c r="E9" t="s">
        <v>38</v>
      </c>
      <c r="F9" t="s">
        <v>34</v>
      </c>
      <c r="G9" t="str">
        <f t="shared" si="0"/>
        <v>ToM</v>
      </c>
      <c r="H9" t="str">
        <f t="shared" si="1"/>
        <v>ToM</v>
      </c>
      <c r="I9" t="str">
        <f t="shared" si="2"/>
        <v>Yes</v>
      </c>
      <c r="J9" t="s">
        <v>20</v>
      </c>
      <c r="K9">
        <v>164533</v>
      </c>
      <c r="L9">
        <v>1798</v>
      </c>
      <c r="M9">
        <v>50</v>
      </c>
      <c r="N9">
        <v>1</v>
      </c>
      <c r="O9">
        <v>1</v>
      </c>
      <c r="P9">
        <v>1</v>
      </c>
      <c r="Q9">
        <v>3</v>
      </c>
      <c r="R9">
        <v>164568</v>
      </c>
      <c r="S9">
        <v>249</v>
      </c>
      <c r="T9">
        <v>7</v>
      </c>
      <c r="U9">
        <v>1</v>
      </c>
      <c r="V9">
        <v>1</v>
      </c>
      <c r="W9">
        <v>2</v>
      </c>
      <c r="X9">
        <v>2</v>
      </c>
    </row>
    <row r="10" spans="1:24" x14ac:dyDescent="0.2">
      <c r="A10">
        <v>974716</v>
      </c>
      <c r="B10" t="s">
        <v>88</v>
      </c>
      <c r="C10" t="s">
        <v>18</v>
      </c>
      <c r="D10">
        <v>11</v>
      </c>
      <c r="E10" t="s">
        <v>38</v>
      </c>
      <c r="F10" t="s">
        <v>34</v>
      </c>
      <c r="G10" t="str">
        <f t="shared" si="0"/>
        <v>ToM</v>
      </c>
      <c r="H10" t="str">
        <f t="shared" si="1"/>
        <v>ToM</v>
      </c>
      <c r="I10" t="str">
        <f t="shared" si="2"/>
        <v>Yes</v>
      </c>
      <c r="J10" t="s">
        <v>20</v>
      </c>
      <c r="K10">
        <v>164646</v>
      </c>
      <c r="L10">
        <v>1411</v>
      </c>
      <c r="M10">
        <v>39</v>
      </c>
      <c r="N10">
        <v>1</v>
      </c>
      <c r="O10">
        <v>1</v>
      </c>
      <c r="P10">
        <v>1</v>
      </c>
      <c r="Q10">
        <v>3</v>
      </c>
      <c r="R10">
        <v>164646</v>
      </c>
      <c r="S10">
        <v>1736</v>
      </c>
      <c r="T10">
        <v>48</v>
      </c>
      <c r="U10">
        <v>1</v>
      </c>
      <c r="V10">
        <v>1</v>
      </c>
      <c r="W10">
        <v>3</v>
      </c>
      <c r="X10">
        <v>7</v>
      </c>
    </row>
    <row r="11" spans="1:24" x14ac:dyDescent="0.2">
      <c r="A11">
        <v>974719</v>
      </c>
      <c r="B11" t="s">
        <v>88</v>
      </c>
      <c r="C11" t="s">
        <v>18</v>
      </c>
      <c r="D11">
        <v>8</v>
      </c>
      <c r="E11" t="s">
        <v>34</v>
      </c>
      <c r="F11" t="s">
        <v>34</v>
      </c>
      <c r="G11" t="str">
        <f t="shared" si="0"/>
        <v>NO</v>
      </c>
      <c r="H11" t="str">
        <f t="shared" si="1"/>
        <v>ToM</v>
      </c>
      <c r="I11" t="str">
        <f t="shared" si="2"/>
        <v>no</v>
      </c>
      <c r="J11" t="s">
        <v>20</v>
      </c>
      <c r="K11">
        <v>163582</v>
      </c>
      <c r="L11">
        <v>1702</v>
      </c>
      <c r="M11">
        <v>47</v>
      </c>
      <c r="N11">
        <v>1</v>
      </c>
      <c r="O11">
        <v>1</v>
      </c>
      <c r="P11">
        <v>1</v>
      </c>
      <c r="Q11">
        <v>3</v>
      </c>
      <c r="R11">
        <v>163681</v>
      </c>
      <c r="S11">
        <v>1187</v>
      </c>
      <c r="T11">
        <v>33</v>
      </c>
      <c r="U11">
        <v>1</v>
      </c>
      <c r="V11">
        <v>1</v>
      </c>
      <c r="W11">
        <v>6</v>
      </c>
      <c r="X11">
        <v>6</v>
      </c>
    </row>
    <row r="12" spans="1:24" x14ac:dyDescent="0.2">
      <c r="A12">
        <v>974720</v>
      </c>
      <c r="B12" t="s">
        <v>87</v>
      </c>
      <c r="C12" t="s">
        <v>18</v>
      </c>
      <c r="D12">
        <v>7</v>
      </c>
      <c r="E12" t="s">
        <v>38</v>
      </c>
      <c r="F12" t="s">
        <v>34</v>
      </c>
      <c r="G12" t="str">
        <f t="shared" si="0"/>
        <v>ToM</v>
      </c>
      <c r="H12" t="str">
        <f t="shared" si="1"/>
        <v>ToM</v>
      </c>
      <c r="I12" t="str">
        <f t="shared" si="2"/>
        <v>Yes</v>
      </c>
      <c r="J12" t="s">
        <v>20</v>
      </c>
      <c r="K12">
        <v>166212</v>
      </c>
      <c r="L12">
        <v>958</v>
      </c>
      <c r="M12">
        <v>27</v>
      </c>
      <c r="N12">
        <v>1</v>
      </c>
      <c r="O12">
        <v>0</v>
      </c>
      <c r="P12">
        <v>1</v>
      </c>
      <c r="Q12">
        <v>0</v>
      </c>
      <c r="R12">
        <v>166255</v>
      </c>
      <c r="S12">
        <v>544</v>
      </c>
      <c r="T12">
        <v>15</v>
      </c>
      <c r="U12">
        <v>0</v>
      </c>
      <c r="V12">
        <v>1</v>
      </c>
      <c r="W12">
        <v>0</v>
      </c>
      <c r="X12">
        <v>2</v>
      </c>
    </row>
    <row r="13" spans="1:24" x14ac:dyDescent="0.2">
      <c r="A13">
        <v>974721</v>
      </c>
      <c r="B13" t="s">
        <v>88</v>
      </c>
      <c r="C13" t="s">
        <v>18</v>
      </c>
      <c r="D13">
        <v>8</v>
      </c>
      <c r="E13" t="s">
        <v>34</v>
      </c>
      <c r="F13" t="s">
        <v>35</v>
      </c>
      <c r="G13" t="str">
        <f t="shared" si="0"/>
        <v>NO</v>
      </c>
      <c r="H13" t="str">
        <f t="shared" si="1"/>
        <v>No</v>
      </c>
      <c r="I13" t="str">
        <f t="shared" si="2"/>
        <v>no</v>
      </c>
      <c r="J13" t="s">
        <v>20</v>
      </c>
      <c r="K13">
        <v>163579</v>
      </c>
      <c r="L13">
        <v>1481</v>
      </c>
      <c r="M13">
        <v>41</v>
      </c>
      <c r="N13">
        <v>1</v>
      </c>
      <c r="O13">
        <v>1</v>
      </c>
      <c r="P13">
        <v>1</v>
      </c>
      <c r="Q13">
        <v>5</v>
      </c>
      <c r="R13">
        <v>164698</v>
      </c>
      <c r="S13">
        <v>1108</v>
      </c>
      <c r="T13">
        <v>31</v>
      </c>
      <c r="U13">
        <v>1</v>
      </c>
      <c r="V13">
        <v>1</v>
      </c>
      <c r="W13">
        <v>4</v>
      </c>
      <c r="X13">
        <v>8</v>
      </c>
    </row>
    <row r="14" spans="1:24" x14ac:dyDescent="0.2">
      <c r="A14">
        <v>974722</v>
      </c>
      <c r="B14" t="s">
        <v>87</v>
      </c>
      <c r="C14" t="s">
        <v>18</v>
      </c>
      <c r="D14">
        <v>11</v>
      </c>
      <c r="E14" t="s">
        <v>38</v>
      </c>
      <c r="F14" t="s">
        <v>34</v>
      </c>
      <c r="G14" t="str">
        <f t="shared" si="0"/>
        <v>ToM</v>
      </c>
      <c r="H14" t="str">
        <f t="shared" si="1"/>
        <v>ToM</v>
      </c>
      <c r="I14" t="str">
        <f t="shared" si="2"/>
        <v>Yes</v>
      </c>
      <c r="J14" t="s">
        <v>20</v>
      </c>
      <c r="K14">
        <v>165102</v>
      </c>
      <c r="L14">
        <v>553</v>
      </c>
      <c r="M14">
        <v>15</v>
      </c>
      <c r="N14">
        <v>1</v>
      </c>
      <c r="O14">
        <v>1</v>
      </c>
      <c r="P14">
        <v>1</v>
      </c>
      <c r="Q14">
        <v>2</v>
      </c>
      <c r="R14">
        <v>165172</v>
      </c>
      <c r="S14">
        <v>689</v>
      </c>
      <c r="T14">
        <v>19</v>
      </c>
      <c r="U14">
        <v>1</v>
      </c>
      <c r="V14">
        <v>1</v>
      </c>
      <c r="W14">
        <v>3</v>
      </c>
      <c r="X14">
        <v>4</v>
      </c>
    </row>
    <row r="15" spans="1:24" x14ac:dyDescent="0.2">
      <c r="A15">
        <v>974723</v>
      </c>
      <c r="B15" t="s">
        <v>88</v>
      </c>
      <c r="C15" t="s">
        <v>18</v>
      </c>
      <c r="D15">
        <v>6</v>
      </c>
      <c r="E15" t="s">
        <v>38</v>
      </c>
      <c r="F15" t="s">
        <v>34</v>
      </c>
      <c r="G15" t="str">
        <f t="shared" si="0"/>
        <v>ToM</v>
      </c>
      <c r="H15" t="str">
        <f t="shared" si="1"/>
        <v>ToM</v>
      </c>
      <c r="I15" t="str">
        <f t="shared" si="2"/>
        <v>Yes</v>
      </c>
      <c r="J15" t="s">
        <v>20</v>
      </c>
      <c r="K15">
        <v>164573</v>
      </c>
      <c r="L15">
        <v>1311</v>
      </c>
      <c r="M15">
        <v>36</v>
      </c>
      <c r="N15">
        <v>1</v>
      </c>
      <c r="O15">
        <v>1</v>
      </c>
      <c r="P15">
        <v>1</v>
      </c>
      <c r="Q15">
        <v>2</v>
      </c>
      <c r="R15">
        <v>164573</v>
      </c>
      <c r="S15">
        <v>1007</v>
      </c>
      <c r="T15">
        <v>28</v>
      </c>
      <c r="U15">
        <v>1</v>
      </c>
      <c r="V15">
        <v>1</v>
      </c>
      <c r="W15">
        <v>3</v>
      </c>
      <c r="X15">
        <v>5</v>
      </c>
    </row>
    <row r="16" spans="1:24" x14ac:dyDescent="0.2">
      <c r="A16">
        <v>974724</v>
      </c>
      <c r="B16" t="s">
        <v>87</v>
      </c>
      <c r="C16" t="s">
        <v>18</v>
      </c>
      <c r="D16">
        <v>10</v>
      </c>
      <c r="E16" t="s">
        <v>34</v>
      </c>
      <c r="F16" t="s">
        <v>34</v>
      </c>
      <c r="G16" t="str">
        <f t="shared" si="0"/>
        <v>NO</v>
      </c>
      <c r="H16" t="str">
        <f t="shared" si="1"/>
        <v>ToM</v>
      </c>
      <c r="I16" t="str">
        <f t="shared" si="2"/>
        <v>no</v>
      </c>
      <c r="J16" t="s">
        <v>20</v>
      </c>
      <c r="K16">
        <v>165146</v>
      </c>
      <c r="L16">
        <v>1491</v>
      </c>
      <c r="M16">
        <v>41</v>
      </c>
      <c r="N16">
        <v>1</v>
      </c>
      <c r="O16">
        <v>1</v>
      </c>
      <c r="P16">
        <v>1</v>
      </c>
      <c r="Q16">
        <v>2</v>
      </c>
      <c r="R16">
        <v>164698</v>
      </c>
      <c r="S16">
        <v>1868</v>
      </c>
      <c r="T16">
        <v>52</v>
      </c>
      <c r="U16">
        <v>1</v>
      </c>
      <c r="V16">
        <v>1</v>
      </c>
      <c r="W16">
        <v>2</v>
      </c>
      <c r="X16">
        <v>5</v>
      </c>
    </row>
    <row r="17" spans="1:25" x14ac:dyDescent="0.2">
      <c r="A17">
        <v>974725</v>
      </c>
      <c r="B17" t="s">
        <v>87</v>
      </c>
      <c r="C17" t="s">
        <v>19</v>
      </c>
      <c r="D17">
        <v>11</v>
      </c>
      <c r="E17" t="s">
        <v>38</v>
      </c>
      <c r="F17" t="s">
        <v>34</v>
      </c>
      <c r="G17" t="str">
        <f t="shared" si="0"/>
        <v>ToM</v>
      </c>
      <c r="H17" t="str">
        <f t="shared" si="1"/>
        <v>ToM</v>
      </c>
      <c r="I17" t="str">
        <f t="shared" si="2"/>
        <v>Yes</v>
      </c>
      <c r="J17" t="s">
        <v>20</v>
      </c>
      <c r="K17">
        <v>164624</v>
      </c>
      <c r="L17">
        <v>1414</v>
      </c>
      <c r="M17">
        <v>39</v>
      </c>
      <c r="N17">
        <v>1</v>
      </c>
      <c r="O17">
        <v>1</v>
      </c>
      <c r="P17">
        <v>1</v>
      </c>
      <c r="Q17">
        <v>3</v>
      </c>
      <c r="R17">
        <v>164624</v>
      </c>
      <c r="S17">
        <v>1297</v>
      </c>
      <c r="T17">
        <v>36</v>
      </c>
      <c r="U17">
        <v>1</v>
      </c>
      <c r="V17">
        <v>1</v>
      </c>
      <c r="W17">
        <v>3</v>
      </c>
      <c r="X17">
        <v>3</v>
      </c>
    </row>
    <row r="18" spans="1:25" x14ac:dyDescent="0.2">
      <c r="A18">
        <v>974726</v>
      </c>
      <c r="B18" t="s">
        <v>88</v>
      </c>
      <c r="C18" t="s">
        <v>18</v>
      </c>
      <c r="D18">
        <v>12</v>
      </c>
      <c r="E18" t="s">
        <v>34</v>
      </c>
      <c r="F18" t="s">
        <v>35</v>
      </c>
      <c r="G18" t="str">
        <f t="shared" si="0"/>
        <v>NO</v>
      </c>
      <c r="H18" t="str">
        <f t="shared" si="1"/>
        <v>No</v>
      </c>
      <c r="I18" t="str">
        <f t="shared" si="2"/>
        <v>no</v>
      </c>
      <c r="J18" t="s">
        <v>20</v>
      </c>
      <c r="K18">
        <v>164531</v>
      </c>
      <c r="L18">
        <v>1894</v>
      </c>
      <c r="M18">
        <v>53</v>
      </c>
      <c r="N18">
        <v>1</v>
      </c>
      <c r="O18">
        <v>1</v>
      </c>
      <c r="P18">
        <v>1</v>
      </c>
      <c r="Q18">
        <v>5</v>
      </c>
      <c r="R18">
        <v>164761</v>
      </c>
      <c r="S18">
        <v>1083</v>
      </c>
      <c r="T18">
        <v>30</v>
      </c>
      <c r="U18">
        <v>1</v>
      </c>
      <c r="V18">
        <v>1</v>
      </c>
      <c r="W18">
        <v>6</v>
      </c>
      <c r="X18">
        <v>6</v>
      </c>
    </row>
    <row r="19" spans="1:25" x14ac:dyDescent="0.2">
      <c r="A19">
        <v>974727</v>
      </c>
      <c r="B19" t="s">
        <v>88</v>
      </c>
      <c r="C19" t="s">
        <v>19</v>
      </c>
      <c r="D19">
        <v>8</v>
      </c>
      <c r="E19" t="s">
        <v>34</v>
      </c>
      <c r="F19" t="s">
        <v>35</v>
      </c>
      <c r="G19" t="str">
        <f t="shared" si="0"/>
        <v>NO</v>
      </c>
      <c r="H19" t="str">
        <f t="shared" si="1"/>
        <v>No</v>
      </c>
      <c r="I19" t="str">
        <f t="shared" si="2"/>
        <v>no</v>
      </c>
      <c r="J19" t="s">
        <v>20</v>
      </c>
      <c r="K19">
        <v>166172</v>
      </c>
      <c r="L19">
        <v>1317</v>
      </c>
      <c r="M19">
        <v>37</v>
      </c>
      <c r="N19">
        <v>1</v>
      </c>
      <c r="O19">
        <v>0</v>
      </c>
      <c r="P19">
        <v>1</v>
      </c>
      <c r="Q19">
        <v>0</v>
      </c>
      <c r="R19">
        <v>164694</v>
      </c>
      <c r="S19">
        <v>1083</v>
      </c>
      <c r="T19">
        <v>30</v>
      </c>
      <c r="U19">
        <v>1</v>
      </c>
      <c r="V19">
        <v>1</v>
      </c>
      <c r="W19">
        <v>3</v>
      </c>
      <c r="X19">
        <v>4</v>
      </c>
    </row>
    <row r="20" spans="1:25" x14ac:dyDescent="0.2">
      <c r="A20">
        <v>974728</v>
      </c>
      <c r="B20" t="s">
        <v>88</v>
      </c>
      <c r="C20" t="s">
        <v>18</v>
      </c>
      <c r="D20">
        <v>9</v>
      </c>
      <c r="E20" t="s">
        <v>38</v>
      </c>
      <c r="F20" t="s">
        <v>34</v>
      </c>
      <c r="G20" t="str">
        <f t="shared" si="0"/>
        <v>ToM</v>
      </c>
      <c r="H20" t="str">
        <f t="shared" si="1"/>
        <v>ToM</v>
      </c>
      <c r="I20" t="str">
        <f t="shared" si="2"/>
        <v>Yes</v>
      </c>
      <c r="J20" t="s">
        <v>20</v>
      </c>
      <c r="K20">
        <v>163604</v>
      </c>
      <c r="L20">
        <v>544</v>
      </c>
      <c r="M20">
        <v>15</v>
      </c>
      <c r="N20">
        <v>1</v>
      </c>
      <c r="O20">
        <v>0</v>
      </c>
      <c r="P20">
        <v>1</v>
      </c>
      <c r="Q20">
        <v>0</v>
      </c>
      <c r="R20">
        <v>163715</v>
      </c>
      <c r="S20">
        <v>184</v>
      </c>
      <c r="T20">
        <v>5</v>
      </c>
      <c r="U20">
        <v>0</v>
      </c>
      <c r="V20">
        <v>1</v>
      </c>
      <c r="W20">
        <v>0</v>
      </c>
      <c r="X20">
        <v>1</v>
      </c>
    </row>
    <row r="21" spans="1:25" x14ac:dyDescent="0.2">
      <c r="A21">
        <v>974729</v>
      </c>
      <c r="B21" t="s">
        <v>88</v>
      </c>
      <c r="C21" t="s">
        <v>19</v>
      </c>
      <c r="D21">
        <v>7</v>
      </c>
      <c r="E21" t="s">
        <v>38</v>
      </c>
      <c r="F21" t="s">
        <v>34</v>
      </c>
      <c r="G21" t="str">
        <f t="shared" si="0"/>
        <v>ToM</v>
      </c>
      <c r="H21" t="str">
        <f t="shared" si="1"/>
        <v>ToM</v>
      </c>
      <c r="I21" t="str">
        <f t="shared" si="2"/>
        <v>Yes</v>
      </c>
      <c r="J21" t="s">
        <v>20</v>
      </c>
      <c r="K21">
        <v>164476</v>
      </c>
      <c r="L21">
        <v>676</v>
      </c>
      <c r="M21">
        <v>19</v>
      </c>
      <c r="N21">
        <v>1</v>
      </c>
      <c r="O21">
        <v>1</v>
      </c>
      <c r="P21">
        <v>1</v>
      </c>
      <c r="Q21">
        <v>3</v>
      </c>
      <c r="R21">
        <v>3600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5" x14ac:dyDescent="0.2">
      <c r="A22">
        <v>974730</v>
      </c>
      <c r="B22" t="s">
        <v>88</v>
      </c>
      <c r="C22" t="s">
        <v>18</v>
      </c>
      <c r="D22">
        <v>11</v>
      </c>
      <c r="E22" t="s">
        <v>38</v>
      </c>
      <c r="F22" t="s">
        <v>34</v>
      </c>
      <c r="G22" t="str">
        <f t="shared" si="0"/>
        <v>ToM</v>
      </c>
      <c r="H22" t="str">
        <f t="shared" si="1"/>
        <v>ToM</v>
      </c>
      <c r="I22" t="str">
        <f t="shared" si="2"/>
        <v>Yes</v>
      </c>
      <c r="J22" t="s">
        <v>20</v>
      </c>
      <c r="K22">
        <v>164672</v>
      </c>
      <c r="L22">
        <v>1358</v>
      </c>
      <c r="M22">
        <v>38</v>
      </c>
      <c r="N22">
        <v>1</v>
      </c>
      <c r="O22">
        <v>1</v>
      </c>
      <c r="P22">
        <v>1</v>
      </c>
      <c r="Q22">
        <v>5</v>
      </c>
      <c r="R22">
        <v>164706</v>
      </c>
      <c r="S22">
        <v>811</v>
      </c>
      <c r="T22">
        <v>23</v>
      </c>
      <c r="U22">
        <v>1</v>
      </c>
      <c r="V22">
        <v>1</v>
      </c>
      <c r="W22">
        <v>4</v>
      </c>
      <c r="X22">
        <v>5</v>
      </c>
    </row>
    <row r="23" spans="1:25" x14ac:dyDescent="0.2">
      <c r="A23">
        <v>974731</v>
      </c>
      <c r="B23" t="s">
        <v>88</v>
      </c>
      <c r="C23" t="s">
        <v>18</v>
      </c>
      <c r="D23">
        <v>8</v>
      </c>
      <c r="E23" t="s">
        <v>34</v>
      </c>
      <c r="F23" t="s">
        <v>34</v>
      </c>
      <c r="G23" t="str">
        <f t="shared" si="0"/>
        <v>NO</v>
      </c>
      <c r="H23" t="str">
        <f t="shared" si="1"/>
        <v>ToM</v>
      </c>
      <c r="I23" t="str">
        <f t="shared" si="2"/>
        <v>no</v>
      </c>
      <c r="J23" t="s">
        <v>20</v>
      </c>
      <c r="K23">
        <v>166182</v>
      </c>
      <c r="L23">
        <v>257</v>
      </c>
      <c r="M23">
        <v>7</v>
      </c>
      <c r="N23">
        <v>1</v>
      </c>
      <c r="O23">
        <v>0</v>
      </c>
      <c r="P23">
        <v>1</v>
      </c>
      <c r="Q23">
        <v>0</v>
      </c>
      <c r="R23">
        <v>3600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5" x14ac:dyDescent="0.2">
      <c r="A24">
        <v>974732</v>
      </c>
      <c r="B24" t="s">
        <v>88</v>
      </c>
      <c r="C24" t="s">
        <v>18</v>
      </c>
      <c r="D24">
        <v>7</v>
      </c>
      <c r="E24" t="s">
        <v>34</v>
      </c>
      <c r="F24" t="s">
        <v>35</v>
      </c>
      <c r="G24" t="str">
        <f t="shared" si="0"/>
        <v>NO</v>
      </c>
      <c r="H24" t="str">
        <f t="shared" si="1"/>
        <v>No</v>
      </c>
      <c r="I24" t="str">
        <f t="shared" si="2"/>
        <v>no</v>
      </c>
      <c r="J24" t="s">
        <v>20</v>
      </c>
      <c r="K24">
        <v>163611</v>
      </c>
      <c r="L24">
        <v>1783</v>
      </c>
      <c r="M24">
        <v>50</v>
      </c>
      <c r="N24">
        <v>1</v>
      </c>
      <c r="O24">
        <v>1</v>
      </c>
      <c r="P24">
        <v>1</v>
      </c>
      <c r="Q24">
        <v>3</v>
      </c>
      <c r="R24">
        <v>163611</v>
      </c>
      <c r="S24">
        <v>1338</v>
      </c>
      <c r="T24">
        <v>37</v>
      </c>
      <c r="U24">
        <v>1</v>
      </c>
      <c r="V24">
        <v>1</v>
      </c>
      <c r="W24">
        <v>4</v>
      </c>
      <c r="X24">
        <v>5</v>
      </c>
    </row>
    <row r="25" spans="1:25" x14ac:dyDescent="0.2">
      <c r="A25">
        <v>974733</v>
      </c>
      <c r="B25" t="s">
        <v>88</v>
      </c>
      <c r="C25" t="s">
        <v>18</v>
      </c>
      <c r="D25">
        <v>7</v>
      </c>
      <c r="E25" t="s">
        <v>38</v>
      </c>
      <c r="F25" t="s">
        <v>34</v>
      </c>
      <c r="G25" t="str">
        <f t="shared" si="0"/>
        <v>ToM</v>
      </c>
      <c r="H25" t="str">
        <f t="shared" si="1"/>
        <v>ToM</v>
      </c>
      <c r="I25" t="str">
        <f t="shared" si="2"/>
        <v>Yes</v>
      </c>
      <c r="J25" t="s">
        <v>20</v>
      </c>
      <c r="K25">
        <v>165458</v>
      </c>
      <c r="L25">
        <v>1148</v>
      </c>
      <c r="M25">
        <v>32</v>
      </c>
      <c r="N25">
        <v>1</v>
      </c>
      <c r="O25">
        <v>1</v>
      </c>
      <c r="P25">
        <v>1</v>
      </c>
      <c r="Q25">
        <v>2</v>
      </c>
      <c r="R25">
        <v>165509</v>
      </c>
      <c r="S25">
        <v>645</v>
      </c>
      <c r="T25">
        <v>18</v>
      </c>
      <c r="U25">
        <v>1</v>
      </c>
      <c r="V25">
        <v>1</v>
      </c>
      <c r="W25">
        <v>2</v>
      </c>
      <c r="X25">
        <v>2</v>
      </c>
      <c r="Y25" s="9"/>
    </row>
    <row r="26" spans="1:25" x14ac:dyDescent="0.2">
      <c r="A26">
        <v>974734</v>
      </c>
      <c r="B26" t="s">
        <v>87</v>
      </c>
      <c r="C26" t="s">
        <v>19</v>
      </c>
      <c r="D26">
        <v>10</v>
      </c>
      <c r="E26" t="s">
        <v>38</v>
      </c>
      <c r="F26" t="s">
        <v>34</v>
      </c>
      <c r="G26" t="str">
        <f t="shared" si="0"/>
        <v>ToM</v>
      </c>
      <c r="H26" t="str">
        <f t="shared" si="1"/>
        <v>ToM</v>
      </c>
      <c r="I26" t="str">
        <f t="shared" si="2"/>
        <v>Yes</v>
      </c>
      <c r="J26" t="s">
        <v>20</v>
      </c>
      <c r="K26">
        <v>166995</v>
      </c>
      <c r="L26">
        <v>217</v>
      </c>
      <c r="M26">
        <v>6</v>
      </c>
      <c r="N26">
        <v>1</v>
      </c>
      <c r="O26">
        <v>0</v>
      </c>
      <c r="P26">
        <v>1</v>
      </c>
      <c r="Q26">
        <v>0</v>
      </c>
      <c r="R26">
        <v>166995</v>
      </c>
      <c r="S26">
        <v>145</v>
      </c>
      <c r="T26">
        <v>4</v>
      </c>
      <c r="U26">
        <v>0</v>
      </c>
      <c r="V26">
        <v>1</v>
      </c>
      <c r="W26">
        <v>0</v>
      </c>
      <c r="X26">
        <v>1</v>
      </c>
      <c r="Y26" s="9"/>
    </row>
    <row r="27" spans="1:25" x14ac:dyDescent="0.2">
      <c r="A27">
        <v>974735</v>
      </c>
      <c r="B27" t="s">
        <v>87</v>
      </c>
      <c r="C27" t="s">
        <v>19</v>
      </c>
      <c r="D27">
        <v>11</v>
      </c>
      <c r="E27" t="s">
        <v>38</v>
      </c>
      <c r="F27" t="s">
        <v>34</v>
      </c>
      <c r="G27" t="str">
        <f t="shared" si="0"/>
        <v>ToM</v>
      </c>
      <c r="H27" t="str">
        <f t="shared" si="1"/>
        <v>ToM</v>
      </c>
      <c r="I27" t="str">
        <f t="shared" si="2"/>
        <v>Yes</v>
      </c>
      <c r="J27" t="s">
        <v>20</v>
      </c>
      <c r="K27">
        <v>163599</v>
      </c>
      <c r="L27">
        <v>1007</v>
      </c>
      <c r="M27">
        <v>28</v>
      </c>
      <c r="N27">
        <v>1</v>
      </c>
      <c r="O27">
        <v>1</v>
      </c>
      <c r="P27">
        <v>1</v>
      </c>
      <c r="Q27">
        <v>4</v>
      </c>
      <c r="R27">
        <v>163599</v>
      </c>
      <c r="S27">
        <v>920</v>
      </c>
      <c r="T27">
        <v>26</v>
      </c>
      <c r="U27">
        <v>1</v>
      </c>
      <c r="V27">
        <v>1</v>
      </c>
      <c r="W27">
        <v>2</v>
      </c>
      <c r="X27">
        <v>3</v>
      </c>
      <c r="Y27" s="9"/>
    </row>
    <row r="28" spans="1:25" x14ac:dyDescent="0.2">
      <c r="A28">
        <v>974736</v>
      </c>
      <c r="B28" t="s">
        <v>87</v>
      </c>
      <c r="C28" t="s">
        <v>19</v>
      </c>
      <c r="D28">
        <v>9</v>
      </c>
      <c r="E28" t="s">
        <v>38</v>
      </c>
      <c r="F28" t="s">
        <v>34</v>
      </c>
      <c r="G28" t="str">
        <f t="shared" si="0"/>
        <v>ToM</v>
      </c>
      <c r="H28" t="str">
        <f t="shared" si="1"/>
        <v>ToM</v>
      </c>
      <c r="I28" t="str">
        <f t="shared" si="2"/>
        <v>Yes</v>
      </c>
      <c r="J28" t="s">
        <v>20</v>
      </c>
      <c r="K28">
        <v>165230</v>
      </c>
      <c r="L28">
        <v>905</v>
      </c>
      <c r="M28">
        <v>25</v>
      </c>
      <c r="N28">
        <v>1</v>
      </c>
      <c r="O28">
        <v>1</v>
      </c>
      <c r="P28">
        <v>1</v>
      </c>
      <c r="Q28">
        <v>2</v>
      </c>
      <c r="R28">
        <v>165230</v>
      </c>
      <c r="S28">
        <v>266</v>
      </c>
      <c r="T28">
        <v>7</v>
      </c>
      <c r="U28">
        <v>1</v>
      </c>
      <c r="V28">
        <v>1</v>
      </c>
      <c r="W28">
        <v>2</v>
      </c>
      <c r="X28">
        <v>2</v>
      </c>
    </row>
    <row r="29" spans="1:25" x14ac:dyDescent="0.2">
      <c r="A29">
        <v>974737</v>
      </c>
      <c r="B29" t="s">
        <v>88</v>
      </c>
      <c r="C29" t="s">
        <v>19</v>
      </c>
      <c r="D29">
        <v>7</v>
      </c>
      <c r="E29" t="s">
        <v>34</v>
      </c>
      <c r="F29" t="s">
        <v>35</v>
      </c>
      <c r="G29" t="str">
        <f t="shared" si="0"/>
        <v>NO</v>
      </c>
      <c r="H29" t="str">
        <f t="shared" si="1"/>
        <v>No</v>
      </c>
      <c r="I29" t="str">
        <f t="shared" si="2"/>
        <v>no</v>
      </c>
      <c r="J29" t="s">
        <v>20</v>
      </c>
      <c r="K29">
        <v>165063</v>
      </c>
      <c r="L29">
        <v>1569</v>
      </c>
      <c r="M29">
        <v>44</v>
      </c>
      <c r="N29">
        <v>1</v>
      </c>
      <c r="O29">
        <v>1</v>
      </c>
      <c r="P29">
        <v>1</v>
      </c>
      <c r="Q29">
        <v>2</v>
      </c>
      <c r="R29">
        <v>165951</v>
      </c>
      <c r="S29">
        <v>634</v>
      </c>
      <c r="T29">
        <v>18</v>
      </c>
      <c r="U29">
        <v>1</v>
      </c>
      <c r="V29">
        <v>1</v>
      </c>
      <c r="W29">
        <v>3</v>
      </c>
      <c r="X29">
        <v>3</v>
      </c>
    </row>
    <row r="30" spans="1:25" x14ac:dyDescent="0.2">
      <c r="A30">
        <v>974738</v>
      </c>
      <c r="B30" t="s">
        <v>87</v>
      </c>
      <c r="C30" t="s">
        <v>19</v>
      </c>
      <c r="D30">
        <v>8</v>
      </c>
      <c r="E30" t="s">
        <v>34</v>
      </c>
      <c r="F30" t="s">
        <v>34</v>
      </c>
      <c r="G30" t="str">
        <f t="shared" si="0"/>
        <v>NO</v>
      </c>
      <c r="H30" t="str">
        <f t="shared" si="1"/>
        <v>ToM</v>
      </c>
      <c r="I30" t="str">
        <f t="shared" si="2"/>
        <v>no</v>
      </c>
      <c r="J30" t="s">
        <v>20</v>
      </c>
      <c r="K30">
        <v>164600</v>
      </c>
      <c r="L30">
        <v>1578</v>
      </c>
      <c r="M30">
        <v>44</v>
      </c>
      <c r="N30">
        <v>1</v>
      </c>
      <c r="O30">
        <v>1</v>
      </c>
      <c r="P30">
        <v>1</v>
      </c>
      <c r="Q30">
        <v>2</v>
      </c>
      <c r="R30">
        <v>164600</v>
      </c>
      <c r="S30">
        <v>1084</v>
      </c>
      <c r="T30">
        <v>30</v>
      </c>
      <c r="U30">
        <v>1</v>
      </c>
      <c r="V30">
        <v>1</v>
      </c>
      <c r="W30">
        <v>4</v>
      </c>
      <c r="X30">
        <v>5</v>
      </c>
    </row>
    <row r="31" spans="1:25" x14ac:dyDescent="0.2">
      <c r="A31">
        <v>974739</v>
      </c>
      <c r="B31" t="s">
        <v>87</v>
      </c>
      <c r="C31" t="s">
        <v>19</v>
      </c>
      <c r="D31">
        <v>11</v>
      </c>
      <c r="E31" t="s">
        <v>38</v>
      </c>
      <c r="F31" t="s">
        <v>34</v>
      </c>
      <c r="G31" t="str">
        <f t="shared" si="0"/>
        <v>ToM</v>
      </c>
      <c r="H31" t="str">
        <f t="shared" si="1"/>
        <v>ToM</v>
      </c>
      <c r="I31" t="str">
        <f t="shared" si="2"/>
        <v>Yes</v>
      </c>
      <c r="J31" t="s">
        <v>20</v>
      </c>
      <c r="K31">
        <v>163583</v>
      </c>
      <c r="L31">
        <v>1769</v>
      </c>
      <c r="M31">
        <v>49</v>
      </c>
      <c r="N31">
        <v>1</v>
      </c>
      <c r="O31">
        <v>1</v>
      </c>
      <c r="P31">
        <v>1</v>
      </c>
      <c r="Q31">
        <v>4</v>
      </c>
      <c r="R31">
        <v>164525</v>
      </c>
      <c r="S31">
        <v>1520</v>
      </c>
      <c r="T31">
        <v>42</v>
      </c>
      <c r="U31">
        <v>1</v>
      </c>
      <c r="V31">
        <v>1</v>
      </c>
      <c r="W31">
        <v>3</v>
      </c>
      <c r="X31">
        <v>6</v>
      </c>
    </row>
    <row r="32" spans="1:25" x14ac:dyDescent="0.2">
      <c r="A32">
        <v>974740</v>
      </c>
      <c r="B32" t="s">
        <v>87</v>
      </c>
      <c r="C32" t="s">
        <v>18</v>
      </c>
      <c r="D32">
        <v>10</v>
      </c>
      <c r="E32" t="s">
        <v>38</v>
      </c>
      <c r="F32" t="s">
        <v>35</v>
      </c>
      <c r="G32" t="str">
        <f t="shared" si="0"/>
        <v>ToM</v>
      </c>
      <c r="H32" t="str">
        <f t="shared" si="1"/>
        <v>No</v>
      </c>
      <c r="I32" t="str">
        <f t="shared" si="2"/>
        <v>no</v>
      </c>
      <c r="J32" t="s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974741</v>
      </c>
      <c r="B33" t="s">
        <v>88</v>
      </c>
      <c r="C33" t="s">
        <v>18</v>
      </c>
      <c r="D33">
        <v>7</v>
      </c>
      <c r="E33" t="s">
        <v>38</v>
      </c>
      <c r="F33" t="s">
        <v>34</v>
      </c>
      <c r="G33" t="str">
        <f t="shared" si="0"/>
        <v>ToM</v>
      </c>
      <c r="H33" t="str">
        <f t="shared" si="1"/>
        <v>ToM</v>
      </c>
      <c r="I33" t="str">
        <f t="shared" si="2"/>
        <v>Yes</v>
      </c>
      <c r="J33" t="s">
        <v>20</v>
      </c>
      <c r="K33">
        <v>164729</v>
      </c>
      <c r="L33">
        <v>1834</v>
      </c>
      <c r="M33">
        <v>51</v>
      </c>
      <c r="N33">
        <v>1</v>
      </c>
      <c r="O33">
        <v>1</v>
      </c>
      <c r="P33">
        <v>1</v>
      </c>
      <c r="Q33">
        <v>2</v>
      </c>
      <c r="R33">
        <v>164772</v>
      </c>
      <c r="S33">
        <v>801</v>
      </c>
      <c r="T33">
        <v>22</v>
      </c>
      <c r="U33">
        <v>1</v>
      </c>
      <c r="V33">
        <v>1</v>
      </c>
      <c r="W33">
        <v>2</v>
      </c>
      <c r="X33">
        <v>3</v>
      </c>
    </row>
    <row r="34" spans="1:24" x14ac:dyDescent="0.2">
      <c r="A34">
        <v>974742</v>
      </c>
      <c r="B34" t="s">
        <v>87</v>
      </c>
      <c r="C34" t="s">
        <v>19</v>
      </c>
      <c r="D34">
        <v>6</v>
      </c>
      <c r="E34" t="s">
        <v>35</v>
      </c>
      <c r="F34" t="s">
        <v>34</v>
      </c>
      <c r="G34" t="str">
        <f t="shared" ref="G34:G65" si="3">IF(E34="B", "ToM", "NO")</f>
        <v>NO</v>
      </c>
      <c r="H34" t="str">
        <f t="shared" ref="H34:H65" si="4">IF(F34="Y", "ToM", "No")</f>
        <v>ToM</v>
      </c>
      <c r="I34" t="str">
        <f t="shared" ref="I34:I65" si="5">IF(AND(E34="B",F34="Y"),"Yes","no")</f>
        <v>no</v>
      </c>
      <c r="J34" t="s">
        <v>20</v>
      </c>
      <c r="K34">
        <v>164658</v>
      </c>
      <c r="L34">
        <v>1459</v>
      </c>
      <c r="M34">
        <v>41</v>
      </c>
      <c r="N34">
        <v>1</v>
      </c>
      <c r="O34">
        <v>1</v>
      </c>
      <c r="P34">
        <v>1</v>
      </c>
      <c r="Q34">
        <v>3</v>
      </c>
      <c r="R34">
        <v>164738</v>
      </c>
      <c r="S34">
        <v>2398</v>
      </c>
      <c r="T34">
        <v>67</v>
      </c>
      <c r="U34">
        <v>1</v>
      </c>
      <c r="V34">
        <v>1</v>
      </c>
      <c r="W34">
        <v>2</v>
      </c>
      <c r="X34">
        <v>5</v>
      </c>
    </row>
    <row r="35" spans="1:24" x14ac:dyDescent="0.2">
      <c r="A35">
        <v>974743</v>
      </c>
      <c r="B35" t="s">
        <v>87</v>
      </c>
      <c r="C35" t="s">
        <v>19</v>
      </c>
      <c r="D35">
        <v>8</v>
      </c>
      <c r="E35" t="s">
        <v>34</v>
      </c>
      <c r="F35" t="s">
        <v>35</v>
      </c>
      <c r="G35" t="str">
        <f t="shared" si="3"/>
        <v>NO</v>
      </c>
      <c r="H35" t="str">
        <f t="shared" si="4"/>
        <v>No</v>
      </c>
      <c r="I35" t="str">
        <f t="shared" si="5"/>
        <v>no</v>
      </c>
      <c r="J35" t="s">
        <v>20</v>
      </c>
      <c r="K35">
        <v>163589</v>
      </c>
      <c r="L35">
        <v>1664</v>
      </c>
      <c r="M35">
        <v>46</v>
      </c>
      <c r="N35">
        <v>1</v>
      </c>
      <c r="O35">
        <v>1</v>
      </c>
      <c r="P35">
        <v>1</v>
      </c>
      <c r="Q35">
        <v>4</v>
      </c>
      <c r="R35">
        <v>164614</v>
      </c>
      <c r="S35">
        <v>755</v>
      </c>
      <c r="T35">
        <v>21</v>
      </c>
      <c r="U35">
        <v>1</v>
      </c>
      <c r="V35">
        <v>1</v>
      </c>
      <c r="W35">
        <v>2</v>
      </c>
      <c r="X35">
        <v>2</v>
      </c>
    </row>
    <row r="36" spans="1:24" x14ac:dyDescent="0.2">
      <c r="A36">
        <v>974744</v>
      </c>
      <c r="B36" t="s">
        <v>87</v>
      </c>
      <c r="C36" t="s">
        <v>19</v>
      </c>
      <c r="D36">
        <v>6</v>
      </c>
      <c r="E36" t="s">
        <v>34</v>
      </c>
      <c r="F36" t="s">
        <v>38</v>
      </c>
      <c r="G36" t="str">
        <f t="shared" si="3"/>
        <v>NO</v>
      </c>
      <c r="H36" t="str">
        <f t="shared" si="4"/>
        <v>No</v>
      </c>
      <c r="I36" t="str">
        <f t="shared" si="5"/>
        <v>no</v>
      </c>
      <c r="J36" t="s">
        <v>20</v>
      </c>
      <c r="K36">
        <v>164659</v>
      </c>
      <c r="L36">
        <v>1236</v>
      </c>
      <c r="M36">
        <v>34</v>
      </c>
      <c r="N36">
        <v>1</v>
      </c>
      <c r="O36">
        <v>1</v>
      </c>
      <c r="P36">
        <v>1</v>
      </c>
      <c r="Q36">
        <v>2</v>
      </c>
      <c r="R36">
        <v>164693</v>
      </c>
      <c r="S36">
        <v>1662</v>
      </c>
      <c r="T36">
        <v>46</v>
      </c>
      <c r="U36">
        <v>1</v>
      </c>
      <c r="V36">
        <v>1</v>
      </c>
      <c r="W36">
        <v>2</v>
      </c>
      <c r="X36">
        <v>4</v>
      </c>
    </row>
    <row r="37" spans="1:24" x14ac:dyDescent="0.2">
      <c r="A37">
        <v>974745</v>
      </c>
      <c r="B37" t="s">
        <v>88</v>
      </c>
      <c r="C37" t="s">
        <v>18</v>
      </c>
      <c r="D37">
        <v>9</v>
      </c>
      <c r="E37" t="s">
        <v>34</v>
      </c>
      <c r="F37" t="s">
        <v>35</v>
      </c>
      <c r="G37" t="str">
        <f t="shared" si="3"/>
        <v>NO</v>
      </c>
      <c r="H37" t="str">
        <f t="shared" si="4"/>
        <v>No</v>
      </c>
      <c r="I37" t="str">
        <f t="shared" si="5"/>
        <v>no</v>
      </c>
      <c r="J37" t="s">
        <v>20</v>
      </c>
      <c r="K37">
        <v>163586</v>
      </c>
      <c r="L37">
        <v>1759</v>
      </c>
      <c r="M37">
        <v>49</v>
      </c>
      <c r="N37">
        <v>1</v>
      </c>
      <c r="O37">
        <v>1</v>
      </c>
      <c r="P37">
        <v>1</v>
      </c>
      <c r="Q37">
        <v>4</v>
      </c>
      <c r="R37">
        <v>164618</v>
      </c>
      <c r="S37">
        <v>1256</v>
      </c>
      <c r="T37">
        <v>35</v>
      </c>
      <c r="U37">
        <v>1</v>
      </c>
      <c r="V37">
        <v>1</v>
      </c>
      <c r="W37">
        <v>4</v>
      </c>
      <c r="X37">
        <v>6</v>
      </c>
    </row>
    <row r="38" spans="1:24" x14ac:dyDescent="0.2">
      <c r="A38">
        <v>974746</v>
      </c>
      <c r="B38" t="s">
        <v>88</v>
      </c>
      <c r="C38" t="s">
        <v>18</v>
      </c>
      <c r="D38">
        <v>9</v>
      </c>
      <c r="E38" t="s">
        <v>34</v>
      </c>
      <c r="F38" t="s">
        <v>34</v>
      </c>
      <c r="G38" t="str">
        <f t="shared" si="3"/>
        <v>NO</v>
      </c>
      <c r="H38" t="str">
        <f t="shared" si="4"/>
        <v>ToM</v>
      </c>
      <c r="I38" t="str">
        <f t="shared" si="5"/>
        <v>no</v>
      </c>
      <c r="J38" t="s">
        <v>20</v>
      </c>
      <c r="K38">
        <v>164634</v>
      </c>
      <c r="L38">
        <v>1153</v>
      </c>
      <c r="M38">
        <v>32</v>
      </c>
      <c r="N38">
        <v>1</v>
      </c>
      <c r="O38">
        <v>1</v>
      </c>
      <c r="P38">
        <v>1</v>
      </c>
      <c r="Q38">
        <v>2</v>
      </c>
      <c r="R38">
        <v>164717</v>
      </c>
      <c r="S38">
        <v>768</v>
      </c>
      <c r="T38">
        <v>21</v>
      </c>
      <c r="U38">
        <v>1</v>
      </c>
      <c r="V38">
        <v>1</v>
      </c>
      <c r="W38">
        <v>3</v>
      </c>
      <c r="X38">
        <v>4</v>
      </c>
    </row>
    <row r="39" spans="1:24" x14ac:dyDescent="0.2">
      <c r="A39">
        <v>974747</v>
      </c>
      <c r="B39" t="s">
        <v>87</v>
      </c>
      <c r="C39" t="s">
        <v>18</v>
      </c>
      <c r="D39">
        <v>9</v>
      </c>
      <c r="E39" t="s">
        <v>38</v>
      </c>
      <c r="F39" t="s">
        <v>34</v>
      </c>
      <c r="G39" t="str">
        <f t="shared" si="3"/>
        <v>ToM</v>
      </c>
      <c r="H39" t="str">
        <f t="shared" si="4"/>
        <v>ToM</v>
      </c>
      <c r="I39" t="str">
        <f t="shared" si="5"/>
        <v>Yes</v>
      </c>
      <c r="J39" t="s">
        <v>20</v>
      </c>
      <c r="K39">
        <v>0</v>
      </c>
      <c r="L39">
        <v>126</v>
      </c>
      <c r="M39">
        <v>4</v>
      </c>
      <c r="N39">
        <v>1</v>
      </c>
      <c r="O39">
        <v>0</v>
      </c>
      <c r="P39">
        <v>0</v>
      </c>
      <c r="Q39">
        <v>0</v>
      </c>
      <c r="R39">
        <v>3600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974748</v>
      </c>
      <c r="B40" t="s">
        <v>87</v>
      </c>
      <c r="C40" t="s">
        <v>18</v>
      </c>
      <c r="D40">
        <v>9</v>
      </c>
      <c r="E40" t="s">
        <v>38</v>
      </c>
      <c r="F40" t="s">
        <v>34</v>
      </c>
      <c r="G40" t="str">
        <f t="shared" si="3"/>
        <v>ToM</v>
      </c>
      <c r="H40" t="str">
        <f t="shared" si="4"/>
        <v>ToM</v>
      </c>
      <c r="I40" t="str">
        <f t="shared" si="5"/>
        <v>Yes</v>
      </c>
      <c r="J40" t="s">
        <v>20</v>
      </c>
      <c r="K40">
        <v>163602</v>
      </c>
      <c r="L40">
        <v>912</v>
      </c>
      <c r="M40">
        <v>25</v>
      </c>
      <c r="N40">
        <v>1</v>
      </c>
      <c r="O40">
        <v>1</v>
      </c>
      <c r="P40">
        <v>1</v>
      </c>
      <c r="Q40">
        <v>2</v>
      </c>
      <c r="R40">
        <v>165641</v>
      </c>
      <c r="S40">
        <v>372</v>
      </c>
      <c r="T40">
        <v>10</v>
      </c>
      <c r="U40">
        <v>1</v>
      </c>
      <c r="V40">
        <v>1</v>
      </c>
      <c r="W40">
        <v>2</v>
      </c>
      <c r="X40">
        <v>2</v>
      </c>
    </row>
    <row r="41" spans="1:24" x14ac:dyDescent="0.2">
      <c r="A41">
        <v>974749</v>
      </c>
      <c r="B41" t="s">
        <v>88</v>
      </c>
      <c r="C41" t="s">
        <v>19</v>
      </c>
      <c r="D41">
        <v>11</v>
      </c>
      <c r="E41" t="s">
        <v>34</v>
      </c>
      <c r="F41" t="s">
        <v>34</v>
      </c>
      <c r="G41" t="str">
        <f t="shared" si="3"/>
        <v>NO</v>
      </c>
      <c r="H41" t="str">
        <f t="shared" si="4"/>
        <v>ToM</v>
      </c>
      <c r="I41" t="str">
        <f t="shared" si="5"/>
        <v>no</v>
      </c>
      <c r="J41" t="s">
        <v>20</v>
      </c>
      <c r="K41">
        <v>165511</v>
      </c>
      <c r="L41">
        <v>1397</v>
      </c>
      <c r="M41">
        <v>39</v>
      </c>
      <c r="N41">
        <v>1</v>
      </c>
      <c r="O41">
        <v>1</v>
      </c>
      <c r="P41">
        <v>1</v>
      </c>
      <c r="Q41">
        <v>3</v>
      </c>
      <c r="R41">
        <v>165511</v>
      </c>
      <c r="S41">
        <v>614</v>
      </c>
      <c r="T41">
        <v>17</v>
      </c>
      <c r="U41">
        <v>0</v>
      </c>
      <c r="V41">
        <v>1</v>
      </c>
      <c r="W41">
        <v>0</v>
      </c>
      <c r="X41">
        <v>4</v>
      </c>
    </row>
    <row r="42" spans="1:24" x14ac:dyDescent="0.2">
      <c r="A42">
        <v>974750</v>
      </c>
      <c r="B42" t="s">
        <v>87</v>
      </c>
      <c r="C42" t="s">
        <v>19</v>
      </c>
      <c r="D42">
        <v>7</v>
      </c>
      <c r="E42" t="s">
        <v>38</v>
      </c>
      <c r="F42" t="s">
        <v>34</v>
      </c>
      <c r="G42" t="str">
        <f t="shared" si="3"/>
        <v>ToM</v>
      </c>
      <c r="H42" t="str">
        <f t="shared" si="4"/>
        <v>ToM</v>
      </c>
      <c r="I42" t="str">
        <f t="shared" si="5"/>
        <v>Yes</v>
      </c>
      <c r="J42" t="s">
        <v>20</v>
      </c>
      <c r="K42">
        <v>165363</v>
      </c>
      <c r="L42">
        <v>1292</v>
      </c>
      <c r="M42">
        <v>36</v>
      </c>
      <c r="N42">
        <v>1</v>
      </c>
      <c r="O42">
        <v>1</v>
      </c>
      <c r="P42">
        <v>1</v>
      </c>
      <c r="Q42">
        <v>2</v>
      </c>
      <c r="R42">
        <v>165363</v>
      </c>
      <c r="S42">
        <v>874</v>
      </c>
      <c r="T42">
        <v>24</v>
      </c>
      <c r="U42">
        <v>1</v>
      </c>
      <c r="V42">
        <v>1</v>
      </c>
      <c r="W42">
        <v>3</v>
      </c>
      <c r="X42">
        <v>3</v>
      </c>
    </row>
    <row r="43" spans="1:24" x14ac:dyDescent="0.2">
      <c r="A43">
        <v>974751</v>
      </c>
      <c r="B43" t="s">
        <v>88</v>
      </c>
      <c r="C43" t="s">
        <v>18</v>
      </c>
      <c r="D43">
        <v>10</v>
      </c>
      <c r="E43" t="s">
        <v>35</v>
      </c>
      <c r="F43" t="s">
        <v>35</v>
      </c>
      <c r="G43" t="str">
        <f t="shared" si="3"/>
        <v>NO</v>
      </c>
      <c r="H43" t="str">
        <f t="shared" si="4"/>
        <v>No</v>
      </c>
      <c r="I43" t="str">
        <f t="shared" si="5"/>
        <v>no</v>
      </c>
      <c r="J43" t="s">
        <v>20</v>
      </c>
      <c r="K43">
        <v>166051</v>
      </c>
      <c r="L43">
        <v>1158</v>
      </c>
      <c r="M43">
        <v>32</v>
      </c>
      <c r="N43">
        <v>1</v>
      </c>
      <c r="O43">
        <v>1</v>
      </c>
      <c r="P43">
        <v>1</v>
      </c>
      <c r="Q43">
        <v>2</v>
      </c>
      <c r="R43">
        <v>164783</v>
      </c>
      <c r="S43">
        <v>873</v>
      </c>
      <c r="T43">
        <v>24</v>
      </c>
      <c r="U43">
        <v>1</v>
      </c>
      <c r="V43">
        <v>1</v>
      </c>
      <c r="W43">
        <v>4</v>
      </c>
      <c r="X43">
        <v>4</v>
      </c>
    </row>
    <row r="44" spans="1:24" x14ac:dyDescent="0.2">
      <c r="A44">
        <v>974752</v>
      </c>
      <c r="B44" t="s">
        <v>88</v>
      </c>
      <c r="C44" t="s">
        <v>18</v>
      </c>
      <c r="D44">
        <v>12</v>
      </c>
      <c r="E44" t="s">
        <v>38</v>
      </c>
      <c r="F44" t="s">
        <v>34</v>
      </c>
      <c r="G44" t="str">
        <f t="shared" si="3"/>
        <v>ToM</v>
      </c>
      <c r="H44" t="str">
        <f t="shared" si="4"/>
        <v>ToM</v>
      </c>
      <c r="I44" t="str">
        <f t="shared" si="5"/>
        <v>Yes</v>
      </c>
      <c r="J44" t="s">
        <v>20</v>
      </c>
      <c r="K44">
        <v>164572</v>
      </c>
      <c r="L44">
        <v>1518</v>
      </c>
      <c r="M44">
        <v>42</v>
      </c>
      <c r="N44">
        <v>1</v>
      </c>
      <c r="O44">
        <v>1</v>
      </c>
      <c r="P44">
        <v>1</v>
      </c>
      <c r="Q44">
        <v>3</v>
      </c>
      <c r="R44">
        <v>164572</v>
      </c>
      <c r="S44">
        <v>1623</v>
      </c>
      <c r="T44">
        <v>45</v>
      </c>
      <c r="U44">
        <v>1</v>
      </c>
      <c r="V44">
        <v>1</v>
      </c>
      <c r="W44">
        <v>5</v>
      </c>
      <c r="X44">
        <v>6</v>
      </c>
    </row>
    <row r="45" spans="1:24" x14ac:dyDescent="0.2">
      <c r="A45">
        <v>974753</v>
      </c>
      <c r="B45" t="s">
        <v>87</v>
      </c>
      <c r="C45" t="s">
        <v>18</v>
      </c>
      <c r="D45">
        <v>10</v>
      </c>
      <c r="E45" t="s">
        <v>38</v>
      </c>
      <c r="F45" t="s">
        <v>34</v>
      </c>
      <c r="G45" t="str">
        <f t="shared" si="3"/>
        <v>ToM</v>
      </c>
      <c r="H45" t="str">
        <f t="shared" si="4"/>
        <v>ToM</v>
      </c>
      <c r="I45" t="str">
        <f t="shared" si="5"/>
        <v>Yes</v>
      </c>
      <c r="J45" t="s">
        <v>20</v>
      </c>
      <c r="K45">
        <v>165188</v>
      </c>
      <c r="L45">
        <v>1683</v>
      </c>
      <c r="M45">
        <v>47</v>
      </c>
      <c r="N45">
        <v>1</v>
      </c>
      <c r="O45">
        <v>1</v>
      </c>
      <c r="P45">
        <v>1</v>
      </c>
      <c r="Q45">
        <v>3</v>
      </c>
      <c r="R45">
        <v>165188</v>
      </c>
      <c r="S45">
        <v>1276</v>
      </c>
      <c r="T45">
        <v>35</v>
      </c>
      <c r="U45">
        <v>1</v>
      </c>
      <c r="V45">
        <v>1</v>
      </c>
      <c r="W45">
        <v>2</v>
      </c>
      <c r="X45">
        <v>4</v>
      </c>
    </row>
    <row r="46" spans="1:24" x14ac:dyDescent="0.2">
      <c r="A46">
        <v>974754</v>
      </c>
      <c r="B46" t="s">
        <v>88</v>
      </c>
      <c r="C46" t="s">
        <v>18</v>
      </c>
      <c r="D46">
        <v>6</v>
      </c>
      <c r="E46" t="s">
        <v>34</v>
      </c>
      <c r="F46" t="s">
        <v>34</v>
      </c>
      <c r="G46" t="str">
        <f t="shared" si="3"/>
        <v>NO</v>
      </c>
      <c r="H46" t="str">
        <f t="shared" si="4"/>
        <v>ToM</v>
      </c>
      <c r="I46" t="str">
        <f t="shared" si="5"/>
        <v>no</v>
      </c>
      <c r="J46" t="s">
        <v>20</v>
      </c>
      <c r="K46">
        <v>165044</v>
      </c>
      <c r="L46">
        <v>1283</v>
      </c>
      <c r="M46">
        <v>36</v>
      </c>
      <c r="N46">
        <v>1</v>
      </c>
      <c r="O46">
        <v>1</v>
      </c>
      <c r="P46">
        <v>1</v>
      </c>
      <c r="Q46">
        <v>3</v>
      </c>
      <c r="R46">
        <v>165044</v>
      </c>
      <c r="S46">
        <v>1414</v>
      </c>
      <c r="T46">
        <v>39</v>
      </c>
      <c r="U46">
        <v>1</v>
      </c>
      <c r="V46">
        <v>1</v>
      </c>
      <c r="W46">
        <v>3</v>
      </c>
      <c r="X46">
        <v>6</v>
      </c>
    </row>
    <row r="47" spans="1:24" x14ac:dyDescent="0.2">
      <c r="A47">
        <v>974755</v>
      </c>
      <c r="B47" t="s">
        <v>87</v>
      </c>
      <c r="C47" t="s">
        <v>19</v>
      </c>
      <c r="D47">
        <v>7</v>
      </c>
      <c r="E47" t="s">
        <v>38</v>
      </c>
      <c r="F47" t="s">
        <v>34</v>
      </c>
      <c r="G47" t="str">
        <f t="shared" si="3"/>
        <v>ToM</v>
      </c>
      <c r="H47" t="str">
        <f t="shared" si="4"/>
        <v>ToM</v>
      </c>
      <c r="I47" t="str">
        <f t="shared" si="5"/>
        <v>Yes</v>
      </c>
      <c r="J47" t="s">
        <v>20</v>
      </c>
      <c r="K47">
        <v>163605</v>
      </c>
      <c r="L47">
        <v>1667</v>
      </c>
      <c r="M47">
        <v>46</v>
      </c>
      <c r="N47">
        <v>1</v>
      </c>
      <c r="O47">
        <v>1</v>
      </c>
      <c r="P47">
        <v>1</v>
      </c>
      <c r="Q47">
        <v>3</v>
      </c>
      <c r="R47">
        <v>164661</v>
      </c>
      <c r="S47">
        <v>1707</v>
      </c>
      <c r="T47">
        <v>47</v>
      </c>
      <c r="U47">
        <v>1</v>
      </c>
      <c r="V47">
        <v>1</v>
      </c>
      <c r="W47">
        <v>2</v>
      </c>
      <c r="X47">
        <v>4</v>
      </c>
    </row>
    <row r="48" spans="1:24" x14ac:dyDescent="0.2">
      <c r="A48">
        <v>974756</v>
      </c>
      <c r="B48" t="s">
        <v>87</v>
      </c>
      <c r="C48" t="s">
        <v>18</v>
      </c>
      <c r="D48">
        <v>10</v>
      </c>
      <c r="E48" t="s">
        <v>38</v>
      </c>
      <c r="F48" t="s">
        <v>34</v>
      </c>
      <c r="G48" t="str">
        <f t="shared" si="3"/>
        <v>ToM</v>
      </c>
      <c r="H48" t="str">
        <f t="shared" si="4"/>
        <v>ToM</v>
      </c>
      <c r="I48" t="str">
        <f t="shared" si="5"/>
        <v>Yes</v>
      </c>
      <c r="J48" t="s">
        <v>20</v>
      </c>
      <c r="K48">
        <v>164374</v>
      </c>
      <c r="L48">
        <v>1960</v>
      </c>
      <c r="M48">
        <v>54</v>
      </c>
      <c r="N48">
        <v>1</v>
      </c>
      <c r="O48">
        <v>1</v>
      </c>
      <c r="P48">
        <v>1</v>
      </c>
      <c r="Q48">
        <v>3</v>
      </c>
      <c r="R48">
        <v>164739</v>
      </c>
      <c r="S48">
        <v>969</v>
      </c>
      <c r="T48">
        <v>27</v>
      </c>
      <c r="U48">
        <v>1</v>
      </c>
      <c r="V48">
        <v>1</v>
      </c>
      <c r="W48">
        <v>4</v>
      </c>
      <c r="X48">
        <v>5</v>
      </c>
    </row>
    <row r="49" spans="1:49" x14ac:dyDescent="0.2">
      <c r="A49">
        <v>974757</v>
      </c>
      <c r="B49" t="s">
        <v>87</v>
      </c>
      <c r="C49" t="s">
        <v>18</v>
      </c>
      <c r="D49">
        <v>10</v>
      </c>
      <c r="E49" t="s">
        <v>38</v>
      </c>
      <c r="F49" t="s">
        <v>34</v>
      </c>
      <c r="G49" t="str">
        <f t="shared" si="3"/>
        <v>ToM</v>
      </c>
      <c r="H49" t="str">
        <f t="shared" si="4"/>
        <v>ToM</v>
      </c>
      <c r="I49" t="str">
        <f t="shared" si="5"/>
        <v>Yes</v>
      </c>
      <c r="J49" t="s">
        <v>20</v>
      </c>
      <c r="K49">
        <v>166178</v>
      </c>
      <c r="L49">
        <v>458</v>
      </c>
      <c r="M49">
        <v>13</v>
      </c>
      <c r="N49">
        <v>1</v>
      </c>
      <c r="O49">
        <v>0</v>
      </c>
      <c r="P49">
        <v>1</v>
      </c>
      <c r="Q49">
        <v>0</v>
      </c>
      <c r="R49">
        <v>165835</v>
      </c>
      <c r="S49">
        <v>105</v>
      </c>
      <c r="T49">
        <v>3</v>
      </c>
      <c r="U49">
        <v>0</v>
      </c>
      <c r="V49">
        <v>1</v>
      </c>
      <c r="W49">
        <v>0</v>
      </c>
      <c r="X49">
        <v>1</v>
      </c>
    </row>
    <row r="50" spans="1:49" x14ac:dyDescent="0.2">
      <c r="A50">
        <v>974758</v>
      </c>
      <c r="B50" t="s">
        <v>88</v>
      </c>
      <c r="C50" t="s">
        <v>18</v>
      </c>
      <c r="D50">
        <v>6</v>
      </c>
      <c r="E50" t="s">
        <v>34</v>
      </c>
      <c r="F50" t="s">
        <v>35</v>
      </c>
      <c r="G50" t="str">
        <f t="shared" si="3"/>
        <v>NO</v>
      </c>
      <c r="H50" t="str">
        <f t="shared" si="4"/>
        <v>No</v>
      </c>
      <c r="I50" t="str">
        <f t="shared" si="5"/>
        <v>no</v>
      </c>
      <c r="J50" t="s">
        <v>20</v>
      </c>
      <c r="K50">
        <v>166344</v>
      </c>
      <c r="L50">
        <v>542</v>
      </c>
      <c r="M50">
        <v>15</v>
      </c>
      <c r="N50">
        <v>1</v>
      </c>
      <c r="O50">
        <v>0</v>
      </c>
      <c r="P50">
        <v>1</v>
      </c>
      <c r="Q50">
        <v>0</v>
      </c>
      <c r="R50">
        <v>166300</v>
      </c>
      <c r="S50">
        <v>303</v>
      </c>
      <c r="T50">
        <v>8</v>
      </c>
      <c r="U50">
        <v>0</v>
      </c>
      <c r="V50">
        <v>1</v>
      </c>
      <c r="W50">
        <v>0</v>
      </c>
      <c r="X50">
        <v>1</v>
      </c>
    </row>
    <row r="51" spans="1:49" x14ac:dyDescent="0.2">
      <c r="A51">
        <v>974759</v>
      </c>
      <c r="B51" t="s">
        <v>88</v>
      </c>
      <c r="C51" t="s">
        <v>18</v>
      </c>
      <c r="D51">
        <v>9</v>
      </c>
      <c r="E51" t="s">
        <v>38</v>
      </c>
      <c r="F51" t="s">
        <v>34</v>
      </c>
      <c r="G51" t="str">
        <f t="shared" si="3"/>
        <v>ToM</v>
      </c>
      <c r="H51" t="str">
        <f t="shared" si="4"/>
        <v>ToM</v>
      </c>
      <c r="I51" t="str">
        <f t="shared" si="5"/>
        <v>Yes</v>
      </c>
      <c r="J51" t="s">
        <v>20</v>
      </c>
      <c r="K51">
        <v>165134</v>
      </c>
      <c r="L51">
        <v>1474</v>
      </c>
      <c r="M51">
        <v>41</v>
      </c>
      <c r="N51">
        <v>1</v>
      </c>
      <c r="O51">
        <v>1</v>
      </c>
      <c r="P51">
        <v>1</v>
      </c>
      <c r="Q51">
        <v>2</v>
      </c>
      <c r="R51">
        <v>164706</v>
      </c>
      <c r="S51">
        <v>984</v>
      </c>
      <c r="T51">
        <v>27</v>
      </c>
      <c r="U51">
        <v>1</v>
      </c>
      <c r="V51">
        <v>1</v>
      </c>
      <c r="W51">
        <v>4</v>
      </c>
      <c r="X51">
        <v>4</v>
      </c>
    </row>
    <row r="52" spans="1:49" x14ac:dyDescent="0.2">
      <c r="A52">
        <v>974760</v>
      </c>
      <c r="B52" t="s">
        <v>88</v>
      </c>
      <c r="C52" t="s">
        <v>19</v>
      </c>
      <c r="D52">
        <v>11</v>
      </c>
      <c r="E52" t="s">
        <v>34</v>
      </c>
      <c r="F52" t="s">
        <v>35</v>
      </c>
      <c r="G52" t="str">
        <f t="shared" si="3"/>
        <v>NO</v>
      </c>
      <c r="H52" t="str">
        <f t="shared" si="4"/>
        <v>No</v>
      </c>
      <c r="I52" t="str">
        <f t="shared" si="5"/>
        <v>no</v>
      </c>
      <c r="J52" t="s">
        <v>20</v>
      </c>
      <c r="K52">
        <v>164545</v>
      </c>
      <c r="L52">
        <v>1484</v>
      </c>
      <c r="M52">
        <v>41</v>
      </c>
      <c r="N52">
        <v>1</v>
      </c>
      <c r="O52">
        <v>1</v>
      </c>
      <c r="P52">
        <v>1</v>
      </c>
      <c r="Q52">
        <v>3</v>
      </c>
      <c r="R52">
        <v>164676</v>
      </c>
      <c r="S52">
        <v>1708</v>
      </c>
      <c r="T52">
        <v>47</v>
      </c>
      <c r="U52">
        <v>1</v>
      </c>
      <c r="V52">
        <v>1</v>
      </c>
      <c r="W52">
        <v>3</v>
      </c>
      <c r="X52">
        <v>4</v>
      </c>
    </row>
    <row r="53" spans="1:49" x14ac:dyDescent="0.2">
      <c r="A53">
        <v>974761</v>
      </c>
      <c r="B53" t="s">
        <v>87</v>
      </c>
      <c r="C53" t="s">
        <v>18</v>
      </c>
      <c r="D53">
        <v>11</v>
      </c>
      <c r="E53" t="s">
        <v>38</v>
      </c>
      <c r="F53" t="s">
        <v>34</v>
      </c>
      <c r="G53" t="str">
        <f t="shared" si="3"/>
        <v>ToM</v>
      </c>
      <c r="H53" t="str">
        <f t="shared" si="4"/>
        <v>ToM</v>
      </c>
      <c r="I53" t="str">
        <f t="shared" si="5"/>
        <v>Yes</v>
      </c>
      <c r="J53" t="s">
        <v>20</v>
      </c>
      <c r="K53">
        <v>165018</v>
      </c>
      <c r="L53">
        <v>1282</v>
      </c>
      <c r="M53">
        <v>36</v>
      </c>
      <c r="N53">
        <v>1</v>
      </c>
      <c r="O53">
        <v>1</v>
      </c>
      <c r="P53">
        <v>1</v>
      </c>
      <c r="Q53">
        <v>2</v>
      </c>
      <c r="R53">
        <v>166685</v>
      </c>
      <c r="S53">
        <v>112</v>
      </c>
      <c r="T53">
        <v>3</v>
      </c>
      <c r="U53">
        <v>0</v>
      </c>
      <c r="V53">
        <v>1</v>
      </c>
      <c r="W53">
        <v>0</v>
      </c>
      <c r="X53">
        <v>1</v>
      </c>
    </row>
    <row r="54" spans="1:49" x14ac:dyDescent="0.2">
      <c r="A54">
        <v>974762</v>
      </c>
      <c r="B54" t="s">
        <v>88</v>
      </c>
      <c r="C54" t="s">
        <v>19</v>
      </c>
      <c r="D54">
        <v>7</v>
      </c>
      <c r="E54" t="s">
        <v>34</v>
      </c>
      <c r="F54" t="s">
        <v>34</v>
      </c>
      <c r="G54" t="str">
        <f t="shared" si="3"/>
        <v>NO</v>
      </c>
      <c r="H54" t="str">
        <f t="shared" si="4"/>
        <v>ToM</v>
      </c>
      <c r="I54" t="str">
        <f t="shared" si="5"/>
        <v>no</v>
      </c>
      <c r="J54" t="s">
        <v>20</v>
      </c>
      <c r="K54">
        <v>164614</v>
      </c>
      <c r="L54">
        <v>1292</v>
      </c>
      <c r="M54">
        <v>36</v>
      </c>
      <c r="N54">
        <v>1</v>
      </c>
      <c r="O54">
        <v>1</v>
      </c>
      <c r="P54">
        <v>1</v>
      </c>
      <c r="Q54">
        <v>3</v>
      </c>
      <c r="R54">
        <v>164614</v>
      </c>
      <c r="S54">
        <v>321</v>
      </c>
      <c r="T54">
        <v>9</v>
      </c>
      <c r="U54">
        <v>1</v>
      </c>
      <c r="V54">
        <v>1</v>
      </c>
      <c r="W54">
        <v>2</v>
      </c>
      <c r="X54">
        <v>2</v>
      </c>
    </row>
    <row r="55" spans="1:49" x14ac:dyDescent="0.2">
      <c r="A55">
        <v>974763</v>
      </c>
      <c r="B55" t="s">
        <v>88</v>
      </c>
      <c r="C55" t="s">
        <v>18</v>
      </c>
      <c r="D55">
        <v>6</v>
      </c>
      <c r="E55" t="s">
        <v>34</v>
      </c>
      <c r="F55" t="s">
        <v>35</v>
      </c>
      <c r="G55" t="str">
        <f t="shared" si="3"/>
        <v>NO</v>
      </c>
      <c r="H55" t="str">
        <f t="shared" si="4"/>
        <v>No</v>
      </c>
      <c r="I55" t="str">
        <f t="shared" si="5"/>
        <v>no</v>
      </c>
      <c r="J55" t="s">
        <v>20</v>
      </c>
      <c r="K55">
        <v>164601</v>
      </c>
      <c r="L55">
        <v>1370</v>
      </c>
      <c r="M55">
        <v>38</v>
      </c>
      <c r="N55">
        <v>1</v>
      </c>
      <c r="O55">
        <v>1</v>
      </c>
      <c r="P55">
        <v>1</v>
      </c>
      <c r="Q55">
        <v>3</v>
      </c>
      <c r="R55">
        <v>164601</v>
      </c>
      <c r="S55">
        <v>793</v>
      </c>
      <c r="T55">
        <v>22</v>
      </c>
      <c r="U55">
        <v>1</v>
      </c>
      <c r="V55">
        <v>1</v>
      </c>
      <c r="W55">
        <v>3</v>
      </c>
      <c r="X55">
        <v>4</v>
      </c>
    </row>
    <row r="56" spans="1:49" x14ac:dyDescent="0.2">
      <c r="A56">
        <v>974764</v>
      </c>
      <c r="B56" t="s">
        <v>87</v>
      </c>
      <c r="C56" t="s">
        <v>18</v>
      </c>
      <c r="D56">
        <v>8</v>
      </c>
      <c r="E56" t="s">
        <v>34</v>
      </c>
      <c r="F56" t="s">
        <v>35</v>
      </c>
      <c r="G56" t="str">
        <f t="shared" si="3"/>
        <v>NO</v>
      </c>
      <c r="H56" t="str">
        <f t="shared" si="4"/>
        <v>No</v>
      </c>
      <c r="I56" t="str">
        <f t="shared" si="5"/>
        <v>no</v>
      </c>
      <c r="J56" t="s">
        <v>20</v>
      </c>
      <c r="K56">
        <v>164551</v>
      </c>
      <c r="L56">
        <v>1212</v>
      </c>
      <c r="M56">
        <v>34</v>
      </c>
      <c r="N56">
        <v>1</v>
      </c>
      <c r="O56">
        <v>1</v>
      </c>
      <c r="P56">
        <v>1</v>
      </c>
      <c r="Q56">
        <v>3</v>
      </c>
      <c r="R56">
        <v>164583</v>
      </c>
      <c r="S56">
        <v>843</v>
      </c>
      <c r="T56">
        <v>23</v>
      </c>
      <c r="U56">
        <v>1</v>
      </c>
      <c r="V56">
        <v>1</v>
      </c>
      <c r="W56">
        <v>2</v>
      </c>
      <c r="X56">
        <v>2</v>
      </c>
    </row>
    <row r="57" spans="1:49" x14ac:dyDescent="0.2">
      <c r="A57">
        <v>974765</v>
      </c>
      <c r="B57" t="s">
        <v>88</v>
      </c>
      <c r="C57" t="s">
        <v>18</v>
      </c>
      <c r="D57">
        <v>8</v>
      </c>
      <c r="E57" t="s">
        <v>38</v>
      </c>
      <c r="F57" t="s">
        <v>34</v>
      </c>
      <c r="G57" t="str">
        <f t="shared" si="3"/>
        <v>ToM</v>
      </c>
      <c r="H57" t="str">
        <f t="shared" si="4"/>
        <v>ToM</v>
      </c>
      <c r="I57" t="str">
        <f t="shared" si="5"/>
        <v>Yes</v>
      </c>
      <c r="J57" t="s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3600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49" x14ac:dyDescent="0.2">
      <c r="A58">
        <v>974766</v>
      </c>
      <c r="B58" t="s">
        <v>87</v>
      </c>
      <c r="C58" t="s">
        <v>18</v>
      </c>
      <c r="D58">
        <v>6</v>
      </c>
      <c r="E58" t="s">
        <v>38</v>
      </c>
      <c r="F58" t="s">
        <v>34</v>
      </c>
      <c r="G58" t="str">
        <f t="shared" si="3"/>
        <v>ToM</v>
      </c>
      <c r="H58" t="str">
        <f t="shared" si="4"/>
        <v>ToM</v>
      </c>
      <c r="I58" t="str">
        <f t="shared" si="5"/>
        <v>Yes</v>
      </c>
      <c r="J58" t="s">
        <v>20</v>
      </c>
      <c r="K58">
        <v>166382</v>
      </c>
      <c r="L58">
        <v>691</v>
      </c>
      <c r="M58">
        <v>19</v>
      </c>
      <c r="N58">
        <v>1</v>
      </c>
      <c r="O58">
        <v>1</v>
      </c>
      <c r="P58">
        <v>1</v>
      </c>
      <c r="Q58">
        <v>2</v>
      </c>
      <c r="R58">
        <v>166932</v>
      </c>
      <c r="S58">
        <v>107</v>
      </c>
      <c r="T58">
        <v>3</v>
      </c>
      <c r="U58">
        <v>0</v>
      </c>
      <c r="V58">
        <v>1</v>
      </c>
      <c r="W58">
        <v>0</v>
      </c>
      <c r="X58">
        <v>1</v>
      </c>
    </row>
    <row r="59" spans="1:49" x14ac:dyDescent="0.2">
      <c r="A59">
        <v>974767</v>
      </c>
      <c r="B59" t="s">
        <v>87</v>
      </c>
      <c r="C59" t="s">
        <v>18</v>
      </c>
      <c r="D59">
        <v>10</v>
      </c>
      <c r="E59" t="s">
        <v>38</v>
      </c>
      <c r="F59" t="s">
        <v>34</v>
      </c>
      <c r="G59" t="str">
        <f t="shared" si="3"/>
        <v>ToM</v>
      </c>
      <c r="H59" t="str">
        <f t="shared" si="4"/>
        <v>ToM</v>
      </c>
      <c r="I59" t="str">
        <f t="shared" si="5"/>
        <v>Yes</v>
      </c>
      <c r="J59" t="s">
        <v>20</v>
      </c>
      <c r="K59">
        <v>166135</v>
      </c>
      <c r="L59">
        <v>227</v>
      </c>
      <c r="M59">
        <v>6</v>
      </c>
      <c r="N59">
        <v>1</v>
      </c>
      <c r="O59">
        <v>0</v>
      </c>
      <c r="P59">
        <v>1</v>
      </c>
      <c r="Q59">
        <v>0</v>
      </c>
      <c r="R59">
        <v>3600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49" x14ac:dyDescent="0.2">
      <c r="A60">
        <v>974768</v>
      </c>
      <c r="B60" t="s">
        <v>87</v>
      </c>
      <c r="C60" t="s">
        <v>18</v>
      </c>
      <c r="D60">
        <v>6</v>
      </c>
      <c r="E60" t="s">
        <v>34</v>
      </c>
      <c r="F60" t="s">
        <v>34</v>
      </c>
      <c r="G60" t="str">
        <f t="shared" si="3"/>
        <v>NO</v>
      </c>
      <c r="H60" t="str">
        <f t="shared" si="4"/>
        <v>ToM</v>
      </c>
      <c r="I60" t="str">
        <f t="shared" si="5"/>
        <v>no</v>
      </c>
      <c r="J60" t="s">
        <v>20</v>
      </c>
      <c r="K60">
        <v>163641</v>
      </c>
      <c r="L60">
        <v>1714</v>
      </c>
      <c r="M60">
        <v>48</v>
      </c>
      <c r="N60">
        <v>1</v>
      </c>
      <c r="O60">
        <v>1</v>
      </c>
      <c r="P60">
        <v>1</v>
      </c>
      <c r="Q60">
        <v>3</v>
      </c>
      <c r="R60">
        <v>163641</v>
      </c>
      <c r="S60">
        <v>1067</v>
      </c>
      <c r="T60">
        <v>30</v>
      </c>
      <c r="U60">
        <v>1</v>
      </c>
      <c r="V60">
        <v>1</v>
      </c>
      <c r="W60">
        <v>3</v>
      </c>
      <c r="X60">
        <v>5</v>
      </c>
    </row>
    <row r="61" spans="1:49" x14ac:dyDescent="0.2">
      <c r="A61">
        <v>974769</v>
      </c>
      <c r="B61" t="s">
        <v>88</v>
      </c>
      <c r="C61" t="s">
        <v>19</v>
      </c>
      <c r="D61">
        <v>8</v>
      </c>
      <c r="E61" t="s">
        <v>34</v>
      </c>
      <c r="F61" t="s">
        <v>35</v>
      </c>
      <c r="G61" t="str">
        <f t="shared" si="3"/>
        <v>NO</v>
      </c>
      <c r="H61" t="str">
        <f t="shared" si="4"/>
        <v>No</v>
      </c>
      <c r="I61" t="str">
        <f t="shared" si="5"/>
        <v>no</v>
      </c>
      <c r="J61" t="s">
        <v>20</v>
      </c>
      <c r="K61">
        <v>163683</v>
      </c>
      <c r="L61">
        <v>499</v>
      </c>
      <c r="M61">
        <v>14</v>
      </c>
      <c r="N61">
        <v>1</v>
      </c>
      <c r="O61">
        <v>1</v>
      </c>
      <c r="P61">
        <v>1</v>
      </c>
      <c r="Q61">
        <v>3</v>
      </c>
      <c r="R61">
        <v>164633</v>
      </c>
      <c r="S61">
        <v>397</v>
      </c>
      <c r="T61">
        <v>11</v>
      </c>
      <c r="U61">
        <v>0</v>
      </c>
      <c r="V61">
        <v>1</v>
      </c>
      <c r="W61">
        <v>0</v>
      </c>
      <c r="X61">
        <v>1</v>
      </c>
    </row>
    <row r="62" spans="1:49" x14ac:dyDescent="0.2">
      <c r="A62">
        <v>974770</v>
      </c>
      <c r="B62" t="s">
        <v>87</v>
      </c>
      <c r="C62" t="s">
        <v>18</v>
      </c>
      <c r="D62">
        <v>8</v>
      </c>
      <c r="E62" t="s">
        <v>38</v>
      </c>
      <c r="F62" t="s">
        <v>34</v>
      </c>
      <c r="G62" t="str">
        <f t="shared" si="3"/>
        <v>ToM</v>
      </c>
      <c r="H62" t="str">
        <f t="shared" si="4"/>
        <v>ToM</v>
      </c>
      <c r="I62" t="str">
        <f t="shared" si="5"/>
        <v>Yes</v>
      </c>
      <c r="J62" t="s">
        <v>20</v>
      </c>
      <c r="K62">
        <v>163581</v>
      </c>
      <c r="L62">
        <v>1437</v>
      </c>
      <c r="M62">
        <v>40</v>
      </c>
      <c r="N62">
        <v>1</v>
      </c>
      <c r="O62">
        <v>1</v>
      </c>
      <c r="P62">
        <v>1</v>
      </c>
      <c r="Q62">
        <v>4</v>
      </c>
      <c r="R62">
        <v>164624</v>
      </c>
      <c r="S62">
        <v>589</v>
      </c>
      <c r="T62">
        <v>16</v>
      </c>
      <c r="U62">
        <v>1</v>
      </c>
      <c r="V62">
        <v>1</v>
      </c>
      <c r="W62">
        <v>2</v>
      </c>
      <c r="X62">
        <v>2</v>
      </c>
    </row>
    <row r="63" spans="1:49" x14ac:dyDescent="0.2">
      <c r="A63">
        <v>974771</v>
      </c>
      <c r="B63" t="s">
        <v>87</v>
      </c>
      <c r="C63" t="s">
        <v>18</v>
      </c>
      <c r="D63">
        <v>9</v>
      </c>
      <c r="E63" t="s">
        <v>38</v>
      </c>
      <c r="F63" t="s">
        <v>34</v>
      </c>
      <c r="G63" t="str">
        <f t="shared" si="3"/>
        <v>ToM</v>
      </c>
      <c r="H63" t="str">
        <f t="shared" si="4"/>
        <v>ToM</v>
      </c>
      <c r="I63" t="str">
        <f t="shared" si="5"/>
        <v>Yes</v>
      </c>
      <c r="J63" t="s">
        <v>20</v>
      </c>
      <c r="K63">
        <v>163566</v>
      </c>
      <c r="L63">
        <v>1617</v>
      </c>
      <c r="M63">
        <v>45</v>
      </c>
      <c r="N63">
        <v>1</v>
      </c>
      <c r="O63">
        <v>1</v>
      </c>
      <c r="P63">
        <v>1</v>
      </c>
      <c r="Q63">
        <v>3</v>
      </c>
      <c r="R63">
        <v>164680</v>
      </c>
      <c r="S63">
        <v>208</v>
      </c>
      <c r="T63">
        <v>6</v>
      </c>
      <c r="U63">
        <v>1</v>
      </c>
      <c r="V63">
        <v>1</v>
      </c>
      <c r="W63">
        <v>2</v>
      </c>
      <c r="X63">
        <v>2</v>
      </c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</row>
    <row r="64" spans="1:49" x14ac:dyDescent="0.2">
      <c r="A64">
        <v>974772</v>
      </c>
      <c r="B64" t="s">
        <v>88</v>
      </c>
      <c r="C64" t="s">
        <v>18</v>
      </c>
      <c r="D64">
        <v>8</v>
      </c>
      <c r="E64" t="s">
        <v>38</v>
      </c>
      <c r="F64" t="s">
        <v>34</v>
      </c>
      <c r="G64" t="str">
        <f t="shared" si="3"/>
        <v>ToM</v>
      </c>
      <c r="H64" t="str">
        <f t="shared" si="4"/>
        <v>ToM</v>
      </c>
      <c r="I64" t="str">
        <f t="shared" si="5"/>
        <v>Yes</v>
      </c>
      <c r="J64" t="s">
        <v>20</v>
      </c>
      <c r="K64">
        <v>163667</v>
      </c>
      <c r="L64">
        <v>1312</v>
      </c>
      <c r="M64">
        <v>36</v>
      </c>
      <c r="N64">
        <v>1</v>
      </c>
      <c r="O64">
        <v>1</v>
      </c>
      <c r="P64">
        <v>1</v>
      </c>
      <c r="Q64">
        <v>2</v>
      </c>
      <c r="R64">
        <v>163667</v>
      </c>
      <c r="S64">
        <v>901</v>
      </c>
      <c r="T64">
        <v>25</v>
      </c>
      <c r="U64">
        <v>1</v>
      </c>
      <c r="V64">
        <v>1</v>
      </c>
      <c r="W64">
        <v>3</v>
      </c>
      <c r="X64">
        <v>4</v>
      </c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spans="1:49" x14ac:dyDescent="0.2">
      <c r="A65">
        <v>974773</v>
      </c>
      <c r="B65" t="s">
        <v>87</v>
      </c>
      <c r="C65" t="s">
        <v>19</v>
      </c>
      <c r="D65">
        <v>10</v>
      </c>
      <c r="E65" t="s">
        <v>38</v>
      </c>
      <c r="F65" t="s">
        <v>34</v>
      </c>
      <c r="G65" t="str">
        <f t="shared" si="3"/>
        <v>ToM</v>
      </c>
      <c r="H65" t="str">
        <f t="shared" si="4"/>
        <v>ToM</v>
      </c>
      <c r="I65" t="str">
        <f t="shared" si="5"/>
        <v>Yes</v>
      </c>
      <c r="J65" t="s">
        <v>20</v>
      </c>
      <c r="K65">
        <v>164512</v>
      </c>
      <c r="L65">
        <v>1329</v>
      </c>
      <c r="M65">
        <v>37</v>
      </c>
      <c r="N65">
        <v>1</v>
      </c>
      <c r="O65">
        <v>1</v>
      </c>
      <c r="P65">
        <v>1</v>
      </c>
      <c r="Q65">
        <v>3</v>
      </c>
      <c r="R65">
        <v>164512</v>
      </c>
      <c r="S65">
        <v>920</v>
      </c>
      <c r="T65">
        <v>26</v>
      </c>
      <c r="U65">
        <v>1</v>
      </c>
      <c r="V65">
        <v>1</v>
      </c>
      <c r="W65">
        <v>3</v>
      </c>
      <c r="X65">
        <v>4</v>
      </c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</row>
    <row r="66" spans="1:49" x14ac:dyDescent="0.2">
      <c r="A66">
        <v>974774</v>
      </c>
      <c r="B66" t="s">
        <v>87</v>
      </c>
      <c r="C66" t="s">
        <v>18</v>
      </c>
      <c r="D66">
        <v>8</v>
      </c>
      <c r="E66" t="s">
        <v>34</v>
      </c>
      <c r="F66" t="s">
        <v>35</v>
      </c>
      <c r="G66" t="str">
        <f t="shared" ref="G66:G86" si="6">IF(E66="B", "ToM", "NO")</f>
        <v>NO</v>
      </c>
      <c r="H66" t="str">
        <f t="shared" ref="H66:H86" si="7">IF(F66="Y", "ToM", "No")</f>
        <v>No</v>
      </c>
      <c r="I66" t="str">
        <f t="shared" ref="I66:I86" si="8">IF(AND(E66="B",F66="Y"),"Yes","no")</f>
        <v>no</v>
      </c>
      <c r="J66" t="s">
        <v>20</v>
      </c>
      <c r="K66">
        <v>163595</v>
      </c>
      <c r="L66">
        <v>1410</v>
      </c>
      <c r="M66">
        <v>39</v>
      </c>
      <c r="N66">
        <v>1</v>
      </c>
      <c r="O66">
        <v>1</v>
      </c>
      <c r="P66">
        <v>1</v>
      </c>
      <c r="Q66">
        <v>3</v>
      </c>
      <c r="R66">
        <v>164772</v>
      </c>
      <c r="S66">
        <v>1230</v>
      </c>
      <c r="T66">
        <v>34</v>
      </c>
      <c r="U66">
        <v>1</v>
      </c>
      <c r="V66">
        <v>1</v>
      </c>
      <c r="W66">
        <v>3</v>
      </c>
      <c r="X66">
        <v>5</v>
      </c>
    </row>
    <row r="67" spans="1:49" x14ac:dyDescent="0.2">
      <c r="A67">
        <v>974775</v>
      </c>
      <c r="B67" t="s">
        <v>87</v>
      </c>
      <c r="C67" t="s">
        <v>18</v>
      </c>
      <c r="D67">
        <v>10</v>
      </c>
      <c r="E67" t="s">
        <v>38</v>
      </c>
      <c r="F67" t="s">
        <v>34</v>
      </c>
      <c r="G67" t="str">
        <f t="shared" si="6"/>
        <v>ToM</v>
      </c>
      <c r="H67" t="str">
        <f t="shared" si="7"/>
        <v>ToM</v>
      </c>
      <c r="I67" t="str">
        <f t="shared" si="8"/>
        <v>Yes</v>
      </c>
      <c r="J67" t="s">
        <v>20</v>
      </c>
      <c r="K67">
        <v>0</v>
      </c>
      <c r="L67">
        <v>45</v>
      </c>
      <c r="M67">
        <v>1</v>
      </c>
      <c r="N67">
        <v>1</v>
      </c>
      <c r="O67">
        <v>0</v>
      </c>
      <c r="P67">
        <v>0</v>
      </c>
      <c r="Q67">
        <v>0</v>
      </c>
      <c r="R67">
        <v>3600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49" x14ac:dyDescent="0.2">
      <c r="A68">
        <v>974776</v>
      </c>
      <c r="B68" t="s">
        <v>88</v>
      </c>
      <c r="C68" t="s">
        <v>18</v>
      </c>
      <c r="D68">
        <v>8</v>
      </c>
      <c r="E68" t="s">
        <v>38</v>
      </c>
      <c r="F68" t="s">
        <v>34</v>
      </c>
      <c r="G68" t="str">
        <f t="shared" si="6"/>
        <v>ToM</v>
      </c>
      <c r="H68" t="str">
        <f t="shared" si="7"/>
        <v>ToM</v>
      </c>
      <c r="I68" t="str">
        <f t="shared" si="8"/>
        <v>Yes</v>
      </c>
      <c r="J68" t="s">
        <v>20</v>
      </c>
      <c r="K68">
        <v>163576</v>
      </c>
      <c r="L68">
        <v>1744</v>
      </c>
      <c r="M68">
        <v>48</v>
      </c>
      <c r="N68">
        <v>1</v>
      </c>
      <c r="O68">
        <v>1</v>
      </c>
      <c r="P68">
        <v>1</v>
      </c>
      <c r="Q68">
        <v>4</v>
      </c>
      <c r="R68">
        <v>164638</v>
      </c>
      <c r="S68">
        <v>2218</v>
      </c>
      <c r="T68">
        <v>62</v>
      </c>
      <c r="U68">
        <v>1</v>
      </c>
      <c r="V68">
        <v>1</v>
      </c>
      <c r="W68">
        <v>2</v>
      </c>
      <c r="X68">
        <v>4</v>
      </c>
    </row>
    <row r="69" spans="1:49" x14ac:dyDescent="0.2">
      <c r="A69">
        <v>974777</v>
      </c>
      <c r="B69" t="s">
        <v>88</v>
      </c>
      <c r="C69" t="s">
        <v>18</v>
      </c>
      <c r="D69">
        <v>7</v>
      </c>
      <c r="E69" t="s">
        <v>34</v>
      </c>
      <c r="F69" t="s">
        <v>38</v>
      </c>
      <c r="G69" t="str">
        <f t="shared" si="6"/>
        <v>NO</v>
      </c>
      <c r="H69" t="str">
        <f t="shared" si="7"/>
        <v>No</v>
      </c>
      <c r="I69" t="str">
        <f t="shared" si="8"/>
        <v>no</v>
      </c>
      <c r="J69" t="s">
        <v>20</v>
      </c>
      <c r="K69">
        <v>163579</v>
      </c>
      <c r="L69">
        <v>1403</v>
      </c>
      <c r="M69">
        <v>39</v>
      </c>
      <c r="N69">
        <v>1</v>
      </c>
      <c r="O69">
        <v>1</v>
      </c>
      <c r="P69">
        <v>1</v>
      </c>
      <c r="Q69">
        <v>2</v>
      </c>
      <c r="R69">
        <v>164733</v>
      </c>
      <c r="S69">
        <v>1131</v>
      </c>
      <c r="T69">
        <v>31</v>
      </c>
      <c r="U69">
        <v>1</v>
      </c>
      <c r="V69">
        <v>1</v>
      </c>
      <c r="W69">
        <v>3</v>
      </c>
      <c r="X69">
        <v>3</v>
      </c>
    </row>
    <row r="70" spans="1:49" x14ac:dyDescent="0.2">
      <c r="A70">
        <v>974778</v>
      </c>
      <c r="B70" t="s">
        <v>87</v>
      </c>
      <c r="C70" t="s">
        <v>18</v>
      </c>
      <c r="D70">
        <v>10</v>
      </c>
      <c r="E70" t="s">
        <v>34</v>
      </c>
      <c r="F70" t="s">
        <v>34</v>
      </c>
      <c r="G70" t="str">
        <f t="shared" si="6"/>
        <v>NO</v>
      </c>
      <c r="H70" t="str">
        <f t="shared" si="7"/>
        <v>ToM</v>
      </c>
      <c r="I70" t="str">
        <f t="shared" si="8"/>
        <v>no</v>
      </c>
      <c r="J70" t="s">
        <v>20</v>
      </c>
      <c r="K70">
        <v>164587</v>
      </c>
      <c r="L70">
        <v>787</v>
      </c>
      <c r="M70">
        <v>22</v>
      </c>
      <c r="N70">
        <v>1</v>
      </c>
      <c r="O70">
        <v>1</v>
      </c>
      <c r="P70">
        <v>1</v>
      </c>
      <c r="Q70">
        <v>3</v>
      </c>
      <c r="R70">
        <v>164587</v>
      </c>
      <c r="S70">
        <v>782</v>
      </c>
      <c r="T70">
        <v>22</v>
      </c>
      <c r="U70">
        <v>1</v>
      </c>
      <c r="V70">
        <v>1</v>
      </c>
      <c r="W70">
        <v>3</v>
      </c>
      <c r="X70">
        <v>3</v>
      </c>
    </row>
    <row r="71" spans="1:49" x14ac:dyDescent="0.2">
      <c r="A71">
        <v>974779</v>
      </c>
      <c r="B71" t="s">
        <v>87</v>
      </c>
      <c r="C71" t="s">
        <v>19</v>
      </c>
      <c r="D71">
        <v>7</v>
      </c>
      <c r="E71" t="s">
        <v>34</v>
      </c>
      <c r="F71" t="s">
        <v>34</v>
      </c>
      <c r="G71" t="str">
        <f t="shared" si="6"/>
        <v>NO</v>
      </c>
      <c r="H71" t="str">
        <f t="shared" si="7"/>
        <v>ToM</v>
      </c>
      <c r="I71" t="str">
        <f t="shared" si="8"/>
        <v>no</v>
      </c>
      <c r="J71" t="s">
        <v>20</v>
      </c>
      <c r="K71">
        <v>165198</v>
      </c>
      <c r="L71">
        <v>1162</v>
      </c>
      <c r="M71">
        <v>32</v>
      </c>
      <c r="N71">
        <v>1</v>
      </c>
      <c r="O71">
        <v>1</v>
      </c>
      <c r="P71">
        <v>1</v>
      </c>
      <c r="Q71">
        <v>2</v>
      </c>
      <c r="R71">
        <v>165198</v>
      </c>
      <c r="S71">
        <v>1090</v>
      </c>
      <c r="T71">
        <v>30</v>
      </c>
      <c r="U71">
        <v>1</v>
      </c>
      <c r="V71">
        <v>1</v>
      </c>
      <c r="W71">
        <v>3</v>
      </c>
      <c r="X71">
        <v>4</v>
      </c>
    </row>
    <row r="72" spans="1:49" x14ac:dyDescent="0.2">
      <c r="A72">
        <v>974780</v>
      </c>
      <c r="B72" t="s">
        <v>87</v>
      </c>
      <c r="C72" t="s">
        <v>19</v>
      </c>
      <c r="D72">
        <v>9</v>
      </c>
      <c r="E72" t="s">
        <v>38</v>
      </c>
      <c r="F72" t="s">
        <v>34</v>
      </c>
      <c r="G72" t="str">
        <f t="shared" si="6"/>
        <v>ToM</v>
      </c>
      <c r="H72" t="str">
        <f t="shared" si="7"/>
        <v>ToM</v>
      </c>
      <c r="I72" t="str">
        <f t="shared" si="8"/>
        <v>Yes</v>
      </c>
      <c r="J72" t="s">
        <v>20</v>
      </c>
      <c r="K72">
        <v>163668</v>
      </c>
      <c r="L72">
        <v>271</v>
      </c>
      <c r="M72">
        <v>8</v>
      </c>
      <c r="N72">
        <v>1</v>
      </c>
      <c r="O72">
        <v>0</v>
      </c>
      <c r="P72">
        <v>1</v>
      </c>
      <c r="Q72">
        <v>0</v>
      </c>
      <c r="R72">
        <v>164742</v>
      </c>
      <c r="S72">
        <v>277</v>
      </c>
      <c r="T72">
        <v>8</v>
      </c>
      <c r="U72">
        <v>0</v>
      </c>
      <c r="V72">
        <v>1</v>
      </c>
      <c r="W72">
        <v>0</v>
      </c>
      <c r="X72">
        <v>1</v>
      </c>
    </row>
    <row r="73" spans="1:49" x14ac:dyDescent="0.2">
      <c r="A73">
        <v>974781</v>
      </c>
      <c r="B73" t="s">
        <v>87</v>
      </c>
      <c r="C73" t="s">
        <v>19</v>
      </c>
      <c r="D73">
        <v>6</v>
      </c>
      <c r="E73" t="s">
        <v>38</v>
      </c>
      <c r="F73" t="s">
        <v>34</v>
      </c>
      <c r="G73" t="str">
        <f t="shared" si="6"/>
        <v>ToM</v>
      </c>
      <c r="H73" t="str">
        <f t="shared" si="7"/>
        <v>ToM</v>
      </c>
      <c r="I73" t="str">
        <f t="shared" si="8"/>
        <v>Yes</v>
      </c>
      <c r="J73" t="s">
        <v>20</v>
      </c>
      <c r="K73">
        <v>163587</v>
      </c>
      <c r="L73">
        <v>1616</v>
      </c>
      <c r="M73">
        <v>45</v>
      </c>
      <c r="N73">
        <v>1</v>
      </c>
      <c r="O73">
        <v>1</v>
      </c>
      <c r="P73">
        <v>1</v>
      </c>
      <c r="Q73">
        <v>3</v>
      </c>
      <c r="R73">
        <v>163630</v>
      </c>
      <c r="S73">
        <v>1373</v>
      </c>
      <c r="T73">
        <v>38</v>
      </c>
      <c r="U73">
        <v>1</v>
      </c>
      <c r="V73">
        <v>1</v>
      </c>
      <c r="W73">
        <v>3</v>
      </c>
      <c r="X73">
        <v>5</v>
      </c>
    </row>
    <row r="74" spans="1:49" x14ac:dyDescent="0.2">
      <c r="A74">
        <v>974782</v>
      </c>
      <c r="B74" t="s">
        <v>87</v>
      </c>
      <c r="C74" t="s">
        <v>18</v>
      </c>
      <c r="D74">
        <v>7</v>
      </c>
      <c r="E74" t="s">
        <v>38</v>
      </c>
      <c r="F74" t="s">
        <v>34</v>
      </c>
      <c r="G74" t="str">
        <f t="shared" si="6"/>
        <v>ToM</v>
      </c>
      <c r="H74" t="str">
        <f t="shared" si="7"/>
        <v>ToM</v>
      </c>
      <c r="I74" t="str">
        <f t="shared" si="8"/>
        <v>Yes</v>
      </c>
      <c r="J74" t="s">
        <v>20</v>
      </c>
      <c r="K74">
        <v>166132</v>
      </c>
      <c r="L74">
        <v>460</v>
      </c>
      <c r="M74">
        <v>13</v>
      </c>
      <c r="N74">
        <v>1</v>
      </c>
      <c r="O74">
        <v>0</v>
      </c>
      <c r="P74">
        <v>1</v>
      </c>
      <c r="Q74">
        <v>0</v>
      </c>
      <c r="R74">
        <v>166171</v>
      </c>
      <c r="S74">
        <v>153</v>
      </c>
      <c r="T74">
        <v>4</v>
      </c>
      <c r="U74">
        <v>0</v>
      </c>
      <c r="V74">
        <v>1</v>
      </c>
      <c r="W74">
        <v>0</v>
      </c>
      <c r="X74">
        <v>1</v>
      </c>
    </row>
    <row r="75" spans="1:49" x14ac:dyDescent="0.2">
      <c r="A75">
        <v>974783</v>
      </c>
      <c r="B75" t="s">
        <v>87</v>
      </c>
      <c r="C75" t="s">
        <v>19</v>
      </c>
      <c r="D75">
        <v>7</v>
      </c>
      <c r="E75" t="s">
        <v>38</v>
      </c>
      <c r="F75" t="s">
        <v>34</v>
      </c>
      <c r="G75" t="str">
        <f t="shared" si="6"/>
        <v>ToM</v>
      </c>
      <c r="H75" t="str">
        <f t="shared" si="7"/>
        <v>ToM</v>
      </c>
      <c r="I75" t="str">
        <f t="shared" si="8"/>
        <v>Yes</v>
      </c>
      <c r="J75" t="s">
        <v>20</v>
      </c>
      <c r="K75">
        <v>164615</v>
      </c>
      <c r="L75">
        <v>362</v>
      </c>
      <c r="M75">
        <v>10</v>
      </c>
      <c r="N75">
        <v>1</v>
      </c>
      <c r="O75">
        <v>1</v>
      </c>
      <c r="P75">
        <v>1</v>
      </c>
      <c r="Q75">
        <v>2</v>
      </c>
      <c r="R75">
        <v>164689</v>
      </c>
      <c r="S75">
        <v>1043</v>
      </c>
      <c r="T75">
        <v>29</v>
      </c>
      <c r="U75">
        <v>1</v>
      </c>
      <c r="V75">
        <v>1</v>
      </c>
      <c r="W75">
        <v>2</v>
      </c>
      <c r="X75">
        <v>2</v>
      </c>
    </row>
    <row r="76" spans="1:49" x14ac:dyDescent="0.2">
      <c r="A76">
        <v>974784</v>
      </c>
      <c r="B76" t="s">
        <v>87</v>
      </c>
      <c r="C76" t="s">
        <v>19</v>
      </c>
      <c r="D76">
        <v>8</v>
      </c>
      <c r="E76" t="s">
        <v>38</v>
      </c>
      <c r="F76" t="s">
        <v>34</v>
      </c>
      <c r="G76" t="str">
        <f t="shared" si="6"/>
        <v>ToM</v>
      </c>
      <c r="H76" t="str">
        <f t="shared" si="7"/>
        <v>ToM</v>
      </c>
      <c r="I76" t="str">
        <f t="shared" si="8"/>
        <v>Yes</v>
      </c>
      <c r="J76" t="s">
        <v>20</v>
      </c>
      <c r="K76">
        <v>165141</v>
      </c>
      <c r="L76">
        <v>1612</v>
      </c>
      <c r="M76">
        <v>45</v>
      </c>
      <c r="N76">
        <v>1</v>
      </c>
      <c r="O76">
        <v>1</v>
      </c>
      <c r="P76">
        <v>1</v>
      </c>
      <c r="Q76">
        <v>2</v>
      </c>
      <c r="R76">
        <v>165213</v>
      </c>
      <c r="S76">
        <v>286</v>
      </c>
      <c r="T76">
        <v>8</v>
      </c>
      <c r="U76">
        <v>1</v>
      </c>
      <c r="V76">
        <v>1</v>
      </c>
      <c r="W76">
        <v>2</v>
      </c>
      <c r="X76">
        <v>2</v>
      </c>
    </row>
    <row r="77" spans="1:49" x14ac:dyDescent="0.2">
      <c r="A77">
        <v>974785</v>
      </c>
      <c r="B77" t="s">
        <v>87</v>
      </c>
      <c r="C77" t="s">
        <v>18</v>
      </c>
      <c r="D77">
        <v>10</v>
      </c>
      <c r="E77" t="s">
        <v>38</v>
      </c>
      <c r="F77" t="s">
        <v>34</v>
      </c>
      <c r="G77" t="str">
        <f t="shared" si="6"/>
        <v>ToM</v>
      </c>
      <c r="H77" t="str">
        <f t="shared" si="7"/>
        <v>ToM</v>
      </c>
      <c r="I77" t="str">
        <f t="shared" si="8"/>
        <v>Yes</v>
      </c>
      <c r="J77" t="s">
        <v>20</v>
      </c>
      <c r="K77">
        <v>166200</v>
      </c>
      <c r="L77">
        <v>1134</v>
      </c>
      <c r="M77">
        <v>32</v>
      </c>
      <c r="N77">
        <v>1</v>
      </c>
      <c r="O77">
        <v>0</v>
      </c>
      <c r="P77">
        <v>1</v>
      </c>
      <c r="Q77">
        <v>0</v>
      </c>
      <c r="R77">
        <v>165437</v>
      </c>
      <c r="S77">
        <v>811</v>
      </c>
      <c r="T77">
        <v>23</v>
      </c>
      <c r="U77">
        <v>1</v>
      </c>
      <c r="V77">
        <v>1</v>
      </c>
      <c r="W77">
        <v>3</v>
      </c>
      <c r="X77">
        <v>4</v>
      </c>
    </row>
    <row r="78" spans="1:49" x14ac:dyDescent="0.2">
      <c r="A78">
        <v>974786</v>
      </c>
      <c r="B78" t="s">
        <v>87</v>
      </c>
      <c r="C78" t="s">
        <v>19</v>
      </c>
      <c r="D78">
        <v>8</v>
      </c>
      <c r="E78" t="s">
        <v>38</v>
      </c>
      <c r="F78" t="s">
        <v>34</v>
      </c>
      <c r="G78" t="str">
        <f t="shared" si="6"/>
        <v>ToM</v>
      </c>
      <c r="H78" t="str">
        <f t="shared" si="7"/>
        <v>ToM</v>
      </c>
      <c r="I78" t="str">
        <f t="shared" si="8"/>
        <v>Yes</v>
      </c>
      <c r="J78" t="s">
        <v>20</v>
      </c>
      <c r="K78">
        <v>165508</v>
      </c>
      <c r="L78">
        <v>1374</v>
      </c>
      <c r="M78">
        <v>38</v>
      </c>
      <c r="N78">
        <v>1</v>
      </c>
      <c r="O78">
        <v>1</v>
      </c>
      <c r="P78">
        <v>1</v>
      </c>
      <c r="Q78">
        <v>2</v>
      </c>
      <c r="R78">
        <v>166602</v>
      </c>
      <c r="S78">
        <v>140</v>
      </c>
      <c r="T78">
        <v>4</v>
      </c>
      <c r="U78">
        <v>0</v>
      </c>
      <c r="V78">
        <v>1</v>
      </c>
      <c r="W78">
        <v>0</v>
      </c>
      <c r="X78">
        <v>1</v>
      </c>
    </row>
    <row r="79" spans="1:49" x14ac:dyDescent="0.2">
      <c r="A79">
        <v>974787</v>
      </c>
      <c r="B79" t="s">
        <v>87</v>
      </c>
      <c r="C79" t="s">
        <v>19</v>
      </c>
      <c r="D79">
        <v>5</v>
      </c>
      <c r="E79" t="s">
        <v>34</v>
      </c>
      <c r="F79" t="s">
        <v>35</v>
      </c>
      <c r="G79" t="str">
        <f t="shared" si="6"/>
        <v>NO</v>
      </c>
      <c r="H79" t="str">
        <f t="shared" si="7"/>
        <v>No</v>
      </c>
      <c r="I79" t="str">
        <f t="shared" si="8"/>
        <v>no</v>
      </c>
      <c r="J79" t="s">
        <v>20</v>
      </c>
      <c r="K79">
        <v>165215</v>
      </c>
      <c r="L79">
        <v>1174</v>
      </c>
      <c r="M79">
        <v>33</v>
      </c>
      <c r="N79">
        <v>1</v>
      </c>
      <c r="O79">
        <v>1</v>
      </c>
      <c r="P79">
        <v>1</v>
      </c>
      <c r="Q79">
        <v>2</v>
      </c>
      <c r="R79">
        <v>166272</v>
      </c>
      <c r="S79">
        <v>985</v>
      </c>
      <c r="T79">
        <v>27</v>
      </c>
      <c r="U79">
        <v>0</v>
      </c>
      <c r="V79">
        <v>1</v>
      </c>
      <c r="W79">
        <v>0</v>
      </c>
      <c r="X79">
        <v>2</v>
      </c>
    </row>
    <row r="80" spans="1:49" x14ac:dyDescent="0.2">
      <c r="A80">
        <v>974788</v>
      </c>
      <c r="B80" t="s">
        <v>87</v>
      </c>
      <c r="C80" t="s">
        <v>18</v>
      </c>
      <c r="D80">
        <v>9</v>
      </c>
      <c r="E80" t="s">
        <v>34</v>
      </c>
      <c r="F80" t="s">
        <v>34</v>
      </c>
      <c r="G80" t="str">
        <f t="shared" si="6"/>
        <v>NO</v>
      </c>
      <c r="H80" t="str">
        <f t="shared" si="7"/>
        <v>ToM</v>
      </c>
      <c r="I80" t="str">
        <f t="shared" si="8"/>
        <v>no</v>
      </c>
      <c r="J80" t="s">
        <v>20</v>
      </c>
      <c r="K80">
        <v>163701</v>
      </c>
      <c r="L80">
        <v>1219</v>
      </c>
      <c r="M80">
        <v>34</v>
      </c>
      <c r="N80">
        <v>1</v>
      </c>
      <c r="O80">
        <v>1</v>
      </c>
      <c r="P80">
        <v>1</v>
      </c>
      <c r="Q80">
        <v>4</v>
      </c>
      <c r="R80">
        <v>163666</v>
      </c>
      <c r="S80">
        <v>802</v>
      </c>
      <c r="T80">
        <v>22</v>
      </c>
      <c r="U80">
        <v>1</v>
      </c>
      <c r="V80">
        <v>1</v>
      </c>
      <c r="W80">
        <v>3</v>
      </c>
      <c r="X80">
        <v>3</v>
      </c>
    </row>
    <row r="81" spans="1:24" x14ac:dyDescent="0.2">
      <c r="A81">
        <v>974789</v>
      </c>
      <c r="B81" t="s">
        <v>87</v>
      </c>
      <c r="C81" t="s">
        <v>19</v>
      </c>
      <c r="D81">
        <v>7</v>
      </c>
      <c r="E81" t="s">
        <v>38</v>
      </c>
      <c r="F81" t="s">
        <v>34</v>
      </c>
      <c r="G81" t="str">
        <f t="shared" si="6"/>
        <v>ToM</v>
      </c>
      <c r="H81" t="str">
        <f t="shared" si="7"/>
        <v>ToM</v>
      </c>
      <c r="I81" t="str">
        <f t="shared" si="8"/>
        <v>Yes</v>
      </c>
      <c r="J81" t="s">
        <v>20</v>
      </c>
      <c r="K81">
        <v>163878</v>
      </c>
      <c r="L81">
        <v>1019</v>
      </c>
      <c r="M81">
        <v>28</v>
      </c>
      <c r="N81">
        <v>1</v>
      </c>
      <c r="O81">
        <v>1</v>
      </c>
      <c r="P81">
        <v>1</v>
      </c>
      <c r="Q81">
        <v>4</v>
      </c>
      <c r="R81">
        <v>164590</v>
      </c>
      <c r="S81">
        <v>115</v>
      </c>
      <c r="T81">
        <v>3</v>
      </c>
      <c r="U81">
        <v>0</v>
      </c>
      <c r="V81">
        <v>1</v>
      </c>
      <c r="W81">
        <v>0</v>
      </c>
      <c r="X81">
        <v>1</v>
      </c>
    </row>
    <row r="82" spans="1:24" x14ac:dyDescent="0.2">
      <c r="A82">
        <v>974790</v>
      </c>
      <c r="B82" t="s">
        <v>87</v>
      </c>
      <c r="C82" t="s">
        <v>18</v>
      </c>
      <c r="D82">
        <v>7</v>
      </c>
      <c r="E82" t="s">
        <v>34</v>
      </c>
      <c r="F82" t="s">
        <v>35</v>
      </c>
      <c r="G82" t="str">
        <f t="shared" si="6"/>
        <v>NO</v>
      </c>
      <c r="H82" t="str">
        <f t="shared" si="7"/>
        <v>No</v>
      </c>
      <c r="I82" t="str">
        <f t="shared" si="8"/>
        <v>no</v>
      </c>
      <c r="J82" t="s">
        <v>20</v>
      </c>
      <c r="K82">
        <v>164581</v>
      </c>
      <c r="L82">
        <v>740</v>
      </c>
      <c r="M82">
        <v>21</v>
      </c>
      <c r="N82">
        <v>1</v>
      </c>
      <c r="O82">
        <v>1</v>
      </c>
      <c r="P82">
        <v>1</v>
      </c>
      <c r="Q82">
        <v>2</v>
      </c>
      <c r="R82">
        <v>164581</v>
      </c>
      <c r="S82">
        <v>1022</v>
      </c>
      <c r="T82">
        <v>28</v>
      </c>
      <c r="U82">
        <v>1</v>
      </c>
      <c r="V82">
        <v>1</v>
      </c>
      <c r="W82">
        <v>3</v>
      </c>
      <c r="X82">
        <v>3</v>
      </c>
    </row>
    <row r="83" spans="1:24" x14ac:dyDescent="0.2">
      <c r="A83">
        <v>974791</v>
      </c>
      <c r="B83" t="s">
        <v>87</v>
      </c>
      <c r="C83" t="s">
        <v>18</v>
      </c>
      <c r="D83">
        <v>7</v>
      </c>
      <c r="E83" t="s">
        <v>38</v>
      </c>
      <c r="F83" t="s">
        <v>34</v>
      </c>
      <c r="G83" t="str">
        <f t="shared" si="6"/>
        <v>ToM</v>
      </c>
      <c r="H83" t="str">
        <f t="shared" si="7"/>
        <v>ToM</v>
      </c>
      <c r="I83" t="str">
        <f t="shared" si="8"/>
        <v>Yes</v>
      </c>
      <c r="J83" t="s">
        <v>20</v>
      </c>
      <c r="K83">
        <v>165478</v>
      </c>
      <c r="L83">
        <v>1283</v>
      </c>
      <c r="M83">
        <v>36</v>
      </c>
      <c r="N83">
        <v>1</v>
      </c>
      <c r="O83">
        <v>1</v>
      </c>
      <c r="P83">
        <v>1</v>
      </c>
      <c r="Q83">
        <v>2</v>
      </c>
      <c r="R83">
        <v>165170</v>
      </c>
      <c r="S83">
        <v>731</v>
      </c>
      <c r="T83">
        <v>20</v>
      </c>
      <c r="U83">
        <v>1</v>
      </c>
      <c r="V83">
        <v>1</v>
      </c>
      <c r="W83">
        <v>3</v>
      </c>
      <c r="X83">
        <v>3</v>
      </c>
    </row>
    <row r="84" spans="1:24" x14ac:dyDescent="0.2">
      <c r="A84">
        <v>974792</v>
      </c>
      <c r="B84" t="s">
        <v>87</v>
      </c>
      <c r="C84" t="s">
        <v>18</v>
      </c>
      <c r="D84">
        <v>5</v>
      </c>
      <c r="E84" t="s">
        <v>34</v>
      </c>
      <c r="F84" t="s">
        <v>35</v>
      </c>
      <c r="G84" t="str">
        <f t="shared" si="6"/>
        <v>NO</v>
      </c>
      <c r="H84" t="str">
        <f t="shared" si="7"/>
        <v>No</v>
      </c>
      <c r="I84" t="str">
        <f t="shared" si="8"/>
        <v>no</v>
      </c>
      <c r="J84" t="s">
        <v>20</v>
      </c>
      <c r="K84">
        <v>165203</v>
      </c>
      <c r="L84">
        <v>1473</v>
      </c>
      <c r="M84">
        <v>41</v>
      </c>
      <c r="N84">
        <v>1</v>
      </c>
      <c r="O84">
        <v>1</v>
      </c>
      <c r="P84">
        <v>1</v>
      </c>
      <c r="Q84">
        <v>2</v>
      </c>
      <c r="R84">
        <v>165203</v>
      </c>
      <c r="S84">
        <v>1232</v>
      </c>
      <c r="T84">
        <v>34</v>
      </c>
      <c r="U84">
        <v>1</v>
      </c>
      <c r="V84">
        <v>1</v>
      </c>
      <c r="W84">
        <v>3</v>
      </c>
      <c r="X84">
        <v>3</v>
      </c>
    </row>
    <row r="85" spans="1:24" x14ac:dyDescent="0.2">
      <c r="A85">
        <v>974793</v>
      </c>
      <c r="B85" t="s">
        <v>87</v>
      </c>
      <c r="C85" t="s">
        <v>19</v>
      </c>
      <c r="D85">
        <v>8</v>
      </c>
      <c r="E85" t="s">
        <v>34</v>
      </c>
      <c r="F85" t="s">
        <v>34</v>
      </c>
      <c r="G85" t="str">
        <f t="shared" si="6"/>
        <v>NO</v>
      </c>
      <c r="H85" t="str">
        <f t="shared" si="7"/>
        <v>ToM</v>
      </c>
      <c r="I85" t="str">
        <f t="shared" si="8"/>
        <v>no</v>
      </c>
      <c r="J85" t="s">
        <v>20</v>
      </c>
      <c r="K85">
        <v>166545</v>
      </c>
      <c r="L85">
        <v>723</v>
      </c>
      <c r="M85">
        <v>20</v>
      </c>
      <c r="N85">
        <v>1</v>
      </c>
      <c r="O85">
        <v>0</v>
      </c>
      <c r="P85">
        <v>1</v>
      </c>
      <c r="Q85">
        <v>0</v>
      </c>
      <c r="R85">
        <v>166249</v>
      </c>
      <c r="S85">
        <v>282</v>
      </c>
      <c r="T85">
        <v>8</v>
      </c>
      <c r="U85">
        <v>1</v>
      </c>
      <c r="V85">
        <v>1</v>
      </c>
      <c r="W85">
        <v>2</v>
      </c>
      <c r="X85">
        <v>2</v>
      </c>
    </row>
    <row r="86" spans="1:24" x14ac:dyDescent="0.2">
      <c r="A86">
        <v>974794</v>
      </c>
      <c r="B86" t="s">
        <v>87</v>
      </c>
      <c r="C86" t="s">
        <v>18</v>
      </c>
      <c r="D86">
        <v>8</v>
      </c>
      <c r="E86" t="s">
        <v>38</v>
      </c>
      <c r="F86" t="s">
        <v>34</v>
      </c>
      <c r="G86" t="str">
        <f t="shared" si="6"/>
        <v>ToM</v>
      </c>
      <c r="H86" t="str">
        <f t="shared" si="7"/>
        <v>ToM</v>
      </c>
      <c r="I86" t="str">
        <f t="shared" si="8"/>
        <v>Yes</v>
      </c>
      <c r="J86" t="s">
        <v>20</v>
      </c>
      <c r="K86">
        <v>163572</v>
      </c>
      <c r="L86">
        <v>1710</v>
      </c>
      <c r="M86">
        <v>48</v>
      </c>
      <c r="N86">
        <v>1</v>
      </c>
      <c r="O86">
        <v>1</v>
      </c>
      <c r="P86">
        <v>1</v>
      </c>
      <c r="Q86">
        <v>5</v>
      </c>
      <c r="R86">
        <v>163642</v>
      </c>
      <c r="S86">
        <v>1748</v>
      </c>
      <c r="T86">
        <v>49</v>
      </c>
      <c r="U86">
        <v>1</v>
      </c>
      <c r="V86">
        <v>1</v>
      </c>
      <c r="W86">
        <v>5</v>
      </c>
      <c r="X86">
        <v>6</v>
      </c>
    </row>
  </sheetData>
  <sortState ref="A2:W8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52" workbookViewId="0">
      <selection activeCell="A3" sqref="A3:G96"/>
    </sheetView>
  </sheetViews>
  <sheetFormatPr defaultRowHeight="12.6" x14ac:dyDescent="0.2"/>
  <sheetData>
    <row r="1" spans="1:1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1" t="s">
        <v>29</v>
      </c>
      <c r="J1" t="s">
        <v>30</v>
      </c>
      <c r="R1" s="1"/>
    </row>
    <row r="2" spans="1:18" x14ac:dyDescent="0.2">
      <c r="I2" s="1"/>
      <c r="J2" t="s">
        <v>31</v>
      </c>
      <c r="R2" s="1"/>
    </row>
    <row r="3" spans="1:18" x14ac:dyDescent="0.2">
      <c r="A3">
        <v>974701</v>
      </c>
      <c r="B3" t="s">
        <v>32</v>
      </c>
      <c r="H3">
        <v>10</v>
      </c>
      <c r="I3" s="1">
        <v>40308</v>
      </c>
      <c r="R3" s="1"/>
    </row>
    <row r="4" spans="1:18" x14ac:dyDescent="0.2">
      <c r="A4">
        <v>974702</v>
      </c>
      <c r="B4" t="s">
        <v>33</v>
      </c>
      <c r="C4" t="s">
        <v>34</v>
      </c>
      <c r="D4" t="s">
        <v>35</v>
      </c>
      <c r="E4" t="str">
        <f>IF(C4="B", "ToM", "NO")</f>
        <v>NO</v>
      </c>
      <c r="F4" t="str">
        <f>IF(D4="Y", "ToM", "No")</f>
        <v>No</v>
      </c>
      <c r="G4" t="str">
        <f>IF(AND(C4="B",D4="Y"),"Yes","no")</f>
        <v>no</v>
      </c>
      <c r="H4">
        <v>6</v>
      </c>
      <c r="I4" s="1">
        <v>40310</v>
      </c>
      <c r="J4" t="s">
        <v>36</v>
      </c>
      <c r="R4" s="1"/>
    </row>
    <row r="5" spans="1:18" x14ac:dyDescent="0.2">
      <c r="A5">
        <v>974703</v>
      </c>
      <c r="I5" s="1"/>
      <c r="R5" s="1"/>
    </row>
    <row r="6" spans="1:18" x14ac:dyDescent="0.2">
      <c r="A6">
        <v>974704</v>
      </c>
      <c r="I6" s="1"/>
      <c r="R6" s="1"/>
    </row>
    <row r="7" spans="1:18" x14ac:dyDescent="0.2">
      <c r="A7">
        <v>974705</v>
      </c>
      <c r="B7" t="s">
        <v>37</v>
      </c>
      <c r="H7">
        <v>6</v>
      </c>
      <c r="I7" s="1">
        <v>40318</v>
      </c>
      <c r="R7" s="1"/>
    </row>
    <row r="8" spans="1:18" x14ac:dyDescent="0.2">
      <c r="A8">
        <v>974706</v>
      </c>
      <c r="B8" t="s">
        <v>33</v>
      </c>
      <c r="C8" t="s">
        <v>38</v>
      </c>
      <c r="D8" t="s">
        <v>34</v>
      </c>
      <c r="E8" t="str">
        <f t="shared" ref="E8:E71" si="0">IF(C8="B", "ToM", "NO")</f>
        <v>ToM</v>
      </c>
      <c r="F8" t="str">
        <f t="shared" ref="F8:F71" si="1">IF(D8="Y", "ToM", "No")</f>
        <v>ToM</v>
      </c>
      <c r="G8" t="str">
        <f t="shared" ref="G8:G71" si="2">IF(AND(C8="B",D8="Y"),"Yes","no")</f>
        <v>Yes</v>
      </c>
      <c r="H8">
        <v>9</v>
      </c>
      <c r="I8" s="1">
        <v>40443</v>
      </c>
      <c r="R8" s="1"/>
    </row>
    <row r="9" spans="1:18" x14ac:dyDescent="0.2">
      <c r="A9">
        <v>974707</v>
      </c>
      <c r="B9" t="s">
        <v>39</v>
      </c>
      <c r="C9" t="s">
        <v>38</v>
      </c>
      <c r="D9" t="s">
        <v>34</v>
      </c>
      <c r="E9" t="str">
        <f t="shared" si="0"/>
        <v>ToM</v>
      </c>
      <c r="F9" t="str">
        <f t="shared" si="1"/>
        <v>ToM</v>
      </c>
      <c r="G9" t="str">
        <f t="shared" si="2"/>
        <v>Yes</v>
      </c>
      <c r="H9">
        <v>7</v>
      </c>
      <c r="I9" s="1">
        <v>40447</v>
      </c>
      <c r="R9" s="1"/>
    </row>
    <row r="10" spans="1:18" x14ac:dyDescent="0.2">
      <c r="A10">
        <v>974708</v>
      </c>
      <c r="B10" t="s">
        <v>39</v>
      </c>
      <c r="C10" t="s">
        <v>34</v>
      </c>
      <c r="D10" t="s">
        <v>35</v>
      </c>
      <c r="E10" t="str">
        <f t="shared" si="0"/>
        <v>NO</v>
      </c>
      <c r="F10" t="str">
        <f t="shared" si="1"/>
        <v>No</v>
      </c>
      <c r="G10" t="str">
        <f t="shared" si="2"/>
        <v>no</v>
      </c>
      <c r="H10">
        <v>10</v>
      </c>
      <c r="I10" s="1">
        <v>40450</v>
      </c>
      <c r="R10" s="1"/>
    </row>
    <row r="11" spans="1:18" x14ac:dyDescent="0.2">
      <c r="A11">
        <v>974709</v>
      </c>
      <c r="B11" t="s">
        <v>39</v>
      </c>
      <c r="C11" t="s">
        <v>34</v>
      </c>
      <c r="D11" t="s">
        <v>35</v>
      </c>
      <c r="E11" t="str">
        <f t="shared" si="0"/>
        <v>NO</v>
      </c>
      <c r="F11" t="str">
        <f t="shared" si="1"/>
        <v>No</v>
      </c>
      <c r="G11" t="str">
        <f t="shared" si="2"/>
        <v>no</v>
      </c>
      <c r="H11">
        <v>8</v>
      </c>
      <c r="I11" s="1">
        <v>40457</v>
      </c>
      <c r="R11" s="1"/>
    </row>
    <row r="12" spans="1:18" x14ac:dyDescent="0.2">
      <c r="A12">
        <v>974710</v>
      </c>
      <c r="B12" t="s">
        <v>33</v>
      </c>
      <c r="C12" t="s">
        <v>34</v>
      </c>
      <c r="D12" t="s">
        <v>34</v>
      </c>
      <c r="E12" t="str">
        <f t="shared" si="0"/>
        <v>NO</v>
      </c>
      <c r="F12" t="str">
        <f t="shared" si="1"/>
        <v>ToM</v>
      </c>
      <c r="G12" t="str">
        <f t="shared" si="2"/>
        <v>no</v>
      </c>
      <c r="H12">
        <v>6</v>
      </c>
      <c r="I12" s="1">
        <v>40458</v>
      </c>
      <c r="R12" s="1"/>
    </row>
    <row r="13" spans="1:18" x14ac:dyDescent="0.2">
      <c r="A13">
        <v>974711</v>
      </c>
      <c r="B13" t="s">
        <v>32</v>
      </c>
      <c r="C13" t="s">
        <v>34</v>
      </c>
      <c r="D13" t="s">
        <v>34</v>
      </c>
      <c r="E13" t="str">
        <f t="shared" si="0"/>
        <v>NO</v>
      </c>
      <c r="F13" t="str">
        <f t="shared" si="1"/>
        <v>ToM</v>
      </c>
      <c r="G13" t="str">
        <f t="shared" si="2"/>
        <v>no</v>
      </c>
      <c r="H13">
        <v>6</v>
      </c>
      <c r="I13" s="1">
        <v>40458</v>
      </c>
      <c r="R13" s="1"/>
    </row>
    <row r="14" spans="1:18" x14ac:dyDescent="0.2">
      <c r="A14">
        <v>974712</v>
      </c>
      <c r="B14" t="s">
        <v>33</v>
      </c>
      <c r="C14" t="s">
        <v>38</v>
      </c>
      <c r="D14" t="s">
        <v>34</v>
      </c>
      <c r="E14" t="str">
        <f t="shared" si="0"/>
        <v>ToM</v>
      </c>
      <c r="F14" t="str">
        <f t="shared" si="1"/>
        <v>ToM</v>
      </c>
      <c r="G14" t="str">
        <f t="shared" si="2"/>
        <v>Yes</v>
      </c>
      <c r="H14">
        <v>8</v>
      </c>
      <c r="I14" s="1">
        <v>40491</v>
      </c>
      <c r="R14" s="1"/>
    </row>
    <row r="15" spans="1:18" x14ac:dyDescent="0.2">
      <c r="A15">
        <v>974713</v>
      </c>
      <c r="B15" t="s">
        <v>32</v>
      </c>
      <c r="C15" t="s">
        <v>38</v>
      </c>
      <c r="D15" t="s">
        <v>34</v>
      </c>
      <c r="E15" t="str">
        <f t="shared" si="0"/>
        <v>ToM</v>
      </c>
      <c r="F15" t="str">
        <f t="shared" si="1"/>
        <v>ToM</v>
      </c>
      <c r="G15" t="str">
        <f t="shared" si="2"/>
        <v>Yes</v>
      </c>
      <c r="H15">
        <v>7</v>
      </c>
      <c r="I15" s="1">
        <v>40491</v>
      </c>
      <c r="R15" s="1"/>
    </row>
    <row r="16" spans="1:18" x14ac:dyDescent="0.2">
      <c r="A16">
        <v>974714</v>
      </c>
      <c r="B16" t="s">
        <v>39</v>
      </c>
      <c r="C16" t="s">
        <v>35</v>
      </c>
      <c r="D16" t="s">
        <v>38</v>
      </c>
      <c r="E16" t="str">
        <f t="shared" si="0"/>
        <v>NO</v>
      </c>
      <c r="F16" t="str">
        <f t="shared" si="1"/>
        <v>No</v>
      </c>
      <c r="G16" t="str">
        <f t="shared" si="2"/>
        <v>no</v>
      </c>
      <c r="H16">
        <v>7</v>
      </c>
      <c r="I16" s="1">
        <v>40492</v>
      </c>
      <c r="J16" t="s">
        <v>40</v>
      </c>
      <c r="R16" s="1"/>
    </row>
    <row r="17" spans="1:18" x14ac:dyDescent="0.2">
      <c r="A17">
        <v>974715</v>
      </c>
      <c r="B17" t="s">
        <v>39</v>
      </c>
      <c r="C17" t="s">
        <v>34</v>
      </c>
      <c r="D17" t="s">
        <v>34</v>
      </c>
      <c r="E17" t="str">
        <f t="shared" si="0"/>
        <v>NO</v>
      </c>
      <c r="F17" t="str">
        <f t="shared" si="1"/>
        <v>ToM</v>
      </c>
      <c r="G17" t="str">
        <f t="shared" si="2"/>
        <v>no</v>
      </c>
      <c r="H17">
        <v>8</v>
      </c>
      <c r="I17" s="1">
        <v>40486</v>
      </c>
      <c r="J17" t="s">
        <v>41</v>
      </c>
      <c r="R17" s="1"/>
    </row>
    <row r="18" spans="1:18" x14ac:dyDescent="0.2">
      <c r="A18">
        <v>974716</v>
      </c>
      <c r="B18" t="s">
        <v>39</v>
      </c>
      <c r="C18" t="s">
        <v>38</v>
      </c>
      <c r="D18" t="s">
        <v>34</v>
      </c>
      <c r="E18" t="str">
        <f t="shared" si="0"/>
        <v>ToM</v>
      </c>
      <c r="F18" t="str">
        <f t="shared" si="1"/>
        <v>ToM</v>
      </c>
      <c r="G18" t="str">
        <f t="shared" si="2"/>
        <v>Yes</v>
      </c>
      <c r="H18">
        <v>11</v>
      </c>
      <c r="I18" s="1">
        <v>40495</v>
      </c>
      <c r="R18" s="1"/>
    </row>
    <row r="19" spans="1:18" x14ac:dyDescent="0.2">
      <c r="A19">
        <v>974717</v>
      </c>
      <c r="B19" t="s">
        <v>39</v>
      </c>
      <c r="C19" t="s">
        <v>34</v>
      </c>
      <c r="D19" t="s">
        <v>35</v>
      </c>
      <c r="E19" t="str">
        <f t="shared" si="0"/>
        <v>NO</v>
      </c>
      <c r="F19" t="str">
        <f t="shared" si="1"/>
        <v>No</v>
      </c>
      <c r="G19" t="str">
        <f t="shared" si="2"/>
        <v>no</v>
      </c>
      <c r="H19">
        <v>11</v>
      </c>
      <c r="I19" s="1">
        <v>40496</v>
      </c>
      <c r="J19" t="s">
        <v>42</v>
      </c>
      <c r="R19" s="1"/>
    </row>
    <row r="20" spans="1:18" x14ac:dyDescent="0.2">
      <c r="A20">
        <v>974718</v>
      </c>
      <c r="B20" t="s">
        <v>39</v>
      </c>
      <c r="C20" t="s">
        <v>43</v>
      </c>
      <c r="D20" t="s">
        <v>35</v>
      </c>
      <c r="E20" t="str">
        <f t="shared" si="0"/>
        <v>NO</v>
      </c>
      <c r="F20" t="str">
        <f t="shared" si="1"/>
        <v>No</v>
      </c>
      <c r="G20" t="str">
        <f t="shared" si="2"/>
        <v>no</v>
      </c>
      <c r="H20">
        <v>11</v>
      </c>
      <c r="I20" s="1">
        <v>40496</v>
      </c>
      <c r="R20" s="1"/>
    </row>
    <row r="21" spans="1:18" x14ac:dyDescent="0.2">
      <c r="A21">
        <v>974719</v>
      </c>
      <c r="B21" t="s">
        <v>39</v>
      </c>
      <c r="C21" t="s">
        <v>34</v>
      </c>
      <c r="D21" t="s">
        <v>34</v>
      </c>
      <c r="E21" t="str">
        <f t="shared" si="0"/>
        <v>NO</v>
      </c>
      <c r="F21" t="str">
        <f t="shared" si="1"/>
        <v>ToM</v>
      </c>
      <c r="G21" t="str">
        <f t="shared" si="2"/>
        <v>no</v>
      </c>
      <c r="H21">
        <v>8</v>
      </c>
      <c r="I21" s="1">
        <v>40502</v>
      </c>
      <c r="R21" s="1"/>
    </row>
    <row r="22" spans="1:18" x14ac:dyDescent="0.2">
      <c r="A22">
        <v>974720</v>
      </c>
      <c r="B22" t="s">
        <v>33</v>
      </c>
      <c r="C22" t="s">
        <v>38</v>
      </c>
      <c r="D22" t="s">
        <v>34</v>
      </c>
      <c r="E22" t="str">
        <f t="shared" si="0"/>
        <v>ToM</v>
      </c>
      <c r="F22" t="str">
        <f t="shared" si="1"/>
        <v>ToM</v>
      </c>
      <c r="G22" t="str">
        <f t="shared" si="2"/>
        <v>Yes</v>
      </c>
      <c r="H22">
        <v>7</v>
      </c>
      <c r="I22" s="1">
        <v>40502</v>
      </c>
      <c r="R22" s="1"/>
    </row>
    <row r="23" spans="1:18" x14ac:dyDescent="0.2">
      <c r="A23">
        <v>974721</v>
      </c>
      <c r="B23" t="s">
        <v>39</v>
      </c>
      <c r="C23" t="s">
        <v>34</v>
      </c>
      <c r="D23" t="s">
        <v>35</v>
      </c>
      <c r="E23" t="str">
        <f t="shared" si="0"/>
        <v>NO</v>
      </c>
      <c r="F23" t="str">
        <f t="shared" si="1"/>
        <v>No</v>
      </c>
      <c r="G23" t="str">
        <f t="shared" si="2"/>
        <v>no</v>
      </c>
      <c r="H23">
        <v>8</v>
      </c>
      <c r="I23" s="1">
        <v>40505</v>
      </c>
      <c r="R23" s="1"/>
    </row>
    <row r="24" spans="1:18" x14ac:dyDescent="0.2">
      <c r="A24">
        <v>974722</v>
      </c>
      <c r="B24" t="s">
        <v>33</v>
      </c>
      <c r="C24" t="s">
        <v>38</v>
      </c>
      <c r="D24" t="s">
        <v>34</v>
      </c>
      <c r="E24" t="str">
        <f t="shared" si="0"/>
        <v>ToM</v>
      </c>
      <c r="F24" t="str">
        <f t="shared" si="1"/>
        <v>ToM</v>
      </c>
      <c r="G24" t="str">
        <f t="shared" si="2"/>
        <v>Yes</v>
      </c>
      <c r="H24">
        <v>11</v>
      </c>
      <c r="I24" s="1">
        <v>40522</v>
      </c>
      <c r="R24" s="1"/>
    </row>
    <row r="25" spans="1:18" x14ac:dyDescent="0.2">
      <c r="A25">
        <v>974723</v>
      </c>
      <c r="B25" t="s">
        <v>39</v>
      </c>
      <c r="C25" t="s">
        <v>38</v>
      </c>
      <c r="D25" t="s">
        <v>34</v>
      </c>
      <c r="E25" t="str">
        <f t="shared" si="0"/>
        <v>ToM</v>
      </c>
      <c r="F25" t="str">
        <f t="shared" si="1"/>
        <v>ToM</v>
      </c>
      <c r="G25" t="str">
        <f t="shared" si="2"/>
        <v>Yes</v>
      </c>
      <c r="H25">
        <v>6</v>
      </c>
      <c r="I25" s="1">
        <v>40593</v>
      </c>
      <c r="R25" s="1"/>
    </row>
    <row r="26" spans="1:18" x14ac:dyDescent="0.2">
      <c r="A26">
        <v>974724</v>
      </c>
      <c r="B26" t="s">
        <v>33</v>
      </c>
      <c r="C26" t="s">
        <v>34</v>
      </c>
      <c r="D26" t="s">
        <v>34</v>
      </c>
      <c r="E26" t="str">
        <f t="shared" si="0"/>
        <v>NO</v>
      </c>
      <c r="F26" t="str">
        <f t="shared" si="1"/>
        <v>ToM</v>
      </c>
      <c r="G26" t="str">
        <f t="shared" si="2"/>
        <v>no</v>
      </c>
      <c r="H26">
        <v>10</v>
      </c>
      <c r="I26" s="1">
        <v>40625</v>
      </c>
      <c r="R26" s="1"/>
    </row>
    <row r="27" spans="1:18" x14ac:dyDescent="0.2">
      <c r="A27">
        <v>974725</v>
      </c>
      <c r="B27" t="s">
        <v>32</v>
      </c>
      <c r="C27" t="s">
        <v>38</v>
      </c>
      <c r="D27" t="s">
        <v>34</v>
      </c>
      <c r="E27" t="str">
        <f t="shared" si="0"/>
        <v>ToM</v>
      </c>
      <c r="F27" t="str">
        <f t="shared" si="1"/>
        <v>ToM</v>
      </c>
      <c r="G27" t="str">
        <f t="shared" si="2"/>
        <v>Yes</v>
      </c>
      <c r="H27">
        <v>10</v>
      </c>
      <c r="I27" s="1">
        <v>40663</v>
      </c>
      <c r="R27" s="1"/>
    </row>
    <row r="28" spans="1:18" x14ac:dyDescent="0.2">
      <c r="A28">
        <v>974726</v>
      </c>
      <c r="B28" t="s">
        <v>39</v>
      </c>
      <c r="C28" t="s">
        <v>34</v>
      </c>
      <c r="D28" t="s">
        <v>35</v>
      </c>
      <c r="E28" t="str">
        <f t="shared" si="0"/>
        <v>NO</v>
      </c>
      <c r="F28" t="str">
        <f t="shared" si="1"/>
        <v>No</v>
      </c>
      <c r="G28" t="str">
        <f t="shared" si="2"/>
        <v>no</v>
      </c>
      <c r="H28">
        <v>12</v>
      </c>
      <c r="I28" s="1">
        <v>40663</v>
      </c>
      <c r="J28" t="s">
        <v>44</v>
      </c>
      <c r="R28" s="1"/>
    </row>
    <row r="29" spans="1:18" x14ac:dyDescent="0.2">
      <c r="A29">
        <v>974727</v>
      </c>
      <c r="B29" t="s">
        <v>32</v>
      </c>
      <c r="C29" t="s">
        <v>34</v>
      </c>
      <c r="D29" t="s">
        <v>35</v>
      </c>
      <c r="E29" t="str">
        <f t="shared" si="0"/>
        <v>NO</v>
      </c>
      <c r="F29" t="str">
        <f t="shared" si="1"/>
        <v>No</v>
      </c>
      <c r="G29" t="str">
        <f t="shared" si="2"/>
        <v>no</v>
      </c>
      <c r="H29">
        <v>9</v>
      </c>
      <c r="I29" s="1">
        <v>40675</v>
      </c>
      <c r="R29" s="1"/>
    </row>
    <row r="30" spans="1:18" x14ac:dyDescent="0.2">
      <c r="A30">
        <v>974728</v>
      </c>
      <c r="B30" t="s">
        <v>39</v>
      </c>
      <c r="C30" t="s">
        <v>38</v>
      </c>
      <c r="D30" t="s">
        <v>34</v>
      </c>
      <c r="E30" t="str">
        <f t="shared" si="0"/>
        <v>ToM</v>
      </c>
      <c r="F30" t="str">
        <f t="shared" si="1"/>
        <v>ToM</v>
      </c>
      <c r="G30" t="str">
        <f t="shared" si="2"/>
        <v>Yes</v>
      </c>
      <c r="H30">
        <v>9</v>
      </c>
      <c r="I30" s="1">
        <v>40681</v>
      </c>
      <c r="R30" s="1"/>
    </row>
    <row r="31" spans="1:18" x14ac:dyDescent="0.2">
      <c r="A31">
        <v>974729</v>
      </c>
      <c r="B31" t="s">
        <v>32</v>
      </c>
      <c r="C31" t="s">
        <v>38</v>
      </c>
      <c r="D31" t="s">
        <v>34</v>
      </c>
      <c r="E31" t="str">
        <f t="shared" si="0"/>
        <v>ToM</v>
      </c>
      <c r="F31" t="str">
        <f t="shared" si="1"/>
        <v>ToM</v>
      </c>
      <c r="G31" t="str">
        <f t="shared" si="2"/>
        <v>Yes</v>
      </c>
      <c r="H31">
        <v>7</v>
      </c>
      <c r="I31" s="1">
        <v>40689</v>
      </c>
      <c r="R31" s="1"/>
    </row>
    <row r="32" spans="1:18" x14ac:dyDescent="0.2">
      <c r="A32">
        <v>974730</v>
      </c>
      <c r="B32" t="s">
        <v>39</v>
      </c>
      <c r="C32" t="s">
        <v>38</v>
      </c>
      <c r="D32" t="s">
        <v>34</v>
      </c>
      <c r="E32" t="str">
        <f t="shared" si="0"/>
        <v>ToM</v>
      </c>
      <c r="F32" t="str">
        <f t="shared" si="1"/>
        <v>ToM</v>
      </c>
      <c r="G32" t="str">
        <f t="shared" si="2"/>
        <v>Yes</v>
      </c>
      <c r="H32">
        <v>11</v>
      </c>
      <c r="I32" s="1">
        <v>40691</v>
      </c>
      <c r="J32" t="s">
        <v>45</v>
      </c>
      <c r="R32" s="1"/>
    </row>
    <row r="33" spans="1:18" x14ac:dyDescent="0.2">
      <c r="A33">
        <v>974731</v>
      </c>
      <c r="B33" t="s">
        <v>39</v>
      </c>
      <c r="C33" t="s">
        <v>34</v>
      </c>
      <c r="D33" t="s">
        <v>34</v>
      </c>
      <c r="E33" t="str">
        <f t="shared" si="0"/>
        <v>NO</v>
      </c>
      <c r="F33" t="str">
        <f t="shared" si="1"/>
        <v>ToM</v>
      </c>
      <c r="G33" t="str">
        <f t="shared" si="2"/>
        <v>no</v>
      </c>
      <c r="H33">
        <v>9</v>
      </c>
      <c r="I33" s="1">
        <v>40698</v>
      </c>
      <c r="R33" s="1"/>
    </row>
    <row r="34" spans="1:18" x14ac:dyDescent="0.2">
      <c r="A34">
        <v>974732</v>
      </c>
      <c r="B34" t="s">
        <v>39</v>
      </c>
      <c r="C34" t="s">
        <v>34</v>
      </c>
      <c r="D34" t="s">
        <v>35</v>
      </c>
      <c r="E34" t="str">
        <f t="shared" si="0"/>
        <v>NO</v>
      </c>
      <c r="F34" t="str">
        <f t="shared" si="1"/>
        <v>No</v>
      </c>
      <c r="G34" t="str">
        <f t="shared" si="2"/>
        <v>no</v>
      </c>
      <c r="H34">
        <v>8</v>
      </c>
      <c r="I34" s="1">
        <v>40703</v>
      </c>
      <c r="R34" s="1"/>
    </row>
    <row r="35" spans="1:18" x14ac:dyDescent="0.2">
      <c r="A35">
        <v>974733</v>
      </c>
      <c r="B35" t="s">
        <v>39</v>
      </c>
      <c r="C35" t="s">
        <v>38</v>
      </c>
      <c r="D35" t="s">
        <v>34</v>
      </c>
      <c r="E35" t="str">
        <f t="shared" si="0"/>
        <v>ToM</v>
      </c>
      <c r="F35" t="str">
        <f t="shared" si="1"/>
        <v>ToM</v>
      </c>
      <c r="G35" t="str">
        <f t="shared" si="2"/>
        <v>Yes</v>
      </c>
      <c r="H35">
        <v>7</v>
      </c>
      <c r="I35" s="1">
        <v>40709</v>
      </c>
      <c r="R35" s="1"/>
    </row>
    <row r="36" spans="1:18" x14ac:dyDescent="0.2">
      <c r="A36">
        <v>974734</v>
      </c>
      <c r="B36" t="s">
        <v>46</v>
      </c>
      <c r="C36" t="s">
        <v>38</v>
      </c>
      <c r="D36" t="s">
        <v>34</v>
      </c>
      <c r="E36" t="str">
        <f t="shared" si="0"/>
        <v>ToM</v>
      </c>
      <c r="F36" t="str">
        <f t="shared" si="1"/>
        <v>ToM</v>
      </c>
      <c r="G36" t="str">
        <f t="shared" si="2"/>
        <v>Yes</v>
      </c>
      <c r="H36">
        <v>10</v>
      </c>
      <c r="I36" s="1">
        <v>113742</v>
      </c>
      <c r="R36" s="1"/>
    </row>
    <row r="37" spans="1:18" x14ac:dyDescent="0.2">
      <c r="A37">
        <v>974735</v>
      </c>
      <c r="B37" t="s">
        <v>46</v>
      </c>
      <c r="C37" t="s">
        <v>38</v>
      </c>
      <c r="D37" t="s">
        <v>34</v>
      </c>
      <c r="E37" t="str">
        <f t="shared" si="0"/>
        <v>ToM</v>
      </c>
      <c r="F37" t="str">
        <f t="shared" si="1"/>
        <v>ToM</v>
      </c>
      <c r="G37" t="str">
        <f t="shared" si="2"/>
        <v>Yes</v>
      </c>
      <c r="H37">
        <v>11</v>
      </c>
      <c r="I37" s="1">
        <v>40715</v>
      </c>
      <c r="R37" s="1"/>
    </row>
    <row r="38" spans="1:18" x14ac:dyDescent="0.2">
      <c r="A38">
        <v>974736</v>
      </c>
      <c r="B38" t="s">
        <v>46</v>
      </c>
      <c r="C38" t="s">
        <v>38</v>
      </c>
      <c r="D38" t="s">
        <v>34</v>
      </c>
      <c r="E38" t="str">
        <f t="shared" si="0"/>
        <v>ToM</v>
      </c>
      <c r="F38" t="str">
        <f t="shared" si="1"/>
        <v>ToM</v>
      </c>
      <c r="G38" t="str">
        <f t="shared" si="2"/>
        <v>Yes</v>
      </c>
      <c r="H38">
        <v>9</v>
      </c>
      <c r="I38" s="1">
        <v>40715</v>
      </c>
      <c r="R38" s="1"/>
    </row>
    <row r="39" spans="1:18" x14ac:dyDescent="0.2">
      <c r="A39">
        <v>974737</v>
      </c>
      <c r="B39" t="s">
        <v>32</v>
      </c>
      <c r="C39" t="s">
        <v>34</v>
      </c>
      <c r="D39" t="s">
        <v>35</v>
      </c>
      <c r="E39" t="str">
        <f t="shared" si="0"/>
        <v>NO</v>
      </c>
      <c r="F39" t="str">
        <f t="shared" si="1"/>
        <v>No</v>
      </c>
      <c r="G39" t="str">
        <f t="shared" si="2"/>
        <v>no</v>
      </c>
      <c r="H39">
        <v>6</v>
      </c>
      <c r="I39" s="1">
        <v>40716</v>
      </c>
      <c r="R39" s="1"/>
    </row>
    <row r="40" spans="1:18" x14ac:dyDescent="0.2">
      <c r="A40">
        <v>974738</v>
      </c>
      <c r="B40" t="s">
        <v>46</v>
      </c>
      <c r="C40" t="s">
        <v>34</v>
      </c>
      <c r="D40" t="s">
        <v>34</v>
      </c>
      <c r="E40" t="str">
        <f t="shared" si="0"/>
        <v>NO</v>
      </c>
      <c r="F40" t="str">
        <f t="shared" si="1"/>
        <v>ToM</v>
      </c>
      <c r="G40" t="str">
        <f t="shared" si="2"/>
        <v>no</v>
      </c>
      <c r="H40">
        <v>8</v>
      </c>
      <c r="I40" s="1">
        <v>40718</v>
      </c>
      <c r="R40" s="1"/>
    </row>
    <row r="41" spans="1:18" x14ac:dyDescent="0.2">
      <c r="A41">
        <v>974739</v>
      </c>
      <c r="B41" t="s">
        <v>46</v>
      </c>
      <c r="C41" t="s">
        <v>38</v>
      </c>
      <c r="D41" t="s">
        <v>34</v>
      </c>
      <c r="E41" t="str">
        <f t="shared" si="0"/>
        <v>ToM</v>
      </c>
      <c r="F41" t="str">
        <f t="shared" si="1"/>
        <v>ToM</v>
      </c>
      <c r="G41" t="str">
        <f t="shared" si="2"/>
        <v>Yes</v>
      </c>
      <c r="H41">
        <v>11</v>
      </c>
      <c r="I41" s="1">
        <v>40718</v>
      </c>
      <c r="R41" s="1"/>
    </row>
    <row r="42" spans="1:18" x14ac:dyDescent="0.2">
      <c r="A42">
        <v>974740</v>
      </c>
      <c r="B42" t="s">
        <v>39</v>
      </c>
      <c r="C42" t="s">
        <v>38</v>
      </c>
      <c r="D42" t="s">
        <v>35</v>
      </c>
      <c r="E42" t="str">
        <f t="shared" si="0"/>
        <v>ToM</v>
      </c>
      <c r="F42" t="str">
        <f t="shared" si="1"/>
        <v>No</v>
      </c>
      <c r="G42" t="str">
        <f t="shared" si="2"/>
        <v>no</v>
      </c>
      <c r="H42">
        <v>10</v>
      </c>
      <c r="I42" s="1">
        <v>40723</v>
      </c>
      <c r="J42" t="s">
        <v>47</v>
      </c>
      <c r="R42" s="1"/>
    </row>
    <row r="43" spans="1:18" x14ac:dyDescent="0.2">
      <c r="A43">
        <v>974741</v>
      </c>
      <c r="B43" t="s">
        <v>39</v>
      </c>
      <c r="C43" t="s">
        <v>38</v>
      </c>
      <c r="D43" t="s">
        <v>34</v>
      </c>
      <c r="E43" t="str">
        <f t="shared" si="0"/>
        <v>ToM</v>
      </c>
      <c r="F43" t="str">
        <f t="shared" si="1"/>
        <v>ToM</v>
      </c>
      <c r="G43" t="str">
        <f t="shared" si="2"/>
        <v>Yes</v>
      </c>
      <c r="H43">
        <v>7</v>
      </c>
      <c r="I43" s="1">
        <v>40725</v>
      </c>
      <c r="R43" s="1"/>
    </row>
    <row r="44" spans="1:18" x14ac:dyDescent="0.2">
      <c r="A44">
        <v>974742</v>
      </c>
      <c r="B44" t="s">
        <v>46</v>
      </c>
      <c r="C44" t="s">
        <v>35</v>
      </c>
      <c r="D44" t="s">
        <v>34</v>
      </c>
      <c r="E44" t="str">
        <f t="shared" si="0"/>
        <v>NO</v>
      </c>
      <c r="F44" t="str">
        <f t="shared" si="1"/>
        <v>ToM</v>
      </c>
      <c r="G44" t="str">
        <f t="shared" si="2"/>
        <v>no</v>
      </c>
      <c r="H44">
        <v>6</v>
      </c>
      <c r="I44" s="1">
        <v>40726</v>
      </c>
      <c r="J44" t="s">
        <v>48</v>
      </c>
      <c r="R44" s="1"/>
    </row>
    <row r="45" spans="1:18" x14ac:dyDescent="0.2">
      <c r="A45">
        <v>974743</v>
      </c>
      <c r="B45" t="s">
        <v>46</v>
      </c>
      <c r="C45" t="s">
        <v>34</v>
      </c>
      <c r="D45" t="s">
        <v>35</v>
      </c>
      <c r="E45" t="str">
        <f t="shared" si="0"/>
        <v>NO</v>
      </c>
      <c r="F45" t="str">
        <f t="shared" si="1"/>
        <v>No</v>
      </c>
      <c r="G45" t="str">
        <f t="shared" si="2"/>
        <v>no</v>
      </c>
      <c r="H45">
        <v>8</v>
      </c>
      <c r="I45" s="1">
        <v>40726</v>
      </c>
      <c r="R45" s="1"/>
    </row>
    <row r="46" spans="1:18" x14ac:dyDescent="0.2">
      <c r="A46">
        <v>974744</v>
      </c>
      <c r="B46" t="s">
        <v>46</v>
      </c>
      <c r="C46" t="s">
        <v>34</v>
      </c>
      <c r="D46" t="s">
        <v>38</v>
      </c>
      <c r="E46" t="str">
        <f t="shared" si="0"/>
        <v>NO</v>
      </c>
      <c r="F46" t="str">
        <f t="shared" si="1"/>
        <v>No</v>
      </c>
      <c r="G46" t="str">
        <f t="shared" si="2"/>
        <v>no</v>
      </c>
      <c r="H46">
        <v>7</v>
      </c>
      <c r="I46" s="1">
        <v>40729</v>
      </c>
      <c r="R46" s="1"/>
    </row>
    <row r="47" spans="1:18" x14ac:dyDescent="0.2">
      <c r="A47">
        <v>974745</v>
      </c>
      <c r="B47" t="s">
        <v>39</v>
      </c>
      <c r="C47" t="s">
        <v>34</v>
      </c>
      <c r="D47" t="s">
        <v>35</v>
      </c>
      <c r="E47" t="str">
        <f t="shared" si="0"/>
        <v>NO</v>
      </c>
      <c r="F47" t="str">
        <f t="shared" si="1"/>
        <v>No</v>
      </c>
      <c r="G47" t="str">
        <f t="shared" si="2"/>
        <v>no</v>
      </c>
      <c r="H47">
        <v>9</v>
      </c>
      <c r="I47" s="1">
        <v>40729</v>
      </c>
      <c r="J47" t="s">
        <v>49</v>
      </c>
      <c r="R47" s="1"/>
    </row>
    <row r="48" spans="1:18" x14ac:dyDescent="0.2">
      <c r="A48">
        <v>974746</v>
      </c>
      <c r="B48" t="s">
        <v>39</v>
      </c>
      <c r="C48" t="s">
        <v>34</v>
      </c>
      <c r="D48" t="s">
        <v>34</v>
      </c>
      <c r="E48" t="str">
        <f t="shared" si="0"/>
        <v>NO</v>
      </c>
      <c r="F48" t="str">
        <f t="shared" si="1"/>
        <v>ToM</v>
      </c>
      <c r="G48" t="str">
        <f t="shared" si="2"/>
        <v>no</v>
      </c>
      <c r="H48">
        <v>9</v>
      </c>
      <c r="I48" s="1">
        <v>40729</v>
      </c>
      <c r="R48" s="1"/>
    </row>
    <row r="49" spans="1:18" x14ac:dyDescent="0.2">
      <c r="A49">
        <v>974747</v>
      </c>
      <c r="B49" t="s">
        <v>39</v>
      </c>
      <c r="C49" t="s">
        <v>38</v>
      </c>
      <c r="D49" t="s">
        <v>34</v>
      </c>
      <c r="E49" t="str">
        <f t="shared" si="0"/>
        <v>ToM</v>
      </c>
      <c r="F49" t="str">
        <f t="shared" si="1"/>
        <v>ToM</v>
      </c>
      <c r="G49" t="str">
        <f t="shared" si="2"/>
        <v>Yes</v>
      </c>
      <c r="H49">
        <v>9</v>
      </c>
      <c r="I49" s="1">
        <v>40730</v>
      </c>
      <c r="R49" s="1"/>
    </row>
    <row r="50" spans="1:18" x14ac:dyDescent="0.2">
      <c r="A50">
        <v>974748</v>
      </c>
      <c r="B50" t="s">
        <v>39</v>
      </c>
      <c r="C50" t="s">
        <v>38</v>
      </c>
      <c r="D50" t="s">
        <v>34</v>
      </c>
      <c r="E50" t="str">
        <f t="shared" si="0"/>
        <v>ToM</v>
      </c>
      <c r="F50" t="str">
        <f t="shared" si="1"/>
        <v>ToM</v>
      </c>
      <c r="G50" t="str">
        <f t="shared" si="2"/>
        <v>Yes</v>
      </c>
      <c r="H50">
        <v>9</v>
      </c>
      <c r="I50" s="1">
        <v>40730</v>
      </c>
      <c r="R50" s="1"/>
    </row>
    <row r="51" spans="1:18" x14ac:dyDescent="0.2">
      <c r="A51">
        <v>974749</v>
      </c>
      <c r="B51" t="s">
        <v>32</v>
      </c>
      <c r="C51" t="s">
        <v>34</v>
      </c>
      <c r="D51" t="s">
        <v>34</v>
      </c>
      <c r="E51" t="str">
        <f t="shared" si="0"/>
        <v>NO</v>
      </c>
      <c r="F51" t="str">
        <f t="shared" si="1"/>
        <v>ToM</v>
      </c>
      <c r="G51" t="str">
        <f t="shared" si="2"/>
        <v>no</v>
      </c>
      <c r="H51">
        <v>10</v>
      </c>
      <c r="I51" s="1">
        <v>40738</v>
      </c>
      <c r="R51" s="1"/>
    </row>
    <row r="52" spans="1:18" x14ac:dyDescent="0.2">
      <c r="A52">
        <v>974750</v>
      </c>
      <c r="B52" t="s">
        <v>46</v>
      </c>
      <c r="C52" t="s">
        <v>38</v>
      </c>
      <c r="D52" t="s">
        <v>34</v>
      </c>
      <c r="E52" t="str">
        <f t="shared" si="0"/>
        <v>ToM</v>
      </c>
      <c r="F52" t="str">
        <f t="shared" si="1"/>
        <v>ToM</v>
      </c>
      <c r="G52" t="str">
        <f t="shared" si="2"/>
        <v>Yes</v>
      </c>
      <c r="H52">
        <v>7</v>
      </c>
      <c r="I52" s="1">
        <v>40739</v>
      </c>
      <c r="R52" s="1"/>
    </row>
    <row r="53" spans="1:18" x14ac:dyDescent="0.2">
      <c r="A53">
        <v>974751</v>
      </c>
      <c r="B53" t="s">
        <v>39</v>
      </c>
      <c r="C53" t="s">
        <v>35</v>
      </c>
      <c r="D53" t="s">
        <v>35</v>
      </c>
      <c r="E53" t="str">
        <f t="shared" si="0"/>
        <v>NO</v>
      </c>
      <c r="F53" t="str">
        <f t="shared" si="1"/>
        <v>No</v>
      </c>
      <c r="G53" t="str">
        <f t="shared" si="2"/>
        <v>no</v>
      </c>
      <c r="H53">
        <v>10</v>
      </c>
      <c r="I53" s="1">
        <v>40740</v>
      </c>
      <c r="R53" s="1"/>
    </row>
    <row r="54" spans="1:18" x14ac:dyDescent="0.2">
      <c r="A54">
        <v>974752</v>
      </c>
      <c r="B54" t="s">
        <v>39</v>
      </c>
      <c r="C54" t="s">
        <v>38</v>
      </c>
      <c r="D54" t="s">
        <v>34</v>
      </c>
      <c r="E54" t="str">
        <f t="shared" si="0"/>
        <v>ToM</v>
      </c>
      <c r="F54" t="str">
        <f t="shared" si="1"/>
        <v>ToM</v>
      </c>
      <c r="G54" t="str">
        <f t="shared" si="2"/>
        <v>Yes</v>
      </c>
      <c r="H54">
        <v>12</v>
      </c>
      <c r="I54" s="1">
        <v>40750</v>
      </c>
      <c r="R54" s="1"/>
    </row>
    <row r="55" spans="1:18" x14ac:dyDescent="0.2">
      <c r="A55">
        <v>974753</v>
      </c>
      <c r="B55" t="s">
        <v>39</v>
      </c>
      <c r="C55" t="s">
        <v>38</v>
      </c>
      <c r="D55" t="s">
        <v>34</v>
      </c>
      <c r="E55" t="str">
        <f t="shared" si="0"/>
        <v>ToM</v>
      </c>
      <c r="F55" t="str">
        <f t="shared" si="1"/>
        <v>ToM</v>
      </c>
      <c r="G55" t="str">
        <f t="shared" si="2"/>
        <v>Yes</v>
      </c>
      <c r="H55">
        <v>10</v>
      </c>
      <c r="I55" s="1">
        <v>40752</v>
      </c>
      <c r="J55" t="s">
        <v>50</v>
      </c>
      <c r="R55" s="1"/>
    </row>
    <row r="56" spans="1:18" x14ac:dyDescent="0.2">
      <c r="A56">
        <v>974754</v>
      </c>
      <c r="B56" t="s">
        <v>39</v>
      </c>
      <c r="C56" t="s">
        <v>34</v>
      </c>
      <c r="D56" t="s">
        <v>34</v>
      </c>
      <c r="E56" t="str">
        <f t="shared" si="0"/>
        <v>NO</v>
      </c>
      <c r="F56" t="str">
        <f t="shared" si="1"/>
        <v>ToM</v>
      </c>
      <c r="G56" t="str">
        <f t="shared" si="2"/>
        <v>no</v>
      </c>
      <c r="H56">
        <v>6</v>
      </c>
      <c r="I56" s="1">
        <v>40753</v>
      </c>
      <c r="J56" t="s">
        <v>51</v>
      </c>
      <c r="R56" s="1"/>
    </row>
    <row r="57" spans="1:18" x14ac:dyDescent="0.2">
      <c r="A57">
        <v>974755</v>
      </c>
      <c r="B57" t="s">
        <v>46</v>
      </c>
      <c r="C57" t="s">
        <v>38</v>
      </c>
      <c r="D57" t="s">
        <v>34</v>
      </c>
      <c r="E57" t="str">
        <f t="shared" si="0"/>
        <v>ToM</v>
      </c>
      <c r="F57" t="str">
        <f t="shared" si="1"/>
        <v>ToM</v>
      </c>
      <c r="G57" t="str">
        <f t="shared" si="2"/>
        <v>Yes</v>
      </c>
      <c r="H57">
        <v>7</v>
      </c>
      <c r="I57" s="1">
        <v>40753</v>
      </c>
      <c r="J57" t="s">
        <v>50</v>
      </c>
      <c r="R57" s="1"/>
    </row>
    <row r="58" spans="1:18" x14ac:dyDescent="0.2">
      <c r="A58">
        <v>974756</v>
      </c>
      <c r="B58" t="s">
        <v>39</v>
      </c>
      <c r="C58" t="s">
        <v>38</v>
      </c>
      <c r="D58" t="s">
        <v>34</v>
      </c>
      <c r="E58" t="str">
        <f t="shared" si="0"/>
        <v>ToM</v>
      </c>
      <c r="F58" t="str">
        <f t="shared" si="1"/>
        <v>ToM</v>
      </c>
      <c r="G58" t="str">
        <f t="shared" si="2"/>
        <v>Yes</v>
      </c>
      <c r="H58">
        <v>10</v>
      </c>
      <c r="I58" s="1">
        <v>40754</v>
      </c>
      <c r="R58" s="1"/>
    </row>
    <row r="59" spans="1:18" x14ac:dyDescent="0.2">
      <c r="A59">
        <v>974757</v>
      </c>
      <c r="B59" t="s">
        <v>39</v>
      </c>
      <c r="C59" t="s">
        <v>38</v>
      </c>
      <c r="D59" t="s">
        <v>34</v>
      </c>
      <c r="E59" t="str">
        <f t="shared" si="0"/>
        <v>ToM</v>
      </c>
      <c r="F59" t="str">
        <f t="shared" si="1"/>
        <v>ToM</v>
      </c>
      <c r="G59" t="str">
        <f t="shared" si="2"/>
        <v>Yes</v>
      </c>
      <c r="H59">
        <v>10</v>
      </c>
      <c r="I59" s="1">
        <v>40754</v>
      </c>
      <c r="R59" s="1"/>
    </row>
    <row r="60" spans="1:18" x14ac:dyDescent="0.2">
      <c r="A60">
        <v>974758</v>
      </c>
      <c r="B60" t="s">
        <v>39</v>
      </c>
      <c r="C60" t="s">
        <v>34</v>
      </c>
      <c r="D60" t="s">
        <v>35</v>
      </c>
      <c r="E60" t="str">
        <f t="shared" si="0"/>
        <v>NO</v>
      </c>
      <c r="F60" t="str">
        <f t="shared" si="1"/>
        <v>No</v>
      </c>
      <c r="G60" t="str">
        <f t="shared" si="2"/>
        <v>no</v>
      </c>
      <c r="H60">
        <v>6</v>
      </c>
      <c r="I60" s="1">
        <v>40757</v>
      </c>
      <c r="R60" s="1"/>
    </row>
    <row r="61" spans="1:18" x14ac:dyDescent="0.2">
      <c r="A61">
        <v>974759</v>
      </c>
      <c r="B61" t="s">
        <v>39</v>
      </c>
      <c r="C61" t="s">
        <v>38</v>
      </c>
      <c r="D61" t="s">
        <v>34</v>
      </c>
      <c r="E61" t="str">
        <f t="shared" si="0"/>
        <v>ToM</v>
      </c>
      <c r="F61" t="str">
        <f t="shared" si="1"/>
        <v>ToM</v>
      </c>
      <c r="G61" t="str">
        <f t="shared" si="2"/>
        <v>Yes</v>
      </c>
      <c r="H61">
        <v>9</v>
      </c>
      <c r="I61" s="1">
        <v>40758</v>
      </c>
      <c r="R61" s="1"/>
    </row>
    <row r="62" spans="1:18" x14ac:dyDescent="0.2">
      <c r="A62">
        <v>974760</v>
      </c>
      <c r="B62" t="s">
        <v>37</v>
      </c>
      <c r="C62" t="s">
        <v>34</v>
      </c>
      <c r="D62" t="s">
        <v>35</v>
      </c>
      <c r="E62" t="str">
        <f t="shared" si="0"/>
        <v>NO</v>
      </c>
      <c r="F62" t="str">
        <f t="shared" si="1"/>
        <v>No</v>
      </c>
      <c r="G62" t="str">
        <f t="shared" si="2"/>
        <v>no</v>
      </c>
      <c r="H62">
        <v>11</v>
      </c>
      <c r="I62" s="1">
        <v>40758</v>
      </c>
      <c r="R62" s="1"/>
    </row>
    <row r="63" spans="1:18" x14ac:dyDescent="0.2">
      <c r="A63">
        <v>974761</v>
      </c>
      <c r="B63" t="s">
        <v>39</v>
      </c>
      <c r="C63" t="s">
        <v>38</v>
      </c>
      <c r="D63" t="s">
        <v>34</v>
      </c>
      <c r="E63" t="str">
        <f t="shared" si="0"/>
        <v>ToM</v>
      </c>
      <c r="F63" t="str">
        <f t="shared" si="1"/>
        <v>ToM</v>
      </c>
      <c r="G63" t="str">
        <f t="shared" si="2"/>
        <v>Yes</v>
      </c>
      <c r="H63">
        <v>11</v>
      </c>
      <c r="I63" s="1">
        <v>40760</v>
      </c>
      <c r="R63" s="1"/>
    </row>
    <row r="64" spans="1:18" x14ac:dyDescent="0.2">
      <c r="A64">
        <v>974762</v>
      </c>
      <c r="B64" t="s">
        <v>37</v>
      </c>
      <c r="C64" t="s">
        <v>34</v>
      </c>
      <c r="D64" t="s">
        <v>34</v>
      </c>
      <c r="E64" t="str">
        <f t="shared" si="0"/>
        <v>NO</v>
      </c>
      <c r="F64" t="str">
        <f t="shared" si="1"/>
        <v>ToM</v>
      </c>
      <c r="G64" t="str">
        <f t="shared" si="2"/>
        <v>no</v>
      </c>
      <c r="H64">
        <v>7</v>
      </c>
      <c r="I64" s="1">
        <v>40762</v>
      </c>
      <c r="R64" s="1"/>
    </row>
    <row r="65" spans="1:18" x14ac:dyDescent="0.2">
      <c r="A65">
        <v>974763</v>
      </c>
      <c r="B65" t="s">
        <v>52</v>
      </c>
      <c r="C65" t="s">
        <v>34</v>
      </c>
      <c r="D65" t="s">
        <v>35</v>
      </c>
      <c r="E65" t="str">
        <f t="shared" si="0"/>
        <v>NO</v>
      </c>
      <c r="F65" t="str">
        <f t="shared" si="1"/>
        <v>No</v>
      </c>
      <c r="G65" t="str">
        <f t="shared" si="2"/>
        <v>no</v>
      </c>
      <c r="H65">
        <v>6</v>
      </c>
      <c r="I65" s="1">
        <v>40764</v>
      </c>
      <c r="J65" t="s">
        <v>53</v>
      </c>
      <c r="R65" s="1"/>
    </row>
    <row r="66" spans="1:18" x14ac:dyDescent="0.2">
      <c r="A66">
        <v>974764</v>
      </c>
      <c r="B66" t="s">
        <v>39</v>
      </c>
      <c r="C66" t="s">
        <v>34</v>
      </c>
      <c r="D66" t="s">
        <v>35</v>
      </c>
      <c r="E66" t="str">
        <f t="shared" si="0"/>
        <v>NO</v>
      </c>
      <c r="F66" t="str">
        <f t="shared" si="1"/>
        <v>No</v>
      </c>
      <c r="G66" t="str">
        <f t="shared" si="2"/>
        <v>no</v>
      </c>
      <c r="H66">
        <v>8</v>
      </c>
      <c r="I66" s="1">
        <v>40764</v>
      </c>
      <c r="R66" s="1"/>
    </row>
    <row r="67" spans="1:18" x14ac:dyDescent="0.2">
      <c r="A67">
        <v>974765</v>
      </c>
      <c r="B67" t="s">
        <v>39</v>
      </c>
      <c r="C67" t="s">
        <v>38</v>
      </c>
      <c r="D67" t="s">
        <v>34</v>
      </c>
      <c r="E67" t="str">
        <f t="shared" si="0"/>
        <v>ToM</v>
      </c>
      <c r="F67" t="str">
        <f t="shared" si="1"/>
        <v>ToM</v>
      </c>
      <c r="G67" t="str">
        <f t="shared" si="2"/>
        <v>Yes</v>
      </c>
      <c r="H67">
        <v>8</v>
      </c>
      <c r="I67" s="1">
        <v>40765</v>
      </c>
      <c r="R67" s="1"/>
    </row>
    <row r="68" spans="1:18" x14ac:dyDescent="0.2">
      <c r="A68">
        <v>974766</v>
      </c>
      <c r="B68" t="s">
        <v>52</v>
      </c>
      <c r="C68" t="s">
        <v>38</v>
      </c>
      <c r="D68" t="s">
        <v>34</v>
      </c>
      <c r="E68" t="str">
        <f t="shared" si="0"/>
        <v>ToM</v>
      </c>
      <c r="F68" t="str">
        <f t="shared" si="1"/>
        <v>ToM</v>
      </c>
      <c r="G68" t="str">
        <f t="shared" si="2"/>
        <v>Yes</v>
      </c>
      <c r="H68">
        <v>6</v>
      </c>
      <c r="I68" s="1">
        <v>40771</v>
      </c>
      <c r="R68" s="1"/>
    </row>
    <row r="69" spans="1:18" x14ac:dyDescent="0.2">
      <c r="A69">
        <v>974767</v>
      </c>
      <c r="B69" t="s">
        <v>39</v>
      </c>
      <c r="C69" t="s">
        <v>38</v>
      </c>
      <c r="D69" t="s">
        <v>34</v>
      </c>
      <c r="E69" t="str">
        <f t="shared" si="0"/>
        <v>ToM</v>
      </c>
      <c r="F69" t="str">
        <f t="shared" si="1"/>
        <v>ToM</v>
      </c>
      <c r="G69" t="str">
        <f t="shared" si="2"/>
        <v>Yes</v>
      </c>
      <c r="H69">
        <v>10</v>
      </c>
      <c r="I69" s="1">
        <v>40772</v>
      </c>
      <c r="R69" s="1"/>
    </row>
    <row r="70" spans="1:18" x14ac:dyDescent="0.2">
      <c r="A70">
        <v>974768</v>
      </c>
      <c r="B70" t="s">
        <v>39</v>
      </c>
      <c r="C70" t="s">
        <v>34</v>
      </c>
      <c r="D70" t="s">
        <v>34</v>
      </c>
      <c r="E70" t="str">
        <f t="shared" si="0"/>
        <v>NO</v>
      </c>
      <c r="F70" t="str">
        <f t="shared" si="1"/>
        <v>ToM</v>
      </c>
      <c r="G70" t="str">
        <f t="shared" si="2"/>
        <v>no</v>
      </c>
      <c r="H70">
        <v>6</v>
      </c>
      <c r="I70" s="1">
        <v>40774</v>
      </c>
      <c r="R70" s="1"/>
    </row>
    <row r="71" spans="1:18" x14ac:dyDescent="0.2">
      <c r="A71">
        <v>974769</v>
      </c>
      <c r="B71" t="s">
        <v>37</v>
      </c>
      <c r="C71" t="s">
        <v>34</v>
      </c>
      <c r="D71" t="s">
        <v>35</v>
      </c>
      <c r="E71" t="str">
        <f t="shared" si="0"/>
        <v>NO</v>
      </c>
      <c r="F71" t="str">
        <f t="shared" si="1"/>
        <v>No</v>
      </c>
      <c r="G71" t="str">
        <f t="shared" si="2"/>
        <v>no</v>
      </c>
      <c r="H71">
        <v>8</v>
      </c>
      <c r="I71" s="1">
        <v>40775</v>
      </c>
      <c r="R71" s="1"/>
    </row>
    <row r="72" spans="1:18" x14ac:dyDescent="0.2">
      <c r="A72">
        <v>974770</v>
      </c>
      <c r="B72" t="s">
        <v>39</v>
      </c>
      <c r="C72" t="s">
        <v>38</v>
      </c>
      <c r="D72" t="s">
        <v>34</v>
      </c>
      <c r="E72" t="str">
        <f t="shared" ref="E72:E96" si="3">IF(C72="B", "ToM", "NO")</f>
        <v>ToM</v>
      </c>
      <c r="F72" t="str">
        <f t="shared" ref="F72:F96" si="4">IF(D72="Y", "ToM", "No")</f>
        <v>ToM</v>
      </c>
      <c r="G72" t="str">
        <f t="shared" ref="G72:G96" si="5">IF(AND(C72="B",D72="Y"),"Yes","no")</f>
        <v>Yes</v>
      </c>
      <c r="H72">
        <v>8</v>
      </c>
      <c r="I72" s="1">
        <v>40776</v>
      </c>
      <c r="R72" s="1"/>
    </row>
    <row r="73" spans="1:18" x14ac:dyDescent="0.2">
      <c r="A73">
        <v>974771</v>
      </c>
      <c r="B73" t="s">
        <v>39</v>
      </c>
      <c r="C73" t="s">
        <v>38</v>
      </c>
      <c r="D73" t="s">
        <v>34</v>
      </c>
      <c r="E73" t="str">
        <f t="shared" si="3"/>
        <v>ToM</v>
      </c>
      <c r="F73" t="str">
        <f t="shared" si="4"/>
        <v>ToM</v>
      </c>
      <c r="G73" t="str">
        <f t="shared" si="5"/>
        <v>Yes</v>
      </c>
      <c r="H73">
        <v>9</v>
      </c>
      <c r="I73" s="1">
        <v>40785</v>
      </c>
      <c r="R73" s="1"/>
    </row>
    <row r="74" spans="1:18" x14ac:dyDescent="0.2">
      <c r="A74">
        <v>974772</v>
      </c>
      <c r="B74" t="s">
        <v>52</v>
      </c>
      <c r="C74" t="s">
        <v>38</v>
      </c>
      <c r="D74" t="s">
        <v>34</v>
      </c>
      <c r="E74" t="str">
        <f t="shared" si="3"/>
        <v>ToM</v>
      </c>
      <c r="F74" t="str">
        <f t="shared" si="4"/>
        <v>ToM</v>
      </c>
      <c r="G74" t="str">
        <f t="shared" si="5"/>
        <v>Yes</v>
      </c>
      <c r="H74">
        <v>8</v>
      </c>
      <c r="I74" s="1">
        <v>40786</v>
      </c>
      <c r="R74" s="1"/>
    </row>
    <row r="75" spans="1:18" x14ac:dyDescent="0.2">
      <c r="A75">
        <v>974773</v>
      </c>
      <c r="B75" t="s">
        <v>46</v>
      </c>
      <c r="C75" t="s">
        <v>38</v>
      </c>
      <c r="D75" t="s">
        <v>34</v>
      </c>
      <c r="E75" t="str">
        <f t="shared" si="3"/>
        <v>ToM</v>
      </c>
      <c r="F75" t="str">
        <f t="shared" si="4"/>
        <v>ToM</v>
      </c>
      <c r="G75" t="str">
        <f t="shared" si="5"/>
        <v>Yes</v>
      </c>
      <c r="H75">
        <v>10</v>
      </c>
      <c r="I75" s="1">
        <v>40788</v>
      </c>
      <c r="R75" s="1"/>
    </row>
    <row r="76" spans="1:18" x14ac:dyDescent="0.2">
      <c r="A76">
        <v>974774</v>
      </c>
      <c r="B76" t="s">
        <v>39</v>
      </c>
      <c r="C76" t="s">
        <v>34</v>
      </c>
      <c r="D76" t="s">
        <v>35</v>
      </c>
      <c r="E76" t="str">
        <f t="shared" si="3"/>
        <v>NO</v>
      </c>
      <c r="F76" t="str">
        <f t="shared" si="4"/>
        <v>No</v>
      </c>
      <c r="G76" t="str">
        <f t="shared" si="5"/>
        <v>no</v>
      </c>
      <c r="H76">
        <v>8</v>
      </c>
      <c r="I76" s="1">
        <v>40788</v>
      </c>
      <c r="R76" s="1"/>
    </row>
    <row r="77" spans="1:18" x14ac:dyDescent="0.2">
      <c r="A77">
        <v>974775</v>
      </c>
      <c r="B77" t="s">
        <v>39</v>
      </c>
      <c r="C77" t="s">
        <v>38</v>
      </c>
      <c r="D77" t="s">
        <v>34</v>
      </c>
      <c r="E77" t="str">
        <f t="shared" si="3"/>
        <v>ToM</v>
      </c>
      <c r="F77" t="str">
        <f t="shared" si="4"/>
        <v>ToM</v>
      </c>
      <c r="G77" t="str">
        <f t="shared" si="5"/>
        <v>Yes</v>
      </c>
      <c r="H77">
        <v>10</v>
      </c>
      <c r="I77" s="1">
        <v>40789</v>
      </c>
      <c r="R77" s="1"/>
    </row>
    <row r="78" spans="1:18" x14ac:dyDescent="0.2">
      <c r="A78">
        <v>974776</v>
      </c>
      <c r="B78" t="s">
        <v>52</v>
      </c>
      <c r="C78" t="s">
        <v>38</v>
      </c>
      <c r="D78" t="s">
        <v>34</v>
      </c>
      <c r="E78" t="str">
        <f t="shared" si="3"/>
        <v>ToM</v>
      </c>
      <c r="F78" t="str">
        <f t="shared" si="4"/>
        <v>ToM</v>
      </c>
      <c r="G78" t="str">
        <f t="shared" si="5"/>
        <v>Yes</v>
      </c>
      <c r="H78">
        <v>8</v>
      </c>
      <c r="I78" s="1">
        <v>40789</v>
      </c>
      <c r="R78" s="1"/>
    </row>
    <row r="79" spans="1:18" x14ac:dyDescent="0.2">
      <c r="A79">
        <v>974777</v>
      </c>
      <c r="B79" t="s">
        <v>52</v>
      </c>
      <c r="C79" t="s">
        <v>34</v>
      </c>
      <c r="D79" t="s">
        <v>38</v>
      </c>
      <c r="E79" t="str">
        <f t="shared" si="3"/>
        <v>NO</v>
      </c>
      <c r="F79" t="str">
        <f t="shared" si="4"/>
        <v>No</v>
      </c>
      <c r="G79" t="str">
        <f t="shared" si="5"/>
        <v>no</v>
      </c>
      <c r="H79">
        <v>7</v>
      </c>
      <c r="I79" s="1">
        <v>40789</v>
      </c>
      <c r="J79" t="s">
        <v>54</v>
      </c>
      <c r="R79" s="1"/>
    </row>
    <row r="80" spans="1:18" x14ac:dyDescent="0.2">
      <c r="A80">
        <v>974778</v>
      </c>
      <c r="B80" t="s">
        <v>39</v>
      </c>
      <c r="C80" t="s">
        <v>34</v>
      </c>
      <c r="D80" t="s">
        <v>34</v>
      </c>
      <c r="E80" t="str">
        <f t="shared" si="3"/>
        <v>NO</v>
      </c>
      <c r="F80" t="str">
        <f t="shared" si="4"/>
        <v>ToM</v>
      </c>
      <c r="G80" t="str">
        <f t="shared" si="5"/>
        <v>no</v>
      </c>
      <c r="H80">
        <v>10</v>
      </c>
      <c r="I80" s="1">
        <v>40790</v>
      </c>
      <c r="R80" s="1"/>
    </row>
    <row r="81" spans="1:18" x14ac:dyDescent="0.2">
      <c r="A81">
        <v>974779</v>
      </c>
      <c r="B81" t="s">
        <v>46</v>
      </c>
      <c r="C81" t="s">
        <v>34</v>
      </c>
      <c r="D81" t="s">
        <v>34</v>
      </c>
      <c r="E81" t="str">
        <f t="shared" si="3"/>
        <v>NO</v>
      </c>
      <c r="F81" t="str">
        <f t="shared" si="4"/>
        <v>ToM</v>
      </c>
      <c r="G81" t="str">
        <f t="shared" si="5"/>
        <v>no</v>
      </c>
      <c r="H81">
        <v>7</v>
      </c>
      <c r="I81" s="1">
        <v>40790</v>
      </c>
      <c r="R81" s="1"/>
    </row>
    <row r="82" spans="1:18" x14ac:dyDescent="0.2">
      <c r="A82">
        <v>974780</v>
      </c>
      <c r="B82" t="s">
        <v>46</v>
      </c>
      <c r="C82" t="s">
        <v>38</v>
      </c>
      <c r="D82" t="s">
        <v>34</v>
      </c>
      <c r="E82" t="str">
        <f t="shared" si="3"/>
        <v>ToM</v>
      </c>
      <c r="F82" t="str">
        <f t="shared" si="4"/>
        <v>ToM</v>
      </c>
      <c r="G82" t="str">
        <f t="shared" si="5"/>
        <v>Yes</v>
      </c>
      <c r="H82">
        <v>9</v>
      </c>
      <c r="I82" s="1">
        <v>40792</v>
      </c>
      <c r="R82" s="1"/>
    </row>
    <row r="83" spans="1:18" x14ac:dyDescent="0.2">
      <c r="A83">
        <v>974781</v>
      </c>
      <c r="B83" t="s">
        <v>46</v>
      </c>
      <c r="C83" t="s">
        <v>38</v>
      </c>
      <c r="D83" t="s">
        <v>34</v>
      </c>
      <c r="E83" t="str">
        <f t="shared" si="3"/>
        <v>ToM</v>
      </c>
      <c r="F83" t="str">
        <f t="shared" si="4"/>
        <v>ToM</v>
      </c>
      <c r="G83" t="str">
        <f t="shared" si="5"/>
        <v>Yes</v>
      </c>
      <c r="H83">
        <v>6</v>
      </c>
      <c r="I83" s="1">
        <v>40797</v>
      </c>
      <c r="R83" s="1"/>
    </row>
    <row r="84" spans="1:18" x14ac:dyDescent="0.2">
      <c r="A84">
        <v>974782</v>
      </c>
      <c r="B84" t="s">
        <v>39</v>
      </c>
      <c r="C84" t="s">
        <v>38</v>
      </c>
      <c r="D84" t="s">
        <v>34</v>
      </c>
      <c r="E84" t="str">
        <f t="shared" si="3"/>
        <v>ToM</v>
      </c>
      <c r="F84" t="str">
        <f t="shared" si="4"/>
        <v>ToM</v>
      </c>
      <c r="G84" t="str">
        <f t="shared" si="5"/>
        <v>Yes</v>
      </c>
      <c r="H84">
        <v>7</v>
      </c>
      <c r="I84" s="1">
        <v>40808</v>
      </c>
      <c r="R84" s="1"/>
    </row>
    <row r="85" spans="1:18" x14ac:dyDescent="0.2">
      <c r="A85">
        <v>974783</v>
      </c>
      <c r="B85" t="s">
        <v>46</v>
      </c>
      <c r="C85" t="s">
        <v>38</v>
      </c>
      <c r="D85" t="s">
        <v>34</v>
      </c>
      <c r="E85" t="str">
        <f t="shared" si="3"/>
        <v>ToM</v>
      </c>
      <c r="F85" t="str">
        <f t="shared" si="4"/>
        <v>ToM</v>
      </c>
      <c r="G85" t="str">
        <f t="shared" si="5"/>
        <v>Yes</v>
      </c>
      <c r="H85">
        <v>7</v>
      </c>
      <c r="I85" s="1">
        <v>40808</v>
      </c>
      <c r="R85" s="1"/>
    </row>
    <row r="86" spans="1:18" x14ac:dyDescent="0.2">
      <c r="A86">
        <v>974784</v>
      </c>
      <c r="B86" t="s">
        <v>46</v>
      </c>
      <c r="C86" t="s">
        <v>38</v>
      </c>
      <c r="D86" t="s">
        <v>34</v>
      </c>
      <c r="E86" t="str">
        <f t="shared" si="3"/>
        <v>ToM</v>
      </c>
      <c r="F86" t="str">
        <f t="shared" si="4"/>
        <v>ToM</v>
      </c>
      <c r="G86" t="str">
        <f t="shared" si="5"/>
        <v>Yes</v>
      </c>
      <c r="H86">
        <v>8</v>
      </c>
      <c r="I86" s="1">
        <v>40808</v>
      </c>
      <c r="R86" s="1"/>
    </row>
    <row r="87" spans="1:18" x14ac:dyDescent="0.2">
      <c r="A87">
        <v>974785</v>
      </c>
      <c r="B87" t="s">
        <v>39</v>
      </c>
      <c r="C87" t="s">
        <v>38</v>
      </c>
      <c r="D87" t="s">
        <v>34</v>
      </c>
      <c r="E87" t="str">
        <f t="shared" si="3"/>
        <v>ToM</v>
      </c>
      <c r="F87" t="str">
        <f t="shared" si="4"/>
        <v>ToM</v>
      </c>
      <c r="G87" t="str">
        <f t="shared" si="5"/>
        <v>Yes</v>
      </c>
      <c r="H87">
        <v>10</v>
      </c>
      <c r="I87" s="1">
        <v>40811</v>
      </c>
      <c r="J87" t="s">
        <v>55</v>
      </c>
      <c r="R87" s="1"/>
    </row>
    <row r="88" spans="1:18" x14ac:dyDescent="0.2">
      <c r="A88">
        <v>974786</v>
      </c>
      <c r="B88" t="s">
        <v>46</v>
      </c>
      <c r="C88" t="s">
        <v>38</v>
      </c>
      <c r="D88" t="s">
        <v>34</v>
      </c>
      <c r="E88" t="str">
        <f t="shared" si="3"/>
        <v>ToM</v>
      </c>
      <c r="F88" t="str">
        <f t="shared" si="4"/>
        <v>ToM</v>
      </c>
      <c r="G88" t="str">
        <f t="shared" si="5"/>
        <v>Yes</v>
      </c>
      <c r="H88">
        <v>8</v>
      </c>
      <c r="I88" s="1">
        <v>40811</v>
      </c>
      <c r="R88" s="1"/>
    </row>
    <row r="89" spans="1:18" x14ac:dyDescent="0.2">
      <c r="A89">
        <v>974787</v>
      </c>
      <c r="B89" t="s">
        <v>46</v>
      </c>
      <c r="C89" t="s">
        <v>34</v>
      </c>
      <c r="D89" t="s">
        <v>35</v>
      </c>
      <c r="E89" t="str">
        <f t="shared" si="3"/>
        <v>NO</v>
      </c>
      <c r="F89" t="str">
        <f t="shared" si="4"/>
        <v>No</v>
      </c>
      <c r="G89" t="str">
        <f t="shared" si="5"/>
        <v>no</v>
      </c>
      <c r="H89">
        <v>5</v>
      </c>
      <c r="I89" s="1">
        <v>40815</v>
      </c>
      <c r="R89" s="1"/>
    </row>
    <row r="90" spans="1:18" x14ac:dyDescent="0.2">
      <c r="A90">
        <v>974788</v>
      </c>
      <c r="B90" t="s">
        <v>39</v>
      </c>
      <c r="C90" t="s">
        <v>34</v>
      </c>
      <c r="D90" t="s">
        <v>34</v>
      </c>
      <c r="E90" t="str">
        <f t="shared" si="3"/>
        <v>NO</v>
      </c>
      <c r="F90" t="str">
        <f t="shared" si="4"/>
        <v>ToM</v>
      </c>
      <c r="G90" t="str">
        <f t="shared" si="5"/>
        <v>no</v>
      </c>
      <c r="H90">
        <v>9</v>
      </c>
      <c r="I90" s="1">
        <v>40815</v>
      </c>
      <c r="R90" s="1"/>
    </row>
    <row r="91" spans="1:18" x14ac:dyDescent="0.2">
      <c r="A91">
        <v>974789</v>
      </c>
      <c r="B91" t="s">
        <v>46</v>
      </c>
      <c r="C91" t="s">
        <v>38</v>
      </c>
      <c r="D91" t="s">
        <v>34</v>
      </c>
      <c r="E91" t="str">
        <f t="shared" si="3"/>
        <v>ToM</v>
      </c>
      <c r="F91" t="str">
        <f t="shared" si="4"/>
        <v>ToM</v>
      </c>
      <c r="G91" t="str">
        <f t="shared" si="5"/>
        <v>Yes</v>
      </c>
      <c r="H91">
        <v>7</v>
      </c>
      <c r="I91" s="1">
        <v>40818</v>
      </c>
      <c r="R91" s="1"/>
    </row>
    <row r="92" spans="1:18" x14ac:dyDescent="0.2">
      <c r="A92">
        <v>974790</v>
      </c>
      <c r="B92" t="s">
        <v>39</v>
      </c>
      <c r="C92" t="s">
        <v>34</v>
      </c>
      <c r="D92" t="s">
        <v>35</v>
      </c>
      <c r="E92" t="str">
        <f t="shared" si="3"/>
        <v>NO</v>
      </c>
      <c r="F92" t="str">
        <f t="shared" si="4"/>
        <v>No</v>
      </c>
      <c r="G92" t="str">
        <f t="shared" si="5"/>
        <v>no</v>
      </c>
      <c r="H92">
        <v>7</v>
      </c>
      <c r="I92" s="1">
        <v>40818</v>
      </c>
      <c r="R92" s="1"/>
    </row>
    <row r="93" spans="1:18" x14ac:dyDescent="0.2">
      <c r="A93">
        <v>974791</v>
      </c>
      <c r="B93" t="s">
        <v>39</v>
      </c>
      <c r="C93" t="s">
        <v>38</v>
      </c>
      <c r="D93" t="s">
        <v>34</v>
      </c>
      <c r="E93" t="str">
        <f t="shared" si="3"/>
        <v>ToM</v>
      </c>
      <c r="F93" t="str">
        <f t="shared" si="4"/>
        <v>ToM</v>
      </c>
      <c r="G93" t="str">
        <f t="shared" si="5"/>
        <v>Yes</v>
      </c>
      <c r="H93">
        <v>7</v>
      </c>
      <c r="I93" s="1">
        <v>40825</v>
      </c>
      <c r="R93" s="1"/>
    </row>
    <row r="94" spans="1:18" x14ac:dyDescent="0.2">
      <c r="A94">
        <v>974792</v>
      </c>
      <c r="B94" t="s">
        <v>39</v>
      </c>
      <c r="C94" t="s">
        <v>34</v>
      </c>
      <c r="D94" t="s">
        <v>35</v>
      </c>
      <c r="E94" t="str">
        <f t="shared" si="3"/>
        <v>NO</v>
      </c>
      <c r="F94" t="str">
        <f t="shared" si="4"/>
        <v>No</v>
      </c>
      <c r="G94" t="str">
        <f t="shared" si="5"/>
        <v>no</v>
      </c>
      <c r="H94">
        <v>5</v>
      </c>
      <c r="I94" s="1">
        <v>40825</v>
      </c>
      <c r="R94" s="1"/>
    </row>
    <row r="95" spans="1:18" x14ac:dyDescent="0.2">
      <c r="A95">
        <v>974793</v>
      </c>
      <c r="B95" t="s">
        <v>46</v>
      </c>
      <c r="C95" t="s">
        <v>34</v>
      </c>
      <c r="D95" t="s">
        <v>34</v>
      </c>
      <c r="E95" t="str">
        <f t="shared" si="3"/>
        <v>NO</v>
      </c>
      <c r="F95" t="str">
        <f t="shared" si="4"/>
        <v>ToM</v>
      </c>
      <c r="G95" t="str">
        <f t="shared" si="5"/>
        <v>no</v>
      </c>
      <c r="H95">
        <v>8</v>
      </c>
      <c r="I95" s="1">
        <v>40825</v>
      </c>
      <c r="R95" s="1"/>
    </row>
    <row r="96" spans="1:18" x14ac:dyDescent="0.2">
      <c r="A96">
        <v>974794</v>
      </c>
      <c r="B96" t="s">
        <v>39</v>
      </c>
      <c r="C96" t="s">
        <v>38</v>
      </c>
      <c r="D96" t="s">
        <v>34</v>
      </c>
      <c r="E96" t="str">
        <f t="shared" si="3"/>
        <v>ToM</v>
      </c>
      <c r="F96" t="str">
        <f t="shared" si="4"/>
        <v>ToM</v>
      </c>
      <c r="G96" t="str">
        <f t="shared" si="5"/>
        <v>Yes</v>
      </c>
      <c r="H96">
        <v>8</v>
      </c>
      <c r="I96" s="1">
        <v>40832</v>
      </c>
      <c r="R9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J73"/>
  <sheetViews>
    <sheetView topLeftCell="A29" workbookViewId="0">
      <selection activeCell="EC73" sqref="EC73"/>
    </sheetView>
  </sheetViews>
  <sheetFormatPr defaultRowHeight="12.6" x14ac:dyDescent="0.2"/>
  <sheetData>
    <row r="1" spans="2:166" ht="14.4" x14ac:dyDescent="0.3">
      <c r="B1" s="2" t="s">
        <v>56</v>
      </c>
      <c r="C1" s="2" t="s">
        <v>57</v>
      </c>
      <c r="M1" s="2" t="s">
        <v>56</v>
      </c>
      <c r="N1" s="2" t="s">
        <v>57</v>
      </c>
      <c r="X1" s="2" t="s">
        <v>56</v>
      </c>
      <c r="Y1" s="2" t="s">
        <v>57</v>
      </c>
      <c r="AJ1" s="2" t="s">
        <v>56</v>
      </c>
      <c r="AK1" s="2" t="s">
        <v>57</v>
      </c>
      <c r="AW1" s="2" t="s">
        <v>56</v>
      </c>
      <c r="AX1" s="2" t="s">
        <v>57</v>
      </c>
      <c r="BF1" s="2" t="s">
        <v>56</v>
      </c>
      <c r="BG1" s="2" t="s">
        <v>57</v>
      </c>
      <c r="BO1" s="2" t="s">
        <v>56</v>
      </c>
      <c r="BP1" s="2" t="s">
        <v>57</v>
      </c>
      <c r="CB1" s="2" t="s">
        <v>56</v>
      </c>
      <c r="CC1" s="2" t="s">
        <v>57</v>
      </c>
      <c r="CO1" s="2" t="s">
        <v>56</v>
      </c>
      <c r="CP1" s="2" t="s">
        <v>57</v>
      </c>
      <c r="DB1" s="2" t="s">
        <v>56</v>
      </c>
      <c r="DC1" s="2" t="s">
        <v>57</v>
      </c>
      <c r="DO1" s="2" t="s">
        <v>56</v>
      </c>
      <c r="DP1" s="2" t="s">
        <v>57</v>
      </c>
      <c r="EB1" s="2" t="s">
        <v>56</v>
      </c>
      <c r="EC1" s="2" t="s">
        <v>57</v>
      </c>
      <c r="EO1" s="2" t="s">
        <v>56</v>
      </c>
      <c r="EP1" s="2" t="s">
        <v>57</v>
      </c>
      <c r="FB1" s="2" t="s">
        <v>56</v>
      </c>
      <c r="FC1" s="2" t="s">
        <v>57</v>
      </c>
    </row>
    <row r="2" spans="2:166" x14ac:dyDescent="0.2">
      <c r="B2" t="s">
        <v>4</v>
      </c>
      <c r="C2" t="s">
        <v>4</v>
      </c>
      <c r="M2" t="s">
        <v>5</v>
      </c>
      <c r="N2" t="s">
        <v>5</v>
      </c>
      <c r="X2" t="s">
        <v>6</v>
      </c>
      <c r="Y2" t="s">
        <v>6</v>
      </c>
      <c r="AJ2" t="s">
        <v>7</v>
      </c>
      <c r="AK2" t="s">
        <v>7</v>
      </c>
      <c r="AW2" t="s">
        <v>8</v>
      </c>
      <c r="AX2" t="s">
        <v>8</v>
      </c>
      <c r="BF2" t="s">
        <v>9</v>
      </c>
      <c r="BG2" t="s">
        <v>9</v>
      </c>
      <c r="BO2" t="s">
        <v>10</v>
      </c>
      <c r="BP2" t="s">
        <v>10</v>
      </c>
      <c r="CB2" t="s">
        <v>11</v>
      </c>
      <c r="CC2" t="s">
        <v>11</v>
      </c>
      <c r="CO2" t="s">
        <v>12</v>
      </c>
      <c r="CP2" t="s">
        <v>12</v>
      </c>
      <c r="DB2" t="s">
        <v>13</v>
      </c>
      <c r="DC2" t="s">
        <v>13</v>
      </c>
      <c r="DO2" t="s">
        <v>14</v>
      </c>
      <c r="DP2" t="s">
        <v>14</v>
      </c>
      <c r="EB2" t="s">
        <v>15</v>
      </c>
      <c r="EC2" t="s">
        <v>15</v>
      </c>
      <c r="EO2" t="s">
        <v>16</v>
      </c>
      <c r="EP2" t="s">
        <v>16</v>
      </c>
      <c r="FB2" t="s">
        <v>17</v>
      </c>
      <c r="FC2" t="s">
        <v>17</v>
      </c>
    </row>
    <row r="3" spans="2:166" x14ac:dyDescent="0.2">
      <c r="B3">
        <v>164450</v>
      </c>
      <c r="C3">
        <v>163684</v>
      </c>
      <c r="M3">
        <v>1459</v>
      </c>
      <c r="N3">
        <v>1667</v>
      </c>
      <c r="X3">
        <v>41</v>
      </c>
      <c r="Y3">
        <v>46</v>
      </c>
      <c r="AJ3">
        <v>1</v>
      </c>
      <c r="AK3">
        <v>1</v>
      </c>
      <c r="AW3">
        <v>1</v>
      </c>
      <c r="AX3">
        <v>1</v>
      </c>
      <c r="BF3">
        <v>1</v>
      </c>
      <c r="BG3">
        <v>1</v>
      </c>
      <c r="BO3">
        <v>3</v>
      </c>
      <c r="BP3">
        <v>4</v>
      </c>
      <c r="CB3">
        <v>164450</v>
      </c>
      <c r="CC3">
        <v>163684</v>
      </c>
      <c r="CO3">
        <v>1531</v>
      </c>
      <c r="CP3">
        <v>895</v>
      </c>
      <c r="DB3">
        <v>43</v>
      </c>
      <c r="DC3">
        <v>25</v>
      </c>
      <c r="DO3">
        <v>1</v>
      </c>
      <c r="DP3">
        <v>1</v>
      </c>
      <c r="EB3">
        <v>1</v>
      </c>
      <c r="EC3">
        <v>1</v>
      </c>
      <c r="EO3">
        <v>3</v>
      </c>
      <c r="EP3">
        <v>3</v>
      </c>
      <c r="FB3">
        <v>5</v>
      </c>
      <c r="FC3">
        <v>3</v>
      </c>
    </row>
    <row r="4" spans="2:166" ht="13.2" thickBot="1" x14ac:dyDescent="0.25">
      <c r="B4">
        <v>164589</v>
      </c>
      <c r="C4">
        <v>163591</v>
      </c>
      <c r="D4" t="s">
        <v>58</v>
      </c>
      <c r="M4">
        <v>2088</v>
      </c>
      <c r="N4">
        <v>2073</v>
      </c>
      <c r="O4" t="s">
        <v>58</v>
      </c>
      <c r="X4">
        <v>58</v>
      </c>
      <c r="Y4">
        <v>58</v>
      </c>
      <c r="Z4" t="s">
        <v>58</v>
      </c>
      <c r="AJ4">
        <v>1</v>
      </c>
      <c r="AK4">
        <v>1</v>
      </c>
      <c r="AW4">
        <v>1</v>
      </c>
      <c r="AX4">
        <v>1</v>
      </c>
      <c r="BF4">
        <v>1</v>
      </c>
      <c r="BG4">
        <v>1</v>
      </c>
      <c r="BO4">
        <v>3</v>
      </c>
      <c r="BP4">
        <v>4</v>
      </c>
      <c r="CB4">
        <v>164589</v>
      </c>
      <c r="CC4">
        <v>164606</v>
      </c>
      <c r="CO4">
        <v>1685</v>
      </c>
      <c r="CP4">
        <v>2141</v>
      </c>
      <c r="CQ4" t="s">
        <v>58</v>
      </c>
      <c r="DB4">
        <v>47</v>
      </c>
      <c r="DC4">
        <v>59</v>
      </c>
      <c r="DD4" t="s">
        <v>58</v>
      </c>
      <c r="DO4">
        <v>1</v>
      </c>
      <c r="DP4">
        <v>1</v>
      </c>
      <c r="EB4">
        <v>1</v>
      </c>
      <c r="EC4">
        <v>1</v>
      </c>
      <c r="EO4">
        <v>5</v>
      </c>
      <c r="EP4">
        <v>2</v>
      </c>
      <c r="FB4">
        <v>8</v>
      </c>
      <c r="FC4">
        <v>5</v>
      </c>
    </row>
    <row r="5" spans="2:166" ht="14.4" x14ac:dyDescent="0.3">
      <c r="B5">
        <v>164560</v>
      </c>
      <c r="C5">
        <v>163599</v>
      </c>
      <c r="M5">
        <v>2114</v>
      </c>
      <c r="N5">
        <v>2176</v>
      </c>
      <c r="X5">
        <v>59</v>
      </c>
      <c r="Y5">
        <v>60</v>
      </c>
      <c r="AJ5">
        <v>1</v>
      </c>
      <c r="AK5">
        <v>1</v>
      </c>
      <c r="AL5" s="7"/>
      <c r="AM5" s="7" t="s">
        <v>82</v>
      </c>
      <c r="AN5" s="7"/>
      <c r="AO5" s="7"/>
      <c r="AW5">
        <v>1</v>
      </c>
      <c r="AX5">
        <v>1</v>
      </c>
      <c r="AY5" s="7"/>
      <c r="AZ5" s="7" t="s">
        <v>82</v>
      </c>
      <c r="BA5" s="7"/>
      <c r="BB5" s="7"/>
      <c r="BF5">
        <v>1</v>
      </c>
      <c r="BG5">
        <v>1</v>
      </c>
      <c r="BH5" s="7"/>
      <c r="BI5" s="7" t="s">
        <v>82</v>
      </c>
      <c r="BJ5" s="7"/>
      <c r="BK5" s="7"/>
      <c r="BO5">
        <v>3</v>
      </c>
      <c r="BP5">
        <v>5</v>
      </c>
      <c r="BQ5" t="s">
        <v>58</v>
      </c>
      <c r="CB5">
        <v>164691</v>
      </c>
      <c r="CC5">
        <v>164669</v>
      </c>
      <c r="CD5" t="s">
        <v>58</v>
      </c>
      <c r="CO5">
        <v>1617</v>
      </c>
      <c r="CP5">
        <v>901</v>
      </c>
      <c r="DB5">
        <v>45</v>
      </c>
      <c r="DC5">
        <v>25</v>
      </c>
      <c r="DO5">
        <v>1</v>
      </c>
      <c r="DP5">
        <v>1</v>
      </c>
      <c r="DQ5" s="7"/>
      <c r="DR5" s="7" t="s">
        <v>82</v>
      </c>
      <c r="DS5" s="7"/>
      <c r="DT5" s="7"/>
      <c r="EB5">
        <v>1</v>
      </c>
      <c r="EC5">
        <v>1</v>
      </c>
      <c r="ED5" s="7"/>
      <c r="EE5" s="7" t="s">
        <v>82</v>
      </c>
      <c r="EF5" s="7"/>
      <c r="EG5" s="7"/>
      <c r="EO5">
        <v>3</v>
      </c>
      <c r="EP5">
        <v>4</v>
      </c>
      <c r="EQ5" t="s">
        <v>58</v>
      </c>
      <c r="FB5">
        <v>6</v>
      </c>
      <c r="FC5">
        <v>4</v>
      </c>
      <c r="FD5" t="s">
        <v>58</v>
      </c>
    </row>
    <row r="6" spans="2:166" ht="15" thickBot="1" x14ac:dyDescent="0.35">
      <c r="B6">
        <v>164579</v>
      </c>
      <c r="C6">
        <v>163575</v>
      </c>
      <c r="D6" t="s">
        <v>59</v>
      </c>
      <c r="M6">
        <v>1110</v>
      </c>
      <c r="N6">
        <v>2370</v>
      </c>
      <c r="O6" t="s">
        <v>59</v>
      </c>
      <c r="X6">
        <v>31</v>
      </c>
      <c r="Y6">
        <v>66</v>
      </c>
      <c r="Z6" t="s">
        <v>59</v>
      </c>
      <c r="AJ6">
        <v>1</v>
      </c>
      <c r="AK6">
        <v>1</v>
      </c>
      <c r="AL6" s="2" t="s">
        <v>83</v>
      </c>
      <c r="AM6" s="3"/>
      <c r="AN6" s="3"/>
      <c r="AO6" s="3"/>
      <c r="AW6">
        <v>1</v>
      </c>
      <c r="AX6">
        <v>1</v>
      </c>
      <c r="AY6" s="2" t="s">
        <v>83</v>
      </c>
      <c r="AZ6" s="3"/>
      <c r="BA6" s="3"/>
      <c r="BB6" s="3"/>
      <c r="BF6">
        <v>1</v>
      </c>
      <c r="BG6">
        <v>1</v>
      </c>
      <c r="BH6" s="2" t="s">
        <v>83</v>
      </c>
      <c r="BI6" s="3"/>
      <c r="BJ6" s="3"/>
      <c r="BK6" s="3"/>
      <c r="BO6">
        <v>4</v>
      </c>
      <c r="BP6">
        <v>5</v>
      </c>
      <c r="CB6">
        <v>164579</v>
      </c>
      <c r="CC6">
        <v>164549</v>
      </c>
      <c r="CO6">
        <v>361</v>
      </c>
      <c r="CP6">
        <v>1278</v>
      </c>
      <c r="CQ6" t="s">
        <v>59</v>
      </c>
      <c r="DB6">
        <v>10</v>
      </c>
      <c r="DC6">
        <v>36</v>
      </c>
      <c r="DD6" t="s">
        <v>59</v>
      </c>
      <c r="DO6">
        <v>1</v>
      </c>
      <c r="DP6">
        <v>1</v>
      </c>
      <c r="DQ6" s="2" t="s">
        <v>83</v>
      </c>
      <c r="DR6" s="3"/>
      <c r="DS6" s="3"/>
      <c r="DT6" s="3"/>
      <c r="EB6">
        <v>1</v>
      </c>
      <c r="EC6">
        <v>1</v>
      </c>
      <c r="ED6" s="2" t="s">
        <v>83</v>
      </c>
      <c r="EE6" s="3"/>
      <c r="EF6" s="3"/>
      <c r="EG6" s="3"/>
      <c r="EO6">
        <v>2</v>
      </c>
      <c r="EP6">
        <v>3</v>
      </c>
      <c r="FB6">
        <v>2</v>
      </c>
      <c r="FC6">
        <v>5</v>
      </c>
    </row>
    <row r="7" spans="2:166" ht="15" thickBot="1" x14ac:dyDescent="0.35">
      <c r="B7">
        <v>163579</v>
      </c>
      <c r="C7">
        <v>164533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  <c r="M7">
        <v>1481</v>
      </c>
      <c r="N7">
        <v>1798</v>
      </c>
      <c r="O7" s="5" t="s">
        <v>60</v>
      </c>
      <c r="P7" s="5" t="s">
        <v>61</v>
      </c>
      <c r="Q7" s="5" t="s">
        <v>62</v>
      </c>
      <c r="R7" s="5" t="s">
        <v>63</v>
      </c>
      <c r="S7" s="5" t="s">
        <v>64</v>
      </c>
      <c r="X7">
        <v>41</v>
      </c>
      <c r="Y7">
        <v>50</v>
      </c>
      <c r="Z7" s="5" t="s">
        <v>60</v>
      </c>
      <c r="AA7" s="5" t="s">
        <v>61</v>
      </c>
      <c r="AB7" s="5" t="s">
        <v>62</v>
      </c>
      <c r="AC7" s="5" t="s">
        <v>63</v>
      </c>
      <c r="AD7" s="5" t="s">
        <v>64</v>
      </c>
      <c r="AJ7">
        <v>1</v>
      </c>
      <c r="AK7">
        <v>1</v>
      </c>
      <c r="AM7" s="2" t="s">
        <v>84</v>
      </c>
      <c r="AN7" s="2" t="s">
        <v>79</v>
      </c>
      <c r="AO7" s="2" t="s">
        <v>85</v>
      </c>
      <c r="AW7">
        <v>1</v>
      </c>
      <c r="AX7">
        <v>1</v>
      </c>
      <c r="AZ7" s="2" t="s">
        <v>84</v>
      </c>
      <c r="BA7" s="2" t="s">
        <v>79</v>
      </c>
      <c r="BB7" s="2" t="s">
        <v>85</v>
      </c>
      <c r="BF7">
        <v>1</v>
      </c>
      <c r="BG7">
        <v>1</v>
      </c>
      <c r="BI7" s="2" t="s">
        <v>84</v>
      </c>
      <c r="BJ7" s="2" t="s">
        <v>79</v>
      </c>
      <c r="BK7" s="2" t="s">
        <v>85</v>
      </c>
      <c r="BO7">
        <v>5</v>
      </c>
      <c r="BP7">
        <v>3</v>
      </c>
      <c r="BQ7" t="s">
        <v>59</v>
      </c>
      <c r="CB7">
        <v>164698</v>
      </c>
      <c r="CC7">
        <v>164568</v>
      </c>
      <c r="CD7" t="s">
        <v>59</v>
      </c>
      <c r="CO7">
        <v>1108</v>
      </c>
      <c r="CP7">
        <v>249</v>
      </c>
      <c r="CQ7" s="5" t="s">
        <v>60</v>
      </c>
      <c r="CR7" s="5" t="s">
        <v>61</v>
      </c>
      <c r="CS7" s="5" t="s">
        <v>62</v>
      </c>
      <c r="CT7" s="5" t="s">
        <v>63</v>
      </c>
      <c r="CU7" s="5" t="s">
        <v>64</v>
      </c>
      <c r="DB7">
        <v>31</v>
      </c>
      <c r="DC7">
        <v>7</v>
      </c>
      <c r="DD7" s="5" t="s">
        <v>60</v>
      </c>
      <c r="DE7" s="5" t="s">
        <v>61</v>
      </c>
      <c r="DF7" s="5" t="s">
        <v>62</v>
      </c>
      <c r="DG7" s="5" t="s">
        <v>63</v>
      </c>
      <c r="DH7" s="5" t="s">
        <v>64</v>
      </c>
      <c r="DO7">
        <v>1</v>
      </c>
      <c r="DP7">
        <v>1</v>
      </c>
      <c r="DR7" s="2" t="s">
        <v>84</v>
      </c>
      <c r="DS7" s="2" t="s">
        <v>79</v>
      </c>
      <c r="DT7" s="2" t="s">
        <v>85</v>
      </c>
      <c r="EB7">
        <v>1</v>
      </c>
      <c r="EC7">
        <v>1</v>
      </c>
      <c r="EE7" s="2" t="s">
        <v>84</v>
      </c>
      <c r="EF7" s="2" t="s">
        <v>79</v>
      </c>
      <c r="EG7" s="2" t="s">
        <v>85</v>
      </c>
      <c r="EO7">
        <v>4</v>
      </c>
      <c r="EP7">
        <v>2</v>
      </c>
      <c r="EQ7" t="s">
        <v>59</v>
      </c>
      <c r="FB7">
        <v>8</v>
      </c>
      <c r="FC7">
        <v>2</v>
      </c>
      <c r="FD7" t="s">
        <v>59</v>
      </c>
    </row>
    <row r="8" spans="2:166" ht="14.4" x14ac:dyDescent="0.3">
      <c r="B8">
        <v>164531</v>
      </c>
      <c r="C8">
        <v>164646</v>
      </c>
      <c r="D8" s="3" t="s">
        <v>65</v>
      </c>
      <c r="E8" s="3">
        <v>24</v>
      </c>
      <c r="F8" s="3">
        <v>3784916</v>
      </c>
      <c r="G8" s="3">
        <v>157704.83333333334</v>
      </c>
      <c r="H8" s="3">
        <v>1129030325.6231902</v>
      </c>
      <c r="M8">
        <v>1894</v>
      </c>
      <c r="N8">
        <v>1411</v>
      </c>
      <c r="O8" s="3" t="s">
        <v>65</v>
      </c>
      <c r="P8" s="3">
        <v>24</v>
      </c>
      <c r="Q8" s="3">
        <v>31939</v>
      </c>
      <c r="R8" s="3">
        <v>1330.7916666666667</v>
      </c>
      <c r="S8" s="3">
        <v>248518.1721014494</v>
      </c>
      <c r="X8">
        <v>53</v>
      </c>
      <c r="Y8">
        <v>39</v>
      </c>
      <c r="Z8" s="3" t="s">
        <v>65</v>
      </c>
      <c r="AA8" s="3">
        <v>24</v>
      </c>
      <c r="AB8" s="3">
        <v>890</v>
      </c>
      <c r="AC8" s="3">
        <v>37.083333333333336</v>
      </c>
      <c r="AD8" s="3">
        <v>192.60144927536243</v>
      </c>
      <c r="AJ8">
        <v>1</v>
      </c>
      <c r="AK8">
        <v>1</v>
      </c>
      <c r="AL8" s="2" t="s">
        <v>81</v>
      </c>
      <c r="AM8" s="8">
        <f>(AL71*AJ73)/AL73</f>
        <v>0.55813953488372092</v>
      </c>
      <c r="AN8" s="8">
        <f>(AL71*AK73)/AL73</f>
        <v>1.441860465116279</v>
      </c>
      <c r="AO8" s="8">
        <f>AL71</f>
        <v>2</v>
      </c>
      <c r="AW8">
        <v>1</v>
      </c>
      <c r="AX8">
        <v>1</v>
      </c>
      <c r="AY8" s="2" t="s">
        <v>81</v>
      </c>
      <c r="AZ8" s="8">
        <f>(AY71*AW73)/AY73</f>
        <v>4.4651162790697674</v>
      </c>
      <c r="BA8" s="8">
        <f>(AY71*AX73)/AY73</f>
        <v>11.534883720930232</v>
      </c>
      <c r="BB8" s="8">
        <f>AY71</f>
        <v>16</v>
      </c>
      <c r="BF8">
        <v>1</v>
      </c>
      <c r="BG8">
        <v>1</v>
      </c>
      <c r="BH8" s="2" t="s">
        <v>81</v>
      </c>
      <c r="BI8" s="8">
        <f>(BH71*BF73)/BH73</f>
        <v>1.1162790697674418</v>
      </c>
      <c r="BJ8" s="8">
        <f>(BH71*BG73)/BH73</f>
        <v>2.8837209302325579</v>
      </c>
      <c r="BK8" s="8">
        <f>BH71</f>
        <v>4</v>
      </c>
      <c r="BO8">
        <v>5</v>
      </c>
      <c r="BP8">
        <v>3</v>
      </c>
      <c r="BQ8" s="5" t="s">
        <v>60</v>
      </c>
      <c r="BR8" s="5" t="s">
        <v>61</v>
      </c>
      <c r="BS8" s="5" t="s">
        <v>62</v>
      </c>
      <c r="BT8" s="5" t="s">
        <v>63</v>
      </c>
      <c r="BU8" s="5" t="s">
        <v>64</v>
      </c>
      <c r="CB8">
        <v>164761</v>
      </c>
      <c r="CC8">
        <v>164646</v>
      </c>
      <c r="CD8" s="5" t="s">
        <v>60</v>
      </c>
      <c r="CE8" s="5" t="s">
        <v>61</v>
      </c>
      <c r="CF8" s="5" t="s">
        <v>62</v>
      </c>
      <c r="CG8" s="5" t="s">
        <v>63</v>
      </c>
      <c r="CH8" s="5" t="s">
        <v>64</v>
      </c>
      <c r="CO8">
        <v>1083</v>
      </c>
      <c r="CP8">
        <v>1736</v>
      </c>
      <c r="CQ8" s="3" t="s">
        <v>65</v>
      </c>
      <c r="CR8" s="3">
        <v>24</v>
      </c>
      <c r="CS8" s="3">
        <v>24630</v>
      </c>
      <c r="CT8" s="3">
        <v>1026.25</v>
      </c>
      <c r="CU8" s="3">
        <v>213913.41304347827</v>
      </c>
      <c r="DB8">
        <v>30</v>
      </c>
      <c r="DC8">
        <v>48</v>
      </c>
      <c r="DD8" s="3" t="s">
        <v>65</v>
      </c>
      <c r="DE8" s="3">
        <v>24</v>
      </c>
      <c r="DF8" s="3">
        <v>682</v>
      </c>
      <c r="DG8" s="3">
        <v>28.416666666666668</v>
      </c>
      <c r="DH8" s="3">
        <v>165.55797101449269</v>
      </c>
      <c r="DO8">
        <v>1</v>
      </c>
      <c r="DP8">
        <v>1</v>
      </c>
      <c r="DQ8" s="2" t="s">
        <v>81</v>
      </c>
      <c r="DR8" s="8">
        <f>(DQ71*DO73)/DQ73</f>
        <v>5.8604651162790695</v>
      </c>
      <c r="DS8" s="8">
        <f>(DQ71*DP73)/DQ73</f>
        <v>15.13953488372093</v>
      </c>
      <c r="DT8" s="8">
        <f>DQ71</f>
        <v>21</v>
      </c>
      <c r="EB8">
        <v>1</v>
      </c>
      <c r="EC8">
        <v>1</v>
      </c>
      <c r="ED8" s="2" t="s">
        <v>81</v>
      </c>
      <c r="EE8" s="8">
        <f>(ED71*EB73)/ED73</f>
        <v>1.9534883720930232</v>
      </c>
      <c r="EF8" s="8">
        <f>(ED71*EC73)/ED73</f>
        <v>5.0465116279069768</v>
      </c>
      <c r="EG8" s="8">
        <f>ED71</f>
        <v>7</v>
      </c>
      <c r="EO8">
        <v>6</v>
      </c>
      <c r="EP8">
        <v>3</v>
      </c>
      <c r="EQ8" s="5" t="s">
        <v>60</v>
      </c>
      <c r="ER8" s="5" t="s">
        <v>61</v>
      </c>
      <c r="ES8" s="5" t="s">
        <v>62</v>
      </c>
      <c r="ET8" s="5" t="s">
        <v>63</v>
      </c>
      <c r="EU8" s="5" t="s">
        <v>64</v>
      </c>
      <c r="FB8">
        <v>6</v>
      </c>
      <c r="FC8">
        <v>7</v>
      </c>
      <c r="FD8" s="5" t="s">
        <v>60</v>
      </c>
      <c r="FE8" s="5" t="s">
        <v>61</v>
      </c>
      <c r="FF8" s="5" t="s">
        <v>62</v>
      </c>
      <c r="FG8" s="5" t="s">
        <v>63</v>
      </c>
      <c r="FH8" s="5" t="s">
        <v>64</v>
      </c>
    </row>
    <row r="9" spans="2:166" ht="15" thickBot="1" x14ac:dyDescent="0.35">
      <c r="B9">
        <v>166172</v>
      </c>
      <c r="C9">
        <v>163582</v>
      </c>
      <c r="D9" s="4" t="s">
        <v>66</v>
      </c>
      <c r="E9" s="4">
        <v>62</v>
      </c>
      <c r="F9" s="4">
        <v>9716360</v>
      </c>
      <c r="G9" s="4">
        <v>156715.48387096773</v>
      </c>
      <c r="H9" s="4">
        <v>1270137763.1062932</v>
      </c>
      <c r="M9">
        <v>1317</v>
      </c>
      <c r="N9">
        <v>1702</v>
      </c>
      <c r="O9" s="4" t="s">
        <v>66</v>
      </c>
      <c r="P9" s="4">
        <v>62</v>
      </c>
      <c r="Q9" s="4">
        <v>74021</v>
      </c>
      <c r="R9" s="4">
        <v>1193.8870967741937</v>
      </c>
      <c r="S9" s="4">
        <v>315974.62638815434</v>
      </c>
      <c r="X9">
        <v>37</v>
      </c>
      <c r="Y9">
        <v>47</v>
      </c>
      <c r="Z9" s="4" t="s">
        <v>66</v>
      </c>
      <c r="AA9" s="4">
        <v>62</v>
      </c>
      <c r="AB9" s="4">
        <v>2057</v>
      </c>
      <c r="AC9" s="4">
        <v>33.177419354838712</v>
      </c>
      <c r="AD9" s="4">
        <v>243.59095716552088</v>
      </c>
      <c r="AJ9">
        <v>1</v>
      </c>
      <c r="AK9">
        <v>1</v>
      </c>
      <c r="AL9" s="2" t="s">
        <v>80</v>
      </c>
      <c r="AM9" s="8">
        <f>(AL72*AJ73)/AL73</f>
        <v>23.441860465116278</v>
      </c>
      <c r="AN9" s="8">
        <f>(AL72*AK73)/AL73</f>
        <v>60.558139534883722</v>
      </c>
      <c r="AO9" s="8">
        <f>AL72</f>
        <v>84</v>
      </c>
      <c r="AW9">
        <v>0</v>
      </c>
      <c r="AX9">
        <v>1</v>
      </c>
      <c r="AY9" s="2" t="s">
        <v>80</v>
      </c>
      <c r="AZ9" s="8">
        <f>(AY72*AW73)/AY73</f>
        <v>19.534883720930232</v>
      </c>
      <c r="BA9" s="8">
        <f>(AY72*AX73)/AY73</f>
        <v>50.465116279069768</v>
      </c>
      <c r="BB9" s="8">
        <f>AY72</f>
        <v>70</v>
      </c>
      <c r="BF9">
        <v>1</v>
      </c>
      <c r="BG9">
        <v>1</v>
      </c>
      <c r="BH9" s="2" t="s">
        <v>80</v>
      </c>
      <c r="BI9" s="8">
        <f>(BH72*BF73)/BH73</f>
        <v>22.88372093023256</v>
      </c>
      <c r="BJ9" s="8">
        <f>(BH72*BG73)/BH73</f>
        <v>59.116279069767444</v>
      </c>
      <c r="BK9" s="8">
        <f>BH72</f>
        <v>82</v>
      </c>
      <c r="BO9">
        <v>0</v>
      </c>
      <c r="BP9">
        <v>3</v>
      </c>
      <c r="BQ9" s="3" t="s">
        <v>65</v>
      </c>
      <c r="BR9" s="3">
        <v>24</v>
      </c>
      <c r="BS9" s="3">
        <v>63</v>
      </c>
      <c r="BT9" s="3">
        <v>2.625</v>
      </c>
      <c r="BU9" s="3">
        <v>1.8097826086956521</v>
      </c>
      <c r="CB9">
        <v>164694</v>
      </c>
      <c r="CC9">
        <v>163681</v>
      </c>
      <c r="CD9" s="3" t="s">
        <v>65</v>
      </c>
      <c r="CE9" s="3">
        <v>24</v>
      </c>
      <c r="CF9" s="3">
        <v>3794686</v>
      </c>
      <c r="CG9" s="3">
        <v>158111.91666666666</v>
      </c>
      <c r="CH9" s="3">
        <v>1083466967.7318859</v>
      </c>
      <c r="CO9">
        <v>1083</v>
      </c>
      <c r="CP9">
        <v>1187</v>
      </c>
      <c r="CQ9" s="4" t="s">
        <v>66</v>
      </c>
      <c r="CR9" s="4">
        <v>62</v>
      </c>
      <c r="CS9" s="4">
        <v>49348</v>
      </c>
      <c r="CT9" s="4">
        <v>795.93548387096769</v>
      </c>
      <c r="CU9" s="4">
        <v>378203.20888418827</v>
      </c>
      <c r="DB9">
        <v>30</v>
      </c>
      <c r="DC9">
        <v>33</v>
      </c>
      <c r="DD9" s="4" t="s">
        <v>66</v>
      </c>
      <c r="DE9" s="4">
        <v>62</v>
      </c>
      <c r="DF9" s="4">
        <v>1370</v>
      </c>
      <c r="DG9" s="4">
        <v>22.096774193548388</v>
      </c>
      <c r="DH9" s="4">
        <v>292.2527763088313</v>
      </c>
      <c r="DO9">
        <v>1</v>
      </c>
      <c r="DP9">
        <v>1</v>
      </c>
      <c r="DQ9" s="2" t="s">
        <v>80</v>
      </c>
      <c r="DR9" s="8">
        <f>(DQ72*DO73)/DQ73</f>
        <v>18.13953488372093</v>
      </c>
      <c r="DS9" s="8">
        <f>(DQ72*DP73)/DQ73</f>
        <v>46.860465116279073</v>
      </c>
      <c r="DT9" s="8">
        <f>DQ72</f>
        <v>65</v>
      </c>
      <c r="EB9">
        <v>1</v>
      </c>
      <c r="EC9">
        <v>1</v>
      </c>
      <c r="ED9" s="2" t="s">
        <v>80</v>
      </c>
      <c r="EE9" s="8">
        <f>(ED72*EB73)/ED73</f>
        <v>22.046511627906977</v>
      </c>
      <c r="EF9" s="8">
        <f>(ED72*EC73)/ED73</f>
        <v>56.953488372093027</v>
      </c>
      <c r="EG9" s="8">
        <f>ED72</f>
        <v>79</v>
      </c>
      <c r="EO9">
        <v>3</v>
      </c>
      <c r="EP9">
        <v>6</v>
      </c>
      <c r="EQ9" s="3" t="s">
        <v>65</v>
      </c>
      <c r="ER9" s="3">
        <v>24</v>
      </c>
      <c r="ES9" s="3">
        <v>65</v>
      </c>
      <c r="ET9" s="3">
        <v>2.7083333333333335</v>
      </c>
      <c r="EU9" s="3">
        <v>2.3894927536231889</v>
      </c>
      <c r="FB9">
        <v>4</v>
      </c>
      <c r="FC9">
        <v>6</v>
      </c>
      <c r="FD9" s="3" t="s">
        <v>65</v>
      </c>
      <c r="FE9" s="3">
        <v>24</v>
      </c>
      <c r="FF9" s="3">
        <v>91</v>
      </c>
      <c r="FG9" s="3">
        <v>3.7916666666666665</v>
      </c>
      <c r="FH9" s="3">
        <v>4.3460144927536222</v>
      </c>
    </row>
    <row r="10" spans="2:166" ht="15" thickBot="1" x14ac:dyDescent="0.35">
      <c r="B10">
        <v>163611</v>
      </c>
      <c r="C10">
        <v>166212</v>
      </c>
      <c r="M10">
        <v>1783</v>
      </c>
      <c r="N10">
        <v>958</v>
      </c>
      <c r="X10">
        <v>50</v>
      </c>
      <c r="Y10">
        <v>27</v>
      </c>
      <c r="AJ10">
        <v>1</v>
      </c>
      <c r="AK10">
        <v>1</v>
      </c>
      <c r="AL10" s="2" t="s">
        <v>85</v>
      </c>
      <c r="AM10">
        <f>AJ73</f>
        <v>24</v>
      </c>
      <c r="AN10">
        <f>AK73</f>
        <v>62</v>
      </c>
      <c r="AO10">
        <f>AL73</f>
        <v>86</v>
      </c>
      <c r="AW10">
        <v>1</v>
      </c>
      <c r="AX10">
        <v>0</v>
      </c>
      <c r="AY10" s="2" t="s">
        <v>85</v>
      </c>
      <c r="AZ10">
        <f>AW73</f>
        <v>24</v>
      </c>
      <c r="BA10">
        <f>AX73</f>
        <v>62</v>
      </c>
      <c r="BB10">
        <f>AY73</f>
        <v>86</v>
      </c>
      <c r="BF10">
        <v>1</v>
      </c>
      <c r="BG10">
        <v>1</v>
      </c>
      <c r="BH10" s="2" t="s">
        <v>85</v>
      </c>
      <c r="BI10">
        <f>BF73</f>
        <v>24</v>
      </c>
      <c r="BJ10">
        <f>BG73</f>
        <v>62</v>
      </c>
      <c r="BK10">
        <f>BH73</f>
        <v>86</v>
      </c>
      <c r="BO10">
        <v>3</v>
      </c>
      <c r="BP10">
        <v>0</v>
      </c>
      <c r="BQ10" s="4" t="s">
        <v>66</v>
      </c>
      <c r="BR10" s="4">
        <v>62</v>
      </c>
      <c r="BS10" s="4">
        <v>144</v>
      </c>
      <c r="BT10" s="4">
        <v>2.3225806451612905</v>
      </c>
      <c r="BU10" s="4">
        <v>2.1565309360126919</v>
      </c>
      <c r="CB10">
        <v>163611</v>
      </c>
      <c r="CC10">
        <v>166255</v>
      </c>
      <c r="CD10" s="4" t="s">
        <v>66</v>
      </c>
      <c r="CE10" s="4">
        <v>62</v>
      </c>
      <c r="CF10" s="4">
        <v>9255270</v>
      </c>
      <c r="CG10" s="4">
        <v>149278.54838709679</v>
      </c>
      <c r="CH10" s="4">
        <v>2311724471.0058155</v>
      </c>
      <c r="CO10">
        <v>1338</v>
      </c>
      <c r="CP10">
        <v>544</v>
      </c>
      <c r="DB10">
        <v>37</v>
      </c>
      <c r="DC10">
        <v>15</v>
      </c>
      <c r="DO10">
        <v>1</v>
      </c>
      <c r="DP10">
        <v>0</v>
      </c>
      <c r="DQ10" s="2" t="s">
        <v>85</v>
      </c>
      <c r="DR10">
        <f>DO73</f>
        <v>24</v>
      </c>
      <c r="DS10">
        <f>DP73</f>
        <v>62</v>
      </c>
      <c r="DT10">
        <f>DQ73</f>
        <v>86</v>
      </c>
      <c r="EB10">
        <v>1</v>
      </c>
      <c r="EC10">
        <v>1</v>
      </c>
      <c r="ED10" s="2" t="s">
        <v>85</v>
      </c>
      <c r="EE10">
        <f>EB73</f>
        <v>24</v>
      </c>
      <c r="EF10">
        <f>EC73</f>
        <v>62</v>
      </c>
      <c r="EG10">
        <f>ED73</f>
        <v>86</v>
      </c>
      <c r="EO10">
        <v>4</v>
      </c>
      <c r="EP10">
        <v>0</v>
      </c>
      <c r="EQ10" s="4" t="s">
        <v>66</v>
      </c>
      <c r="ER10" s="4">
        <v>62</v>
      </c>
      <c r="ES10" s="4">
        <v>129</v>
      </c>
      <c r="ET10" s="4">
        <v>2.0806451612903225</v>
      </c>
      <c r="EU10" s="4">
        <v>2.3048651507139084</v>
      </c>
      <c r="FB10">
        <v>5</v>
      </c>
      <c r="FC10">
        <v>2</v>
      </c>
      <c r="FD10" s="4" t="s">
        <v>66</v>
      </c>
      <c r="FE10" s="4">
        <v>62</v>
      </c>
      <c r="FF10" s="4">
        <v>190</v>
      </c>
      <c r="FG10" s="4">
        <v>3.064516129032258</v>
      </c>
      <c r="FH10" s="4">
        <v>3.5039661554732948</v>
      </c>
    </row>
    <row r="11" spans="2:166" ht="14.4" x14ac:dyDescent="0.3">
      <c r="B11">
        <v>165063</v>
      </c>
      <c r="C11">
        <v>165102</v>
      </c>
      <c r="M11">
        <v>1569</v>
      </c>
      <c r="N11">
        <v>553</v>
      </c>
      <c r="X11">
        <v>44</v>
      </c>
      <c r="Y11">
        <v>15</v>
      </c>
      <c r="AJ11">
        <v>1</v>
      </c>
      <c r="AK11">
        <v>1</v>
      </c>
      <c r="AL11" s="2"/>
      <c r="AW11">
        <v>1</v>
      </c>
      <c r="AX11">
        <v>1</v>
      </c>
      <c r="AY11" s="2"/>
      <c r="BF11">
        <v>1</v>
      </c>
      <c r="BG11">
        <v>1</v>
      </c>
      <c r="BH11" s="2"/>
      <c r="BO11">
        <v>2</v>
      </c>
      <c r="BP11">
        <v>2</v>
      </c>
      <c r="CB11">
        <v>165951</v>
      </c>
      <c r="CC11">
        <v>165172</v>
      </c>
      <c r="CO11">
        <v>634</v>
      </c>
      <c r="CP11">
        <v>689</v>
      </c>
      <c r="DB11">
        <v>18</v>
      </c>
      <c r="DC11">
        <v>19</v>
      </c>
      <c r="DO11">
        <v>1</v>
      </c>
      <c r="DP11">
        <v>1</v>
      </c>
      <c r="DQ11" s="2"/>
      <c r="EB11">
        <v>1</v>
      </c>
      <c r="EC11">
        <v>1</v>
      </c>
      <c r="ED11" s="2"/>
      <c r="EO11">
        <v>3</v>
      </c>
      <c r="EP11">
        <v>3</v>
      </c>
      <c r="FB11">
        <v>3</v>
      </c>
      <c r="FC11">
        <v>4</v>
      </c>
    </row>
    <row r="12" spans="2:166" ht="15" thickBot="1" x14ac:dyDescent="0.35">
      <c r="B12">
        <v>0</v>
      </c>
      <c r="C12">
        <v>164573</v>
      </c>
      <c r="D12" t="s">
        <v>67</v>
      </c>
      <c r="M12">
        <v>0</v>
      </c>
      <c r="N12">
        <v>1311</v>
      </c>
      <c r="O12" t="s">
        <v>67</v>
      </c>
      <c r="X12">
        <v>0</v>
      </c>
      <c r="Y12">
        <v>36</v>
      </c>
      <c r="Z12" t="s">
        <v>67</v>
      </c>
      <c r="AJ12">
        <v>0</v>
      </c>
      <c r="AK12">
        <v>1</v>
      </c>
      <c r="AL12" s="2" t="s">
        <v>86</v>
      </c>
      <c r="AM12">
        <f>CHITEST(AJ71:AK72,AM8:AN9)</f>
        <v>0.48092377907176509</v>
      </c>
      <c r="AW12">
        <v>0</v>
      </c>
      <c r="AX12">
        <v>1</v>
      </c>
      <c r="AY12" s="2" t="s">
        <v>86</v>
      </c>
      <c r="AZ12">
        <f>CHITEST(AW71:AX72,AZ8:BA9)</f>
        <v>0.36539835955654892</v>
      </c>
      <c r="BF12">
        <v>0</v>
      </c>
      <c r="BG12">
        <v>1</v>
      </c>
      <c r="BH12" s="2" t="s">
        <v>86</v>
      </c>
      <c r="BI12">
        <f>CHITEST(BF71:BG72,BI8:BJ9)</f>
        <v>0.89439682573228074</v>
      </c>
      <c r="BO12">
        <v>0</v>
      </c>
      <c r="BP12">
        <v>2</v>
      </c>
      <c r="CB12">
        <v>3600</v>
      </c>
      <c r="CC12">
        <v>164573</v>
      </c>
      <c r="CO12">
        <v>0</v>
      </c>
      <c r="CP12">
        <v>1007</v>
      </c>
      <c r="CQ12" t="s">
        <v>67</v>
      </c>
      <c r="DB12">
        <v>0</v>
      </c>
      <c r="DC12">
        <v>28</v>
      </c>
      <c r="DD12" t="s">
        <v>67</v>
      </c>
      <c r="DO12">
        <v>0</v>
      </c>
      <c r="DP12">
        <v>1</v>
      </c>
      <c r="DQ12" s="2" t="s">
        <v>86</v>
      </c>
      <c r="DR12">
        <f>CHITEST(DO71:DP72,DR8:DS9)</f>
        <v>0.29781916023837696</v>
      </c>
      <c r="EB12">
        <v>0</v>
      </c>
      <c r="EC12">
        <v>1</v>
      </c>
      <c r="ED12" s="2" t="s">
        <v>86</v>
      </c>
      <c r="EE12">
        <f>CHITEST(EB71:EC72,EE8:EF9)</f>
        <v>0.40186269046870615</v>
      </c>
      <c r="EO12">
        <v>0</v>
      </c>
      <c r="EP12">
        <v>3</v>
      </c>
      <c r="FB12">
        <v>0</v>
      </c>
      <c r="FC12">
        <v>5</v>
      </c>
    </row>
    <row r="13" spans="2:166" ht="13.2" thickBot="1" x14ac:dyDescent="0.25">
      <c r="B13">
        <v>163589</v>
      </c>
      <c r="C13">
        <v>165146</v>
      </c>
      <c r="D13" s="5" t="s">
        <v>68</v>
      </c>
      <c r="E13" s="5" t="s">
        <v>69</v>
      </c>
      <c r="F13" s="5" t="s">
        <v>70</v>
      </c>
      <c r="G13" s="5" t="s">
        <v>71</v>
      </c>
      <c r="H13" s="5" t="s">
        <v>72</v>
      </c>
      <c r="I13" s="5" t="s">
        <v>73</v>
      </c>
      <c r="J13" s="5" t="s">
        <v>74</v>
      </c>
      <c r="M13">
        <v>1664</v>
      </c>
      <c r="N13">
        <v>1491</v>
      </c>
      <c r="O13" s="5" t="s">
        <v>68</v>
      </c>
      <c r="P13" s="5" t="s">
        <v>69</v>
      </c>
      <c r="Q13" s="5" t="s">
        <v>70</v>
      </c>
      <c r="R13" s="5" t="s">
        <v>71</v>
      </c>
      <c r="S13" s="5" t="s">
        <v>72</v>
      </c>
      <c r="T13" s="5" t="s">
        <v>73</v>
      </c>
      <c r="U13" s="5" t="s">
        <v>74</v>
      </c>
      <c r="X13">
        <v>46</v>
      </c>
      <c r="Y13">
        <v>41</v>
      </c>
      <c r="Z13" s="5" t="s">
        <v>68</v>
      </c>
      <c r="AA13" s="5" t="s">
        <v>69</v>
      </c>
      <c r="AB13" s="5" t="s">
        <v>70</v>
      </c>
      <c r="AC13" s="5" t="s">
        <v>71</v>
      </c>
      <c r="AD13" s="5" t="s">
        <v>72</v>
      </c>
      <c r="AE13" s="5" t="s">
        <v>73</v>
      </c>
      <c r="AF13" s="5" t="s">
        <v>74</v>
      </c>
      <c r="AJ13">
        <v>1</v>
      </c>
      <c r="AK13">
        <v>1</v>
      </c>
      <c r="AW13">
        <v>1</v>
      </c>
      <c r="AX13">
        <v>1</v>
      </c>
      <c r="BF13">
        <v>1</v>
      </c>
      <c r="BG13">
        <v>1</v>
      </c>
      <c r="BO13">
        <v>4</v>
      </c>
      <c r="BP13">
        <v>2</v>
      </c>
      <c r="BQ13" t="s">
        <v>67</v>
      </c>
      <c r="CB13">
        <v>164614</v>
      </c>
      <c r="CC13">
        <v>164698</v>
      </c>
      <c r="CD13" t="s">
        <v>67</v>
      </c>
      <c r="CO13">
        <v>755</v>
      </c>
      <c r="CP13">
        <v>1868</v>
      </c>
      <c r="CQ13" s="5" t="s">
        <v>68</v>
      </c>
      <c r="CR13" s="5" t="s">
        <v>69</v>
      </c>
      <c r="CS13" s="5" t="s">
        <v>70</v>
      </c>
      <c r="CT13" s="5" t="s">
        <v>71</v>
      </c>
      <c r="CU13" s="5" t="s">
        <v>72</v>
      </c>
      <c r="CV13" s="5" t="s">
        <v>73</v>
      </c>
      <c r="CW13" s="5" t="s">
        <v>74</v>
      </c>
      <c r="DB13">
        <v>21</v>
      </c>
      <c r="DC13">
        <v>52</v>
      </c>
      <c r="DD13" s="5" t="s">
        <v>68</v>
      </c>
      <c r="DE13" s="5" t="s">
        <v>69</v>
      </c>
      <c r="DF13" s="5" t="s">
        <v>70</v>
      </c>
      <c r="DG13" s="5" t="s">
        <v>71</v>
      </c>
      <c r="DH13" s="5" t="s">
        <v>72</v>
      </c>
      <c r="DI13" s="5" t="s">
        <v>73</v>
      </c>
      <c r="DJ13" s="5" t="s">
        <v>74</v>
      </c>
      <c r="DO13">
        <v>1</v>
      </c>
      <c r="DP13">
        <v>1</v>
      </c>
      <c r="EB13">
        <v>1</v>
      </c>
      <c r="EC13">
        <v>1</v>
      </c>
      <c r="EO13">
        <v>2</v>
      </c>
      <c r="EP13">
        <v>2</v>
      </c>
      <c r="EQ13" t="s">
        <v>67</v>
      </c>
      <c r="FB13">
        <v>2</v>
      </c>
      <c r="FC13">
        <v>5</v>
      </c>
      <c r="FD13" t="s">
        <v>67</v>
      </c>
    </row>
    <row r="14" spans="2:166" x14ac:dyDescent="0.2">
      <c r="B14">
        <v>164659</v>
      </c>
      <c r="C14">
        <v>164624</v>
      </c>
      <c r="D14" s="3" t="s">
        <v>75</v>
      </c>
      <c r="E14" s="3">
        <v>16935730.112991333</v>
      </c>
      <c r="F14" s="3">
        <v>1</v>
      </c>
      <c r="G14" s="3">
        <v>16935730.112991333</v>
      </c>
      <c r="H14" s="3">
        <v>1.3752101966196424E-2</v>
      </c>
      <c r="I14" s="6">
        <v>0.90692654971813114</v>
      </c>
      <c r="J14" s="3">
        <v>3.9545684075892384</v>
      </c>
      <c r="M14">
        <v>1236</v>
      </c>
      <c r="N14">
        <v>1414</v>
      </c>
      <c r="O14" s="3" t="s">
        <v>75</v>
      </c>
      <c r="P14" s="3">
        <v>324295.08780319989</v>
      </c>
      <c r="Q14" s="3">
        <v>1</v>
      </c>
      <c r="R14" s="3">
        <v>324295.08780319989</v>
      </c>
      <c r="S14" s="3">
        <v>1.0900513754829737</v>
      </c>
      <c r="T14" s="3">
        <v>0.2994551763500608</v>
      </c>
      <c r="U14" s="3">
        <v>3.9545684075892384</v>
      </c>
      <c r="X14">
        <v>34</v>
      </c>
      <c r="Y14">
        <v>39</v>
      </c>
      <c r="Z14" s="3" t="s">
        <v>75</v>
      </c>
      <c r="AA14" s="3">
        <v>263.96711677919302</v>
      </c>
      <c r="AB14" s="3">
        <v>1</v>
      </c>
      <c r="AC14" s="3">
        <v>263.96711677919302</v>
      </c>
      <c r="AD14" s="3">
        <v>1.1495346454412179</v>
      </c>
      <c r="AE14" s="3">
        <v>0.28671728282719355</v>
      </c>
      <c r="AF14" s="3">
        <v>3.9545684075892384</v>
      </c>
      <c r="AJ14">
        <v>1</v>
      </c>
      <c r="AK14">
        <v>1</v>
      </c>
      <c r="AW14">
        <v>1</v>
      </c>
      <c r="AX14">
        <v>1</v>
      </c>
      <c r="BF14">
        <v>1</v>
      </c>
      <c r="BG14">
        <v>1</v>
      </c>
      <c r="BO14">
        <v>2</v>
      </c>
      <c r="BP14">
        <v>3</v>
      </c>
      <c r="BQ14" s="5" t="s">
        <v>68</v>
      </c>
      <c r="BR14" s="5" t="s">
        <v>69</v>
      </c>
      <c r="BS14" s="5" t="s">
        <v>70</v>
      </c>
      <c r="BT14" s="5" t="s">
        <v>71</v>
      </c>
      <c r="BU14" s="5" t="s">
        <v>72</v>
      </c>
      <c r="BV14" s="5" t="s">
        <v>73</v>
      </c>
      <c r="BW14" s="5" t="s">
        <v>74</v>
      </c>
      <c r="CB14">
        <v>164693</v>
      </c>
      <c r="CC14">
        <v>164624</v>
      </c>
      <c r="CD14" s="5" t="s">
        <v>68</v>
      </c>
      <c r="CE14" s="5" t="s">
        <v>69</v>
      </c>
      <c r="CF14" s="5" t="s">
        <v>70</v>
      </c>
      <c r="CG14" s="5" t="s">
        <v>71</v>
      </c>
      <c r="CH14" s="5" t="s">
        <v>72</v>
      </c>
      <c r="CI14" s="5" t="s">
        <v>73</v>
      </c>
      <c r="CJ14" s="5" t="s">
        <v>74</v>
      </c>
      <c r="CO14">
        <v>1662</v>
      </c>
      <c r="CP14">
        <v>1297</v>
      </c>
      <c r="CQ14" s="3" t="s">
        <v>75</v>
      </c>
      <c r="CR14" s="3">
        <v>917797.99062264338</v>
      </c>
      <c r="CS14" s="3">
        <v>1</v>
      </c>
      <c r="CT14" s="3">
        <v>917797.99062264338</v>
      </c>
      <c r="CU14" s="3">
        <v>2.7543378990146041</v>
      </c>
      <c r="CV14" s="6">
        <v>0.10072008139748201</v>
      </c>
      <c r="CW14" s="3">
        <v>3.9545684075892384</v>
      </c>
      <c r="DB14">
        <v>46</v>
      </c>
      <c r="DC14">
        <v>36</v>
      </c>
      <c r="DD14" s="3" t="s">
        <v>75</v>
      </c>
      <c r="DE14" s="3">
        <v>691.07289322331781</v>
      </c>
      <c r="DF14" s="3">
        <v>1</v>
      </c>
      <c r="DG14" s="3">
        <v>691.07289322331781</v>
      </c>
      <c r="DH14" s="3">
        <v>2.6831266483194165</v>
      </c>
      <c r="DI14" s="6">
        <v>0.10515720881551939</v>
      </c>
      <c r="DJ14" s="3">
        <v>3.9545684075892384</v>
      </c>
      <c r="DO14">
        <v>1</v>
      </c>
      <c r="DP14">
        <v>1</v>
      </c>
      <c r="EB14">
        <v>1</v>
      </c>
      <c r="EC14">
        <v>1</v>
      </c>
      <c r="EO14">
        <v>2</v>
      </c>
      <c r="EP14">
        <v>3</v>
      </c>
      <c r="EQ14" s="5" t="s">
        <v>68</v>
      </c>
      <c r="ER14" s="5" t="s">
        <v>69</v>
      </c>
      <c r="ES14" s="5" t="s">
        <v>70</v>
      </c>
      <c r="ET14" s="5" t="s">
        <v>71</v>
      </c>
      <c r="EU14" s="5" t="s">
        <v>72</v>
      </c>
      <c r="EV14" s="5" t="s">
        <v>73</v>
      </c>
      <c r="EW14" s="5" t="s">
        <v>74</v>
      </c>
      <c r="FB14">
        <v>4</v>
      </c>
      <c r="FC14">
        <v>3</v>
      </c>
      <c r="FD14" s="5" t="s">
        <v>68</v>
      </c>
      <c r="FE14" s="5" t="s">
        <v>69</v>
      </c>
      <c r="FF14" s="5" t="s">
        <v>70</v>
      </c>
      <c r="FG14" s="5" t="s">
        <v>71</v>
      </c>
      <c r="FH14" s="5" t="s">
        <v>72</v>
      </c>
      <c r="FI14" s="5" t="s">
        <v>73</v>
      </c>
      <c r="FJ14" s="5" t="s">
        <v>74</v>
      </c>
    </row>
    <row r="15" spans="2:166" x14ac:dyDescent="0.2">
      <c r="B15">
        <v>163586</v>
      </c>
      <c r="C15">
        <v>163604</v>
      </c>
      <c r="D15" s="3" t="s">
        <v>76</v>
      </c>
      <c r="E15" s="3">
        <v>103446101038.8172</v>
      </c>
      <c r="F15" s="3">
        <v>84</v>
      </c>
      <c r="G15" s="3">
        <v>1231501202.8430619</v>
      </c>
      <c r="H15" s="3"/>
      <c r="I15" s="3"/>
      <c r="J15" s="3"/>
      <c r="M15">
        <v>1759</v>
      </c>
      <c r="N15">
        <v>544</v>
      </c>
      <c r="O15" s="3" t="s">
        <v>76</v>
      </c>
      <c r="P15" s="3">
        <v>24990370.168010749</v>
      </c>
      <c r="Q15" s="3">
        <v>84</v>
      </c>
      <c r="R15" s="3">
        <v>297504.40676203271</v>
      </c>
      <c r="S15" s="3"/>
      <c r="T15" s="3"/>
      <c r="U15" s="3"/>
      <c r="X15">
        <v>49</v>
      </c>
      <c r="Y15">
        <v>15</v>
      </c>
      <c r="Z15" s="3" t="s">
        <v>76</v>
      </c>
      <c r="AA15" s="3">
        <v>19288.881720430109</v>
      </c>
      <c r="AB15" s="3">
        <v>84</v>
      </c>
      <c r="AC15" s="3">
        <v>229.62954429083462</v>
      </c>
      <c r="AD15" s="3"/>
      <c r="AE15" s="3"/>
      <c r="AF15" s="3"/>
      <c r="AJ15">
        <v>1</v>
      </c>
      <c r="AK15">
        <v>1</v>
      </c>
      <c r="AW15">
        <v>1</v>
      </c>
      <c r="AX15">
        <v>0</v>
      </c>
      <c r="BF15">
        <v>1</v>
      </c>
      <c r="BG15">
        <v>1</v>
      </c>
      <c r="BO15">
        <v>4</v>
      </c>
      <c r="BP15">
        <v>0</v>
      </c>
      <c r="BQ15" s="3" t="s">
        <v>75</v>
      </c>
      <c r="BR15" s="3">
        <v>1.5824268567140507</v>
      </c>
      <c r="BS15" s="3">
        <v>1</v>
      </c>
      <c r="BT15" s="3">
        <v>1.5824268567140507</v>
      </c>
      <c r="BU15" s="3">
        <v>0.7675766940430554</v>
      </c>
      <c r="BV15" s="3">
        <v>0.38346630841392748</v>
      </c>
      <c r="BW15" s="3">
        <v>3.9545684075892384</v>
      </c>
      <c r="CB15">
        <v>164618</v>
      </c>
      <c r="CC15">
        <v>163715</v>
      </c>
      <c r="CD15" s="3" t="s">
        <v>75</v>
      </c>
      <c r="CE15" s="3">
        <v>1350072697.6955566</v>
      </c>
      <c r="CF15" s="3">
        <v>1</v>
      </c>
      <c r="CG15" s="3">
        <v>1350072697.6955566</v>
      </c>
      <c r="CH15" s="3">
        <v>0.68343720374911054</v>
      </c>
      <c r="CI15" s="3">
        <v>0.41074780709041758</v>
      </c>
      <c r="CJ15" s="3">
        <v>3.9545684075892384</v>
      </c>
      <c r="CO15">
        <v>1256</v>
      </c>
      <c r="CP15">
        <v>184</v>
      </c>
      <c r="CQ15" s="3" t="s">
        <v>76</v>
      </c>
      <c r="CR15" s="3">
        <v>27990404.241935484</v>
      </c>
      <c r="CS15" s="3">
        <v>84</v>
      </c>
      <c r="CT15" s="3">
        <v>333219.09811827959</v>
      </c>
      <c r="CU15" s="3"/>
      <c r="CV15" s="3"/>
      <c r="CW15" s="3"/>
      <c r="DB15">
        <v>35</v>
      </c>
      <c r="DC15">
        <v>5</v>
      </c>
      <c r="DD15" s="3" t="s">
        <v>76</v>
      </c>
      <c r="DE15" s="3">
        <v>21635.252688172041</v>
      </c>
      <c r="DF15" s="3">
        <v>84</v>
      </c>
      <c r="DG15" s="3">
        <v>257.5625320020481</v>
      </c>
      <c r="DH15" s="3"/>
      <c r="DI15" s="3"/>
      <c r="DJ15" s="3"/>
      <c r="DO15">
        <v>1</v>
      </c>
      <c r="DP15">
        <v>0</v>
      </c>
      <c r="EB15">
        <v>1</v>
      </c>
      <c r="EC15">
        <v>1</v>
      </c>
      <c r="EO15">
        <v>4</v>
      </c>
      <c r="EP15">
        <v>0</v>
      </c>
      <c r="EQ15" s="3" t="s">
        <v>75</v>
      </c>
      <c r="ER15" s="3">
        <v>6.8169854963739169</v>
      </c>
      <c r="ES15" s="3">
        <v>1</v>
      </c>
      <c r="ET15" s="3">
        <v>6.8169854963739169</v>
      </c>
      <c r="EU15" s="3">
        <v>2.9282118423661925</v>
      </c>
      <c r="EV15" s="6">
        <v>9.0734319967135255E-2</v>
      </c>
      <c r="EW15" s="3">
        <v>3.9545684075892384</v>
      </c>
      <c r="FB15">
        <v>6</v>
      </c>
      <c r="FC15">
        <v>1</v>
      </c>
      <c r="FD15" s="3" t="s">
        <v>75</v>
      </c>
      <c r="FE15" s="3">
        <v>9.1485683920981842</v>
      </c>
      <c r="FF15" s="3">
        <v>1</v>
      </c>
      <c r="FG15" s="3">
        <v>9.1485683920981842</v>
      </c>
      <c r="FH15" s="3">
        <v>2.4497261281725171</v>
      </c>
      <c r="FI15" s="3">
        <v>0.1213050873649672</v>
      </c>
      <c r="FJ15" s="3">
        <v>3.9545684075892384</v>
      </c>
    </row>
    <row r="16" spans="2:166" x14ac:dyDescent="0.2">
      <c r="B16">
        <v>166051</v>
      </c>
      <c r="C16">
        <v>164476</v>
      </c>
      <c r="D16" s="3"/>
      <c r="E16" s="3"/>
      <c r="F16" s="3"/>
      <c r="G16" s="3"/>
      <c r="H16" s="3"/>
      <c r="I16" s="3"/>
      <c r="J16" s="3"/>
      <c r="M16">
        <v>1158</v>
      </c>
      <c r="N16">
        <v>676</v>
      </c>
      <c r="O16" s="3"/>
      <c r="P16" s="3"/>
      <c r="Q16" s="3"/>
      <c r="R16" s="3"/>
      <c r="S16" s="3"/>
      <c r="T16" s="3"/>
      <c r="U16" s="3"/>
      <c r="X16">
        <v>32</v>
      </c>
      <c r="Y16">
        <v>19</v>
      </c>
      <c r="Z16" s="3"/>
      <c r="AA16" s="3"/>
      <c r="AB16" s="3"/>
      <c r="AC16" s="3"/>
      <c r="AD16" s="3"/>
      <c r="AE16" s="3"/>
      <c r="AF16" s="3"/>
      <c r="AJ16">
        <v>1</v>
      </c>
      <c r="AK16">
        <v>1</v>
      </c>
      <c r="AW16">
        <v>1</v>
      </c>
      <c r="AX16">
        <v>1</v>
      </c>
      <c r="BF16">
        <v>1</v>
      </c>
      <c r="BG16">
        <v>1</v>
      </c>
      <c r="BO16">
        <v>2</v>
      </c>
      <c r="BP16">
        <v>3</v>
      </c>
      <c r="BQ16" s="3" t="s">
        <v>76</v>
      </c>
      <c r="BR16" s="3">
        <v>173.17338709677421</v>
      </c>
      <c r="BS16" s="3">
        <v>84</v>
      </c>
      <c r="BT16" s="3">
        <v>2.0615879416282645</v>
      </c>
      <c r="BU16" s="3"/>
      <c r="BV16" s="3"/>
      <c r="BW16" s="3"/>
      <c r="CB16">
        <v>164783</v>
      </c>
      <c r="CC16">
        <v>3600</v>
      </c>
      <c r="CD16" s="3" t="s">
        <v>76</v>
      </c>
      <c r="CE16" s="3">
        <v>165934932989.18811</v>
      </c>
      <c r="CF16" s="3">
        <v>84</v>
      </c>
      <c r="CG16" s="3">
        <v>1975415868.918906</v>
      </c>
      <c r="CH16" s="3"/>
      <c r="CI16" s="3"/>
      <c r="CJ16" s="3"/>
      <c r="CO16">
        <v>873</v>
      </c>
      <c r="CP16">
        <v>0</v>
      </c>
      <c r="CQ16" s="3"/>
      <c r="CR16" s="3"/>
      <c r="CS16" s="3"/>
      <c r="CT16" s="3"/>
      <c r="CU16" s="3"/>
      <c r="CV16" s="3"/>
      <c r="CW16" s="3"/>
      <c r="DB16">
        <v>24</v>
      </c>
      <c r="DC16">
        <v>0</v>
      </c>
      <c r="DD16" s="3"/>
      <c r="DE16" s="3"/>
      <c r="DF16" s="3"/>
      <c r="DG16" s="3"/>
      <c r="DH16" s="3"/>
      <c r="DI16" s="3"/>
      <c r="DJ16" s="3"/>
      <c r="DO16">
        <v>1</v>
      </c>
      <c r="DP16">
        <v>0</v>
      </c>
      <c r="EB16">
        <v>1</v>
      </c>
      <c r="EC16">
        <v>0</v>
      </c>
      <c r="EO16">
        <v>4</v>
      </c>
      <c r="EP16">
        <v>0</v>
      </c>
      <c r="EQ16" s="3" t="s">
        <v>76</v>
      </c>
      <c r="ER16" s="3">
        <v>195.55510752688167</v>
      </c>
      <c r="ES16" s="3">
        <v>84</v>
      </c>
      <c r="ET16" s="3">
        <v>2.3280369943676389</v>
      </c>
      <c r="EU16" s="3"/>
      <c r="EV16" s="3"/>
      <c r="EW16" s="3"/>
      <c r="FB16">
        <v>4</v>
      </c>
      <c r="FC16">
        <v>0</v>
      </c>
      <c r="FD16" s="3" t="s">
        <v>76</v>
      </c>
      <c r="FE16" s="3">
        <v>313.70026881720423</v>
      </c>
      <c r="FF16" s="3">
        <v>84</v>
      </c>
      <c r="FG16" s="3">
        <v>3.7345270097286218</v>
      </c>
      <c r="FH16" s="3"/>
      <c r="FI16" s="3"/>
      <c r="FJ16" s="3"/>
    </row>
    <row r="17" spans="2:166" ht="13.2" thickBot="1" x14ac:dyDescent="0.25">
      <c r="B17">
        <v>166344</v>
      </c>
      <c r="C17">
        <v>164672</v>
      </c>
      <c r="D17" s="4" t="s">
        <v>77</v>
      </c>
      <c r="E17" s="4">
        <v>103463036768.93019</v>
      </c>
      <c r="F17" s="4">
        <v>85</v>
      </c>
      <c r="G17" s="4"/>
      <c r="H17" s="4"/>
      <c r="I17" s="4"/>
      <c r="J17" s="4"/>
      <c r="M17">
        <v>542</v>
      </c>
      <c r="N17">
        <v>1358</v>
      </c>
      <c r="O17" s="4" t="s">
        <v>77</v>
      </c>
      <c r="P17" s="4">
        <v>25314665.255813949</v>
      </c>
      <c r="Q17" s="4">
        <v>85</v>
      </c>
      <c r="R17" s="4"/>
      <c r="S17" s="4"/>
      <c r="T17" s="4"/>
      <c r="U17" s="4"/>
      <c r="X17">
        <v>15</v>
      </c>
      <c r="Y17">
        <v>38</v>
      </c>
      <c r="Z17" s="4" t="s">
        <v>77</v>
      </c>
      <c r="AA17" s="4">
        <v>19552.848837209302</v>
      </c>
      <c r="AB17" s="4">
        <v>85</v>
      </c>
      <c r="AC17" s="4"/>
      <c r="AD17" s="4"/>
      <c r="AE17" s="4"/>
      <c r="AF17" s="4"/>
      <c r="AJ17">
        <v>1</v>
      </c>
      <c r="AK17">
        <v>1</v>
      </c>
      <c r="AW17">
        <v>0</v>
      </c>
      <c r="AX17">
        <v>1</v>
      </c>
      <c r="BF17">
        <v>1</v>
      </c>
      <c r="BG17">
        <v>1</v>
      </c>
      <c r="BO17">
        <v>0</v>
      </c>
      <c r="BP17">
        <v>5</v>
      </c>
      <c r="BQ17" s="3"/>
      <c r="BR17" s="3"/>
      <c r="BS17" s="3"/>
      <c r="BT17" s="3"/>
      <c r="BU17" s="3"/>
      <c r="BV17" s="3"/>
      <c r="BW17" s="3"/>
      <c r="CB17">
        <v>166300</v>
      </c>
      <c r="CC17">
        <v>164706</v>
      </c>
      <c r="CD17" s="3"/>
      <c r="CE17" s="3"/>
      <c r="CF17" s="3"/>
      <c r="CG17" s="3"/>
      <c r="CH17" s="3"/>
      <c r="CI17" s="3"/>
      <c r="CJ17" s="3"/>
      <c r="CO17">
        <v>303</v>
      </c>
      <c r="CP17">
        <v>811</v>
      </c>
      <c r="CQ17" s="4" t="s">
        <v>77</v>
      </c>
      <c r="CR17" s="4">
        <v>28908202.232558127</v>
      </c>
      <c r="CS17" s="4">
        <v>85</v>
      </c>
      <c r="CT17" s="4"/>
      <c r="CU17" s="4"/>
      <c r="CV17" s="4"/>
      <c r="CW17" s="4"/>
      <c r="DB17">
        <v>8</v>
      </c>
      <c r="DC17">
        <v>23</v>
      </c>
      <c r="DD17" s="4" t="s">
        <v>77</v>
      </c>
      <c r="DE17" s="4">
        <v>22326.325581395358</v>
      </c>
      <c r="DF17" s="4">
        <v>85</v>
      </c>
      <c r="DG17" s="4"/>
      <c r="DH17" s="4"/>
      <c r="DI17" s="4"/>
      <c r="DJ17" s="4"/>
      <c r="DO17">
        <v>0</v>
      </c>
      <c r="DP17">
        <v>1</v>
      </c>
      <c r="EB17">
        <v>1</v>
      </c>
      <c r="EC17">
        <v>1</v>
      </c>
      <c r="EO17">
        <v>0</v>
      </c>
      <c r="EP17">
        <v>4</v>
      </c>
      <c r="EQ17" s="3"/>
      <c r="ER17" s="3"/>
      <c r="ES17" s="3"/>
      <c r="ET17" s="3"/>
      <c r="EU17" s="3"/>
      <c r="EV17" s="3"/>
      <c r="EW17" s="3"/>
      <c r="FB17">
        <v>1</v>
      </c>
      <c r="FC17">
        <v>5</v>
      </c>
      <c r="FD17" s="3"/>
      <c r="FE17" s="3"/>
      <c r="FF17" s="3"/>
      <c r="FG17" s="3"/>
      <c r="FH17" s="3"/>
      <c r="FI17" s="3"/>
      <c r="FJ17" s="3"/>
    </row>
    <row r="18" spans="2:166" ht="13.2" thickBot="1" x14ac:dyDescent="0.25">
      <c r="B18">
        <v>164545</v>
      </c>
      <c r="C18">
        <v>166182</v>
      </c>
      <c r="M18">
        <v>1484</v>
      </c>
      <c r="N18">
        <v>257</v>
      </c>
      <c r="X18">
        <v>41</v>
      </c>
      <c r="Y18">
        <v>7</v>
      </c>
      <c r="AJ18">
        <v>1</v>
      </c>
      <c r="AK18">
        <v>1</v>
      </c>
      <c r="AW18">
        <v>1</v>
      </c>
      <c r="AX18">
        <v>0</v>
      </c>
      <c r="BF18">
        <v>1</v>
      </c>
      <c r="BG18">
        <v>1</v>
      </c>
      <c r="BO18">
        <v>3</v>
      </c>
      <c r="BP18">
        <v>0</v>
      </c>
      <c r="BQ18" s="4" t="s">
        <v>77</v>
      </c>
      <c r="BR18" s="4">
        <v>174.75581395348826</v>
      </c>
      <c r="BS18" s="4">
        <v>85</v>
      </c>
      <c r="BT18" s="4"/>
      <c r="BU18" s="4"/>
      <c r="BV18" s="4"/>
      <c r="BW18" s="4"/>
      <c r="CB18">
        <v>164676</v>
      </c>
      <c r="CC18">
        <v>3600</v>
      </c>
      <c r="CD18" s="4" t="s">
        <v>77</v>
      </c>
      <c r="CE18" s="4">
        <v>167285005686.88367</v>
      </c>
      <c r="CF18" s="4">
        <v>85</v>
      </c>
      <c r="CG18" s="4"/>
      <c r="CH18" s="4"/>
      <c r="CI18" s="4"/>
      <c r="CJ18" s="4"/>
      <c r="CO18">
        <v>1708</v>
      </c>
      <c r="CP18">
        <v>0</v>
      </c>
      <c r="DB18">
        <v>47</v>
      </c>
      <c r="DC18">
        <v>0</v>
      </c>
      <c r="DO18">
        <v>1</v>
      </c>
      <c r="DP18">
        <v>0</v>
      </c>
      <c r="EB18">
        <v>1</v>
      </c>
      <c r="EC18">
        <v>0</v>
      </c>
      <c r="EO18">
        <v>3</v>
      </c>
      <c r="EP18">
        <v>0</v>
      </c>
      <c r="EQ18" s="4" t="s">
        <v>77</v>
      </c>
      <c r="ER18" s="4">
        <v>202.37209302325559</v>
      </c>
      <c r="ES18" s="4">
        <v>85</v>
      </c>
      <c r="ET18" s="4"/>
      <c r="EU18" s="4"/>
      <c r="EV18" s="4"/>
      <c r="EW18" s="4"/>
      <c r="FB18">
        <v>4</v>
      </c>
      <c r="FC18">
        <v>0</v>
      </c>
      <c r="FD18" s="4" t="s">
        <v>77</v>
      </c>
      <c r="FE18" s="4">
        <v>322.84883720930242</v>
      </c>
      <c r="FF18" s="4">
        <v>85</v>
      </c>
      <c r="FG18" s="4"/>
      <c r="FH18" s="4"/>
      <c r="FI18" s="4"/>
      <c r="FJ18" s="4"/>
    </row>
    <row r="19" spans="2:166" x14ac:dyDescent="0.2">
      <c r="B19">
        <v>164601</v>
      </c>
      <c r="C19">
        <v>165458</v>
      </c>
      <c r="M19">
        <v>1370</v>
      </c>
      <c r="N19">
        <v>1148</v>
      </c>
      <c r="X19">
        <v>38</v>
      </c>
      <c r="Y19">
        <v>32</v>
      </c>
      <c r="AJ19">
        <v>1</v>
      </c>
      <c r="AK19">
        <v>1</v>
      </c>
      <c r="AW19">
        <v>1</v>
      </c>
      <c r="AX19">
        <v>1</v>
      </c>
      <c r="BF19">
        <v>1</v>
      </c>
      <c r="BG19">
        <v>1</v>
      </c>
      <c r="BO19">
        <v>3</v>
      </c>
      <c r="BP19">
        <v>2</v>
      </c>
      <c r="CB19">
        <v>164601</v>
      </c>
      <c r="CC19">
        <v>165509</v>
      </c>
      <c r="CO19">
        <v>793</v>
      </c>
      <c r="CP19">
        <v>645</v>
      </c>
      <c r="DB19">
        <v>22</v>
      </c>
      <c r="DC19">
        <v>18</v>
      </c>
      <c r="DO19">
        <v>1</v>
      </c>
      <c r="DP19">
        <v>1</v>
      </c>
      <c r="EB19">
        <v>1</v>
      </c>
      <c r="EC19">
        <v>1</v>
      </c>
      <c r="EO19">
        <v>3</v>
      </c>
      <c r="EP19">
        <v>2</v>
      </c>
      <c r="FB19">
        <v>4</v>
      </c>
      <c r="FC19">
        <v>2</v>
      </c>
    </row>
    <row r="20" spans="2:166" x14ac:dyDescent="0.2">
      <c r="B20">
        <v>164551</v>
      </c>
      <c r="C20">
        <v>166995</v>
      </c>
      <c r="M20">
        <v>1212</v>
      </c>
      <c r="N20">
        <v>217</v>
      </c>
      <c r="X20">
        <v>34</v>
      </c>
      <c r="Y20">
        <v>6</v>
      </c>
      <c r="AJ20">
        <v>1</v>
      </c>
      <c r="AK20">
        <v>1</v>
      </c>
      <c r="AW20">
        <v>1</v>
      </c>
      <c r="AX20">
        <v>0</v>
      </c>
      <c r="BF20">
        <v>1</v>
      </c>
      <c r="BG20">
        <v>1</v>
      </c>
      <c r="BO20">
        <v>3</v>
      </c>
      <c r="BP20">
        <v>0</v>
      </c>
      <c r="CB20">
        <v>164583</v>
      </c>
      <c r="CC20">
        <v>166995</v>
      </c>
      <c r="CO20">
        <v>843</v>
      </c>
      <c r="CP20">
        <v>145</v>
      </c>
      <c r="DB20">
        <v>23</v>
      </c>
      <c r="DC20">
        <v>4</v>
      </c>
      <c r="DO20">
        <v>1</v>
      </c>
      <c r="DP20">
        <v>0</v>
      </c>
      <c r="EB20">
        <v>1</v>
      </c>
      <c r="EC20">
        <v>1</v>
      </c>
      <c r="EO20">
        <v>2</v>
      </c>
      <c r="EP20">
        <v>0</v>
      </c>
      <c r="FB20">
        <v>2</v>
      </c>
      <c r="FC20">
        <v>1</v>
      </c>
    </row>
    <row r="21" spans="2:166" x14ac:dyDescent="0.2">
      <c r="B21">
        <v>163683</v>
      </c>
      <c r="C21">
        <v>163599</v>
      </c>
      <c r="M21">
        <v>499</v>
      </c>
      <c r="N21">
        <v>1007</v>
      </c>
      <c r="X21">
        <v>14</v>
      </c>
      <c r="Y21">
        <v>28</v>
      </c>
      <c r="AJ21">
        <v>1</v>
      </c>
      <c r="AK21">
        <v>1</v>
      </c>
      <c r="AW21">
        <v>1</v>
      </c>
      <c r="AX21">
        <v>1</v>
      </c>
      <c r="BF21">
        <v>1</v>
      </c>
      <c r="BG21">
        <v>1</v>
      </c>
      <c r="BO21">
        <v>3</v>
      </c>
      <c r="BP21">
        <v>4</v>
      </c>
      <c r="CB21">
        <v>164633</v>
      </c>
      <c r="CC21">
        <v>163599</v>
      </c>
      <c r="CO21">
        <v>397</v>
      </c>
      <c r="CP21">
        <v>920</v>
      </c>
      <c r="DB21">
        <v>11</v>
      </c>
      <c r="DC21">
        <v>26</v>
      </c>
      <c r="DO21">
        <v>0</v>
      </c>
      <c r="DP21">
        <v>1</v>
      </c>
      <c r="EB21">
        <v>1</v>
      </c>
      <c r="EC21">
        <v>1</v>
      </c>
      <c r="EO21">
        <v>0</v>
      </c>
      <c r="EP21">
        <v>2</v>
      </c>
      <c r="FB21">
        <v>1</v>
      </c>
      <c r="FC21">
        <v>3</v>
      </c>
    </row>
    <row r="22" spans="2:166" x14ac:dyDescent="0.2">
      <c r="B22">
        <v>163595</v>
      </c>
      <c r="C22">
        <v>165230</v>
      </c>
      <c r="M22">
        <v>1410</v>
      </c>
      <c r="N22">
        <v>905</v>
      </c>
      <c r="X22">
        <v>39</v>
      </c>
      <c r="Y22">
        <v>25</v>
      </c>
      <c r="AJ22">
        <v>1</v>
      </c>
      <c r="AK22">
        <v>1</v>
      </c>
      <c r="AW22">
        <v>1</v>
      </c>
      <c r="AX22">
        <v>1</v>
      </c>
      <c r="BF22">
        <v>1</v>
      </c>
      <c r="BG22">
        <v>1</v>
      </c>
      <c r="BO22">
        <v>3</v>
      </c>
      <c r="BP22">
        <v>2</v>
      </c>
      <c r="CB22">
        <v>164772</v>
      </c>
      <c r="CC22">
        <v>165230</v>
      </c>
      <c r="CO22">
        <v>1230</v>
      </c>
      <c r="CP22">
        <v>266</v>
      </c>
      <c r="DB22">
        <v>34</v>
      </c>
      <c r="DC22">
        <v>7</v>
      </c>
      <c r="DO22">
        <v>1</v>
      </c>
      <c r="DP22">
        <v>1</v>
      </c>
      <c r="EB22">
        <v>1</v>
      </c>
      <c r="EC22">
        <v>1</v>
      </c>
      <c r="EO22">
        <v>3</v>
      </c>
      <c r="EP22">
        <v>2</v>
      </c>
      <c r="FB22">
        <v>5</v>
      </c>
      <c r="FC22">
        <v>2</v>
      </c>
    </row>
    <row r="23" spans="2:166" x14ac:dyDescent="0.2">
      <c r="B23">
        <v>163579</v>
      </c>
      <c r="C23">
        <v>164600</v>
      </c>
      <c r="M23">
        <v>1403</v>
      </c>
      <c r="N23">
        <v>1578</v>
      </c>
      <c r="X23">
        <v>39</v>
      </c>
      <c r="Y23">
        <v>44</v>
      </c>
      <c r="AJ23">
        <v>1</v>
      </c>
      <c r="AK23">
        <v>1</v>
      </c>
      <c r="AW23">
        <v>1</v>
      </c>
      <c r="AX23">
        <v>1</v>
      </c>
      <c r="BF23">
        <v>1</v>
      </c>
      <c r="BG23">
        <v>1</v>
      </c>
      <c r="BO23">
        <v>2</v>
      </c>
      <c r="BP23">
        <v>2</v>
      </c>
      <c r="CB23">
        <v>164733</v>
      </c>
      <c r="CC23">
        <v>164600</v>
      </c>
      <c r="CO23">
        <v>1131</v>
      </c>
      <c r="CP23">
        <v>1084</v>
      </c>
      <c r="DB23">
        <v>31</v>
      </c>
      <c r="DC23">
        <v>30</v>
      </c>
      <c r="DO23">
        <v>1</v>
      </c>
      <c r="DP23">
        <v>1</v>
      </c>
      <c r="EB23">
        <v>1</v>
      </c>
      <c r="EC23">
        <v>1</v>
      </c>
      <c r="EO23">
        <v>3</v>
      </c>
      <c r="EP23">
        <v>4</v>
      </c>
      <c r="FB23">
        <v>3</v>
      </c>
      <c r="FC23">
        <v>5</v>
      </c>
    </row>
    <row r="24" spans="2:166" x14ac:dyDescent="0.2">
      <c r="B24">
        <v>165215</v>
      </c>
      <c r="C24">
        <v>163583</v>
      </c>
      <c r="M24">
        <v>1174</v>
      </c>
      <c r="N24">
        <v>1769</v>
      </c>
      <c r="X24">
        <v>33</v>
      </c>
      <c r="Y24">
        <v>49</v>
      </c>
      <c r="AJ24">
        <v>1</v>
      </c>
      <c r="AK24">
        <v>1</v>
      </c>
      <c r="AW24">
        <v>1</v>
      </c>
      <c r="AX24">
        <v>1</v>
      </c>
      <c r="BF24">
        <v>1</v>
      </c>
      <c r="BG24">
        <v>1</v>
      </c>
      <c r="BO24">
        <v>2</v>
      </c>
      <c r="BP24">
        <v>4</v>
      </c>
      <c r="CB24">
        <v>166272</v>
      </c>
      <c r="CC24">
        <v>164525</v>
      </c>
      <c r="CO24">
        <v>985</v>
      </c>
      <c r="CP24">
        <v>1520</v>
      </c>
      <c r="DB24">
        <v>27</v>
      </c>
      <c r="DC24">
        <v>42</v>
      </c>
      <c r="DO24">
        <v>0</v>
      </c>
      <c r="DP24">
        <v>1</v>
      </c>
      <c r="EB24">
        <v>1</v>
      </c>
      <c r="EC24">
        <v>1</v>
      </c>
      <c r="EO24">
        <v>0</v>
      </c>
      <c r="EP24">
        <v>3</v>
      </c>
      <c r="FB24">
        <v>2</v>
      </c>
      <c r="FC24">
        <v>6</v>
      </c>
    </row>
    <row r="25" spans="2:166" x14ac:dyDescent="0.2">
      <c r="B25">
        <v>164581</v>
      </c>
      <c r="C25">
        <v>164729</v>
      </c>
      <c r="M25">
        <v>740</v>
      </c>
      <c r="N25">
        <v>1834</v>
      </c>
      <c r="X25">
        <v>21</v>
      </c>
      <c r="Y25">
        <v>51</v>
      </c>
      <c r="AJ25">
        <v>1</v>
      </c>
      <c r="AK25">
        <v>1</v>
      </c>
      <c r="AW25">
        <v>1</v>
      </c>
      <c r="AX25">
        <v>1</v>
      </c>
      <c r="BF25">
        <v>1</v>
      </c>
      <c r="BG25">
        <v>1</v>
      </c>
      <c r="BO25">
        <v>2</v>
      </c>
      <c r="BP25">
        <v>2</v>
      </c>
      <c r="CB25">
        <v>164581</v>
      </c>
      <c r="CC25">
        <v>164772</v>
      </c>
      <c r="CO25">
        <v>1022</v>
      </c>
      <c r="CP25">
        <v>801</v>
      </c>
      <c r="DB25">
        <v>28</v>
      </c>
      <c r="DC25">
        <v>22</v>
      </c>
      <c r="DO25">
        <v>1</v>
      </c>
      <c r="DP25">
        <v>1</v>
      </c>
      <c r="EB25">
        <v>1</v>
      </c>
      <c r="EC25">
        <v>1</v>
      </c>
      <c r="EO25">
        <v>3</v>
      </c>
      <c r="EP25">
        <v>2</v>
      </c>
      <c r="FB25">
        <v>3</v>
      </c>
      <c r="FC25">
        <v>3</v>
      </c>
    </row>
    <row r="26" spans="2:166" x14ac:dyDescent="0.2">
      <c r="B26">
        <v>165203</v>
      </c>
      <c r="C26">
        <v>164658</v>
      </c>
      <c r="M26">
        <v>1473</v>
      </c>
      <c r="N26">
        <v>1459</v>
      </c>
      <c r="X26">
        <v>41</v>
      </c>
      <c r="Y26">
        <v>41</v>
      </c>
      <c r="AJ26">
        <v>1</v>
      </c>
      <c r="AK26">
        <v>1</v>
      </c>
      <c r="AW26">
        <v>1</v>
      </c>
      <c r="AX26">
        <v>1</v>
      </c>
      <c r="BF26">
        <v>1</v>
      </c>
      <c r="BG26">
        <v>1</v>
      </c>
      <c r="BO26">
        <v>2</v>
      </c>
      <c r="BP26">
        <v>3</v>
      </c>
      <c r="CB26">
        <v>165203</v>
      </c>
      <c r="CC26">
        <v>164738</v>
      </c>
      <c r="CO26">
        <v>1232</v>
      </c>
      <c r="CP26">
        <v>2398</v>
      </c>
      <c r="DB26">
        <v>34</v>
      </c>
      <c r="DC26">
        <v>67</v>
      </c>
      <c r="DO26">
        <v>1</v>
      </c>
      <c r="DP26">
        <v>1</v>
      </c>
      <c r="EB26">
        <v>1</v>
      </c>
      <c r="EC26">
        <v>1</v>
      </c>
      <c r="EO26">
        <v>3</v>
      </c>
      <c r="EP26">
        <v>2</v>
      </c>
      <c r="FB26">
        <v>3</v>
      </c>
      <c r="FC26">
        <v>5</v>
      </c>
    </row>
    <row r="27" spans="2:166" x14ac:dyDescent="0.2">
      <c r="C27">
        <v>164634</v>
      </c>
      <c r="N27">
        <v>1153</v>
      </c>
      <c r="Y27">
        <v>32</v>
      </c>
      <c r="AK27">
        <v>1</v>
      </c>
      <c r="AX27">
        <v>1</v>
      </c>
      <c r="BG27">
        <v>1</v>
      </c>
      <c r="BP27">
        <v>2</v>
      </c>
      <c r="CC27">
        <v>164717</v>
      </c>
      <c r="CP27">
        <v>768</v>
      </c>
      <c r="DC27">
        <v>21</v>
      </c>
      <c r="DP27">
        <v>1</v>
      </c>
      <c r="EC27">
        <v>1</v>
      </c>
      <c r="EP27">
        <v>3</v>
      </c>
      <c r="FC27">
        <v>4</v>
      </c>
    </row>
    <row r="28" spans="2:166" x14ac:dyDescent="0.2">
      <c r="C28">
        <v>0</v>
      </c>
      <c r="N28">
        <v>126</v>
      </c>
      <c r="Y28">
        <v>4</v>
      </c>
      <c r="AK28">
        <v>1</v>
      </c>
      <c r="AX28">
        <v>0</v>
      </c>
      <c r="BG28">
        <v>0</v>
      </c>
      <c r="BP28">
        <v>0</v>
      </c>
      <c r="CC28">
        <v>3600</v>
      </c>
      <c r="CP28">
        <v>0</v>
      </c>
      <c r="DC28">
        <v>0</v>
      </c>
      <c r="DP28">
        <v>0</v>
      </c>
      <c r="EC28">
        <v>0</v>
      </c>
      <c r="EP28">
        <v>0</v>
      </c>
      <c r="FC28">
        <v>0</v>
      </c>
    </row>
    <row r="29" spans="2:166" x14ac:dyDescent="0.2">
      <c r="C29">
        <v>163602</v>
      </c>
      <c r="N29">
        <v>912</v>
      </c>
      <c r="Y29">
        <v>25</v>
      </c>
      <c r="AK29">
        <v>1</v>
      </c>
      <c r="AX29">
        <v>1</v>
      </c>
      <c r="BG29">
        <v>1</v>
      </c>
      <c r="BP29">
        <v>2</v>
      </c>
      <c r="CC29">
        <v>165641</v>
      </c>
      <c r="CP29">
        <v>372</v>
      </c>
      <c r="DC29">
        <v>10</v>
      </c>
      <c r="DP29">
        <v>1</v>
      </c>
      <c r="EC29">
        <v>1</v>
      </c>
      <c r="EP29">
        <v>2</v>
      </c>
      <c r="FC29">
        <v>2</v>
      </c>
    </row>
    <row r="30" spans="2:166" x14ac:dyDescent="0.2">
      <c r="C30">
        <v>165511</v>
      </c>
      <c r="N30">
        <v>1397</v>
      </c>
      <c r="Y30">
        <v>39</v>
      </c>
      <c r="AK30">
        <v>1</v>
      </c>
      <c r="AX30">
        <v>1</v>
      </c>
      <c r="BG30">
        <v>1</v>
      </c>
      <c r="BP30">
        <v>3</v>
      </c>
      <c r="CC30">
        <v>165511</v>
      </c>
      <c r="CP30">
        <v>614</v>
      </c>
      <c r="DC30">
        <v>17</v>
      </c>
      <c r="DP30">
        <v>0</v>
      </c>
      <c r="EC30">
        <v>1</v>
      </c>
      <c r="EP30">
        <v>0</v>
      </c>
      <c r="FC30">
        <v>4</v>
      </c>
    </row>
    <row r="31" spans="2:166" x14ac:dyDescent="0.2">
      <c r="C31">
        <v>165363</v>
      </c>
      <c r="N31">
        <v>1292</v>
      </c>
      <c r="Y31">
        <v>36</v>
      </c>
      <c r="AK31">
        <v>1</v>
      </c>
      <c r="AX31">
        <v>1</v>
      </c>
      <c r="BG31">
        <v>1</v>
      </c>
      <c r="BP31">
        <v>2</v>
      </c>
      <c r="CC31">
        <v>165363</v>
      </c>
      <c r="CP31">
        <v>874</v>
      </c>
      <c r="DC31">
        <v>24</v>
      </c>
      <c r="DP31">
        <v>1</v>
      </c>
      <c r="EC31">
        <v>1</v>
      </c>
      <c r="EP31">
        <v>3</v>
      </c>
      <c r="FC31">
        <v>3</v>
      </c>
    </row>
    <row r="32" spans="2:166" x14ac:dyDescent="0.2">
      <c r="C32">
        <v>164572</v>
      </c>
      <c r="N32">
        <v>1518</v>
      </c>
      <c r="Y32">
        <v>42</v>
      </c>
      <c r="AK32">
        <v>1</v>
      </c>
      <c r="AX32">
        <v>1</v>
      </c>
      <c r="BG32">
        <v>1</v>
      </c>
      <c r="BP32">
        <v>3</v>
      </c>
      <c r="CC32">
        <v>164572</v>
      </c>
      <c r="CP32">
        <v>1623</v>
      </c>
      <c r="DC32">
        <v>45</v>
      </c>
      <c r="DP32">
        <v>1</v>
      </c>
      <c r="EC32">
        <v>1</v>
      </c>
      <c r="EP32">
        <v>5</v>
      </c>
      <c r="FC32">
        <v>6</v>
      </c>
    </row>
    <row r="33" spans="3:159" x14ac:dyDescent="0.2">
      <c r="C33">
        <v>165188</v>
      </c>
      <c r="N33">
        <v>1683</v>
      </c>
      <c r="Y33">
        <v>47</v>
      </c>
      <c r="AK33">
        <v>1</v>
      </c>
      <c r="AX33">
        <v>1</v>
      </c>
      <c r="BG33">
        <v>1</v>
      </c>
      <c r="BP33">
        <v>3</v>
      </c>
      <c r="CC33">
        <v>165188</v>
      </c>
      <c r="CP33">
        <v>1276</v>
      </c>
      <c r="DC33">
        <v>35</v>
      </c>
      <c r="DP33">
        <v>1</v>
      </c>
      <c r="EC33">
        <v>1</v>
      </c>
      <c r="EP33">
        <v>2</v>
      </c>
      <c r="FC33">
        <v>4</v>
      </c>
    </row>
    <row r="34" spans="3:159" x14ac:dyDescent="0.2">
      <c r="C34">
        <v>165044</v>
      </c>
      <c r="N34">
        <v>1283</v>
      </c>
      <c r="Y34">
        <v>36</v>
      </c>
      <c r="AK34">
        <v>1</v>
      </c>
      <c r="AX34">
        <v>1</v>
      </c>
      <c r="BG34">
        <v>1</v>
      </c>
      <c r="BP34">
        <v>3</v>
      </c>
      <c r="CC34">
        <v>165044</v>
      </c>
      <c r="CP34">
        <v>1414</v>
      </c>
      <c r="DC34">
        <v>39</v>
      </c>
      <c r="DP34">
        <v>1</v>
      </c>
      <c r="EC34">
        <v>1</v>
      </c>
      <c r="EP34">
        <v>3</v>
      </c>
      <c r="FC34">
        <v>6</v>
      </c>
    </row>
    <row r="35" spans="3:159" x14ac:dyDescent="0.2">
      <c r="C35">
        <v>163605</v>
      </c>
      <c r="N35">
        <v>1667</v>
      </c>
      <c r="Y35">
        <v>46</v>
      </c>
      <c r="AK35">
        <v>1</v>
      </c>
      <c r="AX35">
        <v>1</v>
      </c>
      <c r="BG35">
        <v>1</v>
      </c>
      <c r="BP35">
        <v>3</v>
      </c>
      <c r="CC35">
        <v>164661</v>
      </c>
      <c r="CP35">
        <v>1707</v>
      </c>
      <c r="DC35">
        <v>47</v>
      </c>
      <c r="DP35">
        <v>1</v>
      </c>
      <c r="EC35">
        <v>1</v>
      </c>
      <c r="EP35">
        <v>2</v>
      </c>
      <c r="FC35">
        <v>4</v>
      </c>
    </row>
    <row r="36" spans="3:159" x14ac:dyDescent="0.2">
      <c r="C36">
        <v>164374</v>
      </c>
      <c r="N36">
        <v>1960</v>
      </c>
      <c r="Y36">
        <v>54</v>
      </c>
      <c r="AK36">
        <v>1</v>
      </c>
      <c r="AX36">
        <v>1</v>
      </c>
      <c r="BG36">
        <v>1</v>
      </c>
      <c r="BP36">
        <v>3</v>
      </c>
      <c r="CC36">
        <v>164739</v>
      </c>
      <c r="CP36">
        <v>969</v>
      </c>
      <c r="DC36">
        <v>27</v>
      </c>
      <c r="DP36">
        <v>1</v>
      </c>
      <c r="EC36">
        <v>1</v>
      </c>
      <c r="EP36">
        <v>4</v>
      </c>
      <c r="FC36">
        <v>5</v>
      </c>
    </row>
    <row r="37" spans="3:159" x14ac:dyDescent="0.2">
      <c r="C37">
        <v>166178</v>
      </c>
      <c r="N37">
        <v>458</v>
      </c>
      <c r="Y37">
        <v>13</v>
      </c>
      <c r="AK37">
        <v>1</v>
      </c>
      <c r="AX37">
        <v>0</v>
      </c>
      <c r="BG37">
        <v>1</v>
      </c>
      <c r="BP37">
        <v>0</v>
      </c>
      <c r="CC37">
        <v>165835</v>
      </c>
      <c r="CP37">
        <v>105</v>
      </c>
      <c r="DC37">
        <v>3</v>
      </c>
      <c r="DP37">
        <v>0</v>
      </c>
      <c r="EC37">
        <v>1</v>
      </c>
      <c r="EP37">
        <v>0</v>
      </c>
      <c r="FC37">
        <v>1</v>
      </c>
    </row>
    <row r="38" spans="3:159" x14ac:dyDescent="0.2">
      <c r="C38">
        <v>165134</v>
      </c>
      <c r="N38">
        <v>1474</v>
      </c>
      <c r="Y38">
        <v>41</v>
      </c>
      <c r="AK38">
        <v>1</v>
      </c>
      <c r="AX38">
        <v>1</v>
      </c>
      <c r="BG38">
        <v>1</v>
      </c>
      <c r="BP38">
        <v>2</v>
      </c>
      <c r="CC38">
        <v>164706</v>
      </c>
      <c r="CP38">
        <v>984</v>
      </c>
      <c r="DC38">
        <v>27</v>
      </c>
      <c r="DP38">
        <v>1</v>
      </c>
      <c r="EC38">
        <v>1</v>
      </c>
      <c r="EP38">
        <v>4</v>
      </c>
      <c r="FC38">
        <v>4</v>
      </c>
    </row>
    <row r="39" spans="3:159" x14ac:dyDescent="0.2">
      <c r="C39">
        <v>165018</v>
      </c>
      <c r="N39">
        <v>1282</v>
      </c>
      <c r="Y39">
        <v>36</v>
      </c>
      <c r="AK39">
        <v>1</v>
      </c>
      <c r="AX39">
        <v>1</v>
      </c>
      <c r="BG39">
        <v>1</v>
      </c>
      <c r="BP39">
        <v>2</v>
      </c>
      <c r="CC39">
        <v>166685</v>
      </c>
      <c r="CP39">
        <v>112</v>
      </c>
      <c r="DC39">
        <v>3</v>
      </c>
      <c r="DP39">
        <v>0</v>
      </c>
      <c r="EC39">
        <v>1</v>
      </c>
      <c r="EP39">
        <v>0</v>
      </c>
      <c r="FC39">
        <v>1</v>
      </c>
    </row>
    <row r="40" spans="3:159" x14ac:dyDescent="0.2">
      <c r="C40">
        <v>164614</v>
      </c>
      <c r="N40">
        <v>1292</v>
      </c>
      <c r="Y40">
        <v>36</v>
      </c>
      <c r="AK40">
        <v>1</v>
      </c>
      <c r="AX40">
        <v>1</v>
      </c>
      <c r="BG40">
        <v>1</v>
      </c>
      <c r="BP40">
        <v>3</v>
      </c>
      <c r="CC40">
        <v>164614</v>
      </c>
      <c r="CP40">
        <v>321</v>
      </c>
      <c r="DC40">
        <v>9</v>
      </c>
      <c r="DP40">
        <v>1</v>
      </c>
      <c r="EC40">
        <v>1</v>
      </c>
      <c r="EP40">
        <v>2</v>
      </c>
      <c r="FC40">
        <v>2</v>
      </c>
    </row>
    <row r="41" spans="3:159" x14ac:dyDescent="0.2">
      <c r="C41">
        <v>0</v>
      </c>
      <c r="N41">
        <v>0</v>
      </c>
      <c r="Y41">
        <v>0</v>
      </c>
      <c r="AK41">
        <v>0</v>
      </c>
      <c r="AX41">
        <v>0</v>
      </c>
      <c r="BG41">
        <v>0</v>
      </c>
      <c r="BP41">
        <v>0</v>
      </c>
      <c r="CC41">
        <v>3600</v>
      </c>
      <c r="CP41">
        <v>0</v>
      </c>
      <c r="DC41">
        <v>0</v>
      </c>
      <c r="DP41">
        <v>0</v>
      </c>
      <c r="EC41">
        <v>0</v>
      </c>
      <c r="EP41">
        <v>0</v>
      </c>
      <c r="FC41">
        <v>0</v>
      </c>
    </row>
    <row r="42" spans="3:159" x14ac:dyDescent="0.2">
      <c r="C42">
        <v>166382</v>
      </c>
      <c r="N42">
        <v>691</v>
      </c>
      <c r="Y42">
        <v>19</v>
      </c>
      <c r="AK42">
        <v>1</v>
      </c>
      <c r="AX42">
        <v>1</v>
      </c>
      <c r="BG42">
        <v>1</v>
      </c>
      <c r="BP42">
        <v>2</v>
      </c>
      <c r="CC42">
        <v>166932</v>
      </c>
      <c r="CP42">
        <v>107</v>
      </c>
      <c r="DC42">
        <v>3</v>
      </c>
      <c r="DP42">
        <v>0</v>
      </c>
      <c r="EC42">
        <v>1</v>
      </c>
      <c r="EP42">
        <v>0</v>
      </c>
      <c r="FC42">
        <v>1</v>
      </c>
    </row>
    <row r="43" spans="3:159" x14ac:dyDescent="0.2">
      <c r="C43">
        <v>166135</v>
      </c>
      <c r="N43">
        <v>227</v>
      </c>
      <c r="Y43">
        <v>6</v>
      </c>
      <c r="AK43">
        <v>1</v>
      </c>
      <c r="AX43">
        <v>0</v>
      </c>
      <c r="BG43">
        <v>1</v>
      </c>
      <c r="BP43">
        <v>0</v>
      </c>
      <c r="CC43">
        <v>3600</v>
      </c>
      <c r="CP43">
        <v>0</v>
      </c>
      <c r="DC43">
        <v>0</v>
      </c>
      <c r="DP43">
        <v>0</v>
      </c>
      <c r="EC43">
        <v>0</v>
      </c>
      <c r="EP43">
        <v>0</v>
      </c>
      <c r="FC43">
        <v>0</v>
      </c>
    </row>
    <row r="44" spans="3:159" x14ac:dyDescent="0.2">
      <c r="C44">
        <v>163641</v>
      </c>
      <c r="N44">
        <v>1714</v>
      </c>
      <c r="Y44">
        <v>48</v>
      </c>
      <c r="AK44">
        <v>1</v>
      </c>
      <c r="AX44">
        <v>1</v>
      </c>
      <c r="BG44">
        <v>1</v>
      </c>
      <c r="BP44">
        <v>3</v>
      </c>
      <c r="CC44">
        <v>163641</v>
      </c>
      <c r="CP44">
        <v>1067</v>
      </c>
      <c r="DC44">
        <v>30</v>
      </c>
      <c r="DP44">
        <v>1</v>
      </c>
      <c r="EC44">
        <v>1</v>
      </c>
      <c r="EP44">
        <v>3</v>
      </c>
      <c r="FC44">
        <v>5</v>
      </c>
    </row>
    <row r="45" spans="3:159" x14ac:dyDescent="0.2">
      <c r="C45">
        <v>163581</v>
      </c>
      <c r="N45">
        <v>1437</v>
      </c>
      <c r="Y45">
        <v>40</v>
      </c>
      <c r="AK45">
        <v>1</v>
      </c>
      <c r="AX45">
        <v>1</v>
      </c>
      <c r="BG45">
        <v>1</v>
      </c>
      <c r="BP45">
        <v>4</v>
      </c>
      <c r="CC45">
        <v>164624</v>
      </c>
      <c r="CP45">
        <v>589</v>
      </c>
      <c r="DC45">
        <v>16</v>
      </c>
      <c r="DP45">
        <v>1</v>
      </c>
      <c r="EC45">
        <v>1</v>
      </c>
      <c r="EP45">
        <v>2</v>
      </c>
      <c r="FC45">
        <v>2</v>
      </c>
    </row>
    <row r="46" spans="3:159" x14ac:dyDescent="0.2">
      <c r="C46">
        <v>163566</v>
      </c>
      <c r="N46">
        <v>1617</v>
      </c>
      <c r="Y46">
        <v>45</v>
      </c>
      <c r="AK46">
        <v>1</v>
      </c>
      <c r="AX46">
        <v>1</v>
      </c>
      <c r="BG46">
        <v>1</v>
      </c>
      <c r="BP46">
        <v>3</v>
      </c>
      <c r="CC46">
        <v>164680</v>
      </c>
      <c r="CP46">
        <v>208</v>
      </c>
      <c r="DC46">
        <v>6</v>
      </c>
      <c r="DP46">
        <v>1</v>
      </c>
      <c r="EC46">
        <v>1</v>
      </c>
      <c r="EP46">
        <v>2</v>
      </c>
      <c r="FC46">
        <v>2</v>
      </c>
    </row>
    <row r="47" spans="3:159" x14ac:dyDescent="0.2">
      <c r="C47">
        <v>163667</v>
      </c>
      <c r="N47">
        <v>1312</v>
      </c>
      <c r="Y47">
        <v>36</v>
      </c>
      <c r="AK47">
        <v>1</v>
      </c>
      <c r="AX47">
        <v>1</v>
      </c>
      <c r="BG47">
        <v>1</v>
      </c>
      <c r="BP47">
        <v>2</v>
      </c>
      <c r="CC47">
        <v>163667</v>
      </c>
      <c r="CP47">
        <v>901</v>
      </c>
      <c r="DC47">
        <v>25</v>
      </c>
      <c r="DP47">
        <v>1</v>
      </c>
      <c r="EC47">
        <v>1</v>
      </c>
      <c r="EP47">
        <v>3</v>
      </c>
      <c r="FC47">
        <v>4</v>
      </c>
    </row>
    <row r="48" spans="3:159" x14ac:dyDescent="0.2">
      <c r="C48">
        <v>164512</v>
      </c>
      <c r="N48">
        <v>1329</v>
      </c>
      <c r="Y48">
        <v>37</v>
      </c>
      <c r="AK48">
        <v>1</v>
      </c>
      <c r="AX48">
        <v>1</v>
      </c>
      <c r="BG48">
        <v>1</v>
      </c>
      <c r="BP48">
        <v>3</v>
      </c>
      <c r="CC48">
        <v>164512</v>
      </c>
      <c r="CP48">
        <v>920</v>
      </c>
      <c r="DC48">
        <v>26</v>
      </c>
      <c r="DP48">
        <v>1</v>
      </c>
      <c r="EC48">
        <v>1</v>
      </c>
      <c r="EP48">
        <v>3</v>
      </c>
      <c r="FC48">
        <v>4</v>
      </c>
    </row>
    <row r="49" spans="3:159" x14ac:dyDescent="0.2">
      <c r="C49">
        <v>0</v>
      </c>
      <c r="N49">
        <v>45</v>
      </c>
      <c r="Y49">
        <v>1</v>
      </c>
      <c r="AK49">
        <v>1</v>
      </c>
      <c r="AX49">
        <v>0</v>
      </c>
      <c r="BG49">
        <v>0</v>
      </c>
      <c r="BP49">
        <v>0</v>
      </c>
      <c r="CC49">
        <v>3600</v>
      </c>
      <c r="CP49">
        <v>0</v>
      </c>
      <c r="DC49">
        <v>0</v>
      </c>
      <c r="DP49">
        <v>0</v>
      </c>
      <c r="EC49">
        <v>0</v>
      </c>
      <c r="EP49">
        <v>0</v>
      </c>
      <c r="FC49">
        <v>0</v>
      </c>
    </row>
    <row r="50" spans="3:159" x14ac:dyDescent="0.2">
      <c r="C50">
        <v>163576</v>
      </c>
      <c r="N50">
        <v>1744</v>
      </c>
      <c r="Y50">
        <v>48</v>
      </c>
      <c r="AK50">
        <v>1</v>
      </c>
      <c r="AX50">
        <v>1</v>
      </c>
      <c r="BG50">
        <v>1</v>
      </c>
      <c r="BP50">
        <v>4</v>
      </c>
      <c r="CC50">
        <v>164638</v>
      </c>
      <c r="CP50">
        <v>2218</v>
      </c>
      <c r="DC50">
        <v>62</v>
      </c>
      <c r="DP50">
        <v>1</v>
      </c>
      <c r="EC50">
        <v>1</v>
      </c>
      <c r="EP50">
        <v>2</v>
      </c>
      <c r="FC50">
        <v>4</v>
      </c>
    </row>
    <row r="51" spans="3:159" x14ac:dyDescent="0.2">
      <c r="C51">
        <v>164587</v>
      </c>
      <c r="N51">
        <v>787</v>
      </c>
      <c r="Y51">
        <v>22</v>
      </c>
      <c r="AK51">
        <v>1</v>
      </c>
      <c r="AX51">
        <v>1</v>
      </c>
      <c r="BG51">
        <v>1</v>
      </c>
      <c r="BP51">
        <v>3</v>
      </c>
      <c r="CC51">
        <v>164587</v>
      </c>
      <c r="CP51">
        <v>782</v>
      </c>
      <c r="DC51">
        <v>22</v>
      </c>
      <c r="DP51">
        <v>1</v>
      </c>
      <c r="EC51">
        <v>1</v>
      </c>
      <c r="EP51">
        <v>3</v>
      </c>
      <c r="FC51">
        <v>3</v>
      </c>
    </row>
    <row r="52" spans="3:159" x14ac:dyDescent="0.2">
      <c r="C52">
        <v>165198</v>
      </c>
      <c r="N52">
        <v>1162</v>
      </c>
      <c r="Y52">
        <v>32</v>
      </c>
      <c r="AK52">
        <v>1</v>
      </c>
      <c r="AX52">
        <v>1</v>
      </c>
      <c r="BG52">
        <v>1</v>
      </c>
      <c r="BP52">
        <v>2</v>
      </c>
      <c r="CC52">
        <v>165198</v>
      </c>
      <c r="CP52">
        <v>1090</v>
      </c>
      <c r="DC52">
        <v>30</v>
      </c>
      <c r="DP52">
        <v>1</v>
      </c>
      <c r="EC52">
        <v>1</v>
      </c>
      <c r="EP52">
        <v>3</v>
      </c>
      <c r="FC52">
        <v>4</v>
      </c>
    </row>
    <row r="53" spans="3:159" x14ac:dyDescent="0.2">
      <c r="C53">
        <v>163668</v>
      </c>
      <c r="N53">
        <v>271</v>
      </c>
      <c r="Y53">
        <v>8</v>
      </c>
      <c r="AK53">
        <v>1</v>
      </c>
      <c r="AX53">
        <v>0</v>
      </c>
      <c r="BG53">
        <v>1</v>
      </c>
      <c r="BP53">
        <v>0</v>
      </c>
      <c r="CC53">
        <v>164742</v>
      </c>
      <c r="CP53">
        <v>277</v>
      </c>
      <c r="DC53">
        <v>8</v>
      </c>
      <c r="DP53">
        <v>0</v>
      </c>
      <c r="EC53">
        <v>1</v>
      </c>
      <c r="EP53">
        <v>0</v>
      </c>
      <c r="FC53">
        <v>1</v>
      </c>
    </row>
    <row r="54" spans="3:159" x14ac:dyDescent="0.2">
      <c r="C54">
        <v>163587</v>
      </c>
      <c r="N54">
        <v>1616</v>
      </c>
      <c r="Y54">
        <v>45</v>
      </c>
      <c r="AK54">
        <v>1</v>
      </c>
      <c r="AX54">
        <v>1</v>
      </c>
      <c r="BG54">
        <v>1</v>
      </c>
      <c r="BP54">
        <v>3</v>
      </c>
      <c r="CC54">
        <v>163630</v>
      </c>
      <c r="CP54">
        <v>1373</v>
      </c>
      <c r="DC54">
        <v>38</v>
      </c>
      <c r="DP54">
        <v>1</v>
      </c>
      <c r="EC54">
        <v>1</v>
      </c>
      <c r="EP54">
        <v>3</v>
      </c>
      <c r="FC54">
        <v>5</v>
      </c>
    </row>
    <row r="55" spans="3:159" x14ac:dyDescent="0.2">
      <c r="C55">
        <v>166132</v>
      </c>
      <c r="N55">
        <v>460</v>
      </c>
      <c r="Y55">
        <v>13</v>
      </c>
      <c r="AK55">
        <v>1</v>
      </c>
      <c r="AX55">
        <v>0</v>
      </c>
      <c r="BG55">
        <v>1</v>
      </c>
      <c r="BP55">
        <v>0</v>
      </c>
      <c r="CC55">
        <v>166171</v>
      </c>
      <c r="CP55">
        <v>153</v>
      </c>
      <c r="DC55">
        <v>4</v>
      </c>
      <c r="DP55">
        <v>0</v>
      </c>
      <c r="EC55">
        <v>1</v>
      </c>
      <c r="EP55">
        <v>0</v>
      </c>
      <c r="FC55">
        <v>1</v>
      </c>
    </row>
    <row r="56" spans="3:159" x14ac:dyDescent="0.2">
      <c r="C56">
        <v>164615</v>
      </c>
      <c r="N56">
        <v>362</v>
      </c>
      <c r="Y56">
        <v>10</v>
      </c>
      <c r="AK56">
        <v>1</v>
      </c>
      <c r="AX56">
        <v>1</v>
      </c>
      <c r="BG56">
        <v>1</v>
      </c>
      <c r="BP56">
        <v>2</v>
      </c>
      <c r="CC56">
        <v>164689</v>
      </c>
      <c r="CP56">
        <v>1043</v>
      </c>
      <c r="DC56">
        <v>29</v>
      </c>
      <c r="DP56">
        <v>1</v>
      </c>
      <c r="EC56">
        <v>1</v>
      </c>
      <c r="EP56">
        <v>2</v>
      </c>
      <c r="FC56">
        <v>2</v>
      </c>
    </row>
    <row r="57" spans="3:159" x14ac:dyDescent="0.2">
      <c r="C57">
        <v>165141</v>
      </c>
      <c r="N57">
        <v>1612</v>
      </c>
      <c r="Y57">
        <v>45</v>
      </c>
      <c r="AK57">
        <v>1</v>
      </c>
      <c r="AX57">
        <v>1</v>
      </c>
      <c r="BG57">
        <v>1</v>
      </c>
      <c r="BP57">
        <v>2</v>
      </c>
      <c r="CC57">
        <v>165213</v>
      </c>
      <c r="CP57">
        <v>286</v>
      </c>
      <c r="DC57">
        <v>8</v>
      </c>
      <c r="DP57">
        <v>1</v>
      </c>
      <c r="EC57">
        <v>1</v>
      </c>
      <c r="EP57">
        <v>2</v>
      </c>
      <c r="FC57">
        <v>2</v>
      </c>
    </row>
    <row r="58" spans="3:159" x14ac:dyDescent="0.2">
      <c r="C58">
        <v>166200</v>
      </c>
      <c r="N58">
        <v>1134</v>
      </c>
      <c r="Y58">
        <v>32</v>
      </c>
      <c r="AK58">
        <v>1</v>
      </c>
      <c r="AX58">
        <v>0</v>
      </c>
      <c r="BG58">
        <v>1</v>
      </c>
      <c r="BP58">
        <v>0</v>
      </c>
      <c r="CC58">
        <v>165437</v>
      </c>
      <c r="CP58">
        <v>811</v>
      </c>
      <c r="DC58">
        <v>23</v>
      </c>
      <c r="DP58">
        <v>1</v>
      </c>
      <c r="EC58">
        <v>1</v>
      </c>
      <c r="EP58">
        <v>3</v>
      </c>
      <c r="FC58">
        <v>4</v>
      </c>
    </row>
    <row r="59" spans="3:159" x14ac:dyDescent="0.2">
      <c r="C59">
        <v>165508</v>
      </c>
      <c r="N59">
        <v>1374</v>
      </c>
      <c r="Y59">
        <v>38</v>
      </c>
      <c r="AK59">
        <v>1</v>
      </c>
      <c r="AX59">
        <v>1</v>
      </c>
      <c r="BG59">
        <v>1</v>
      </c>
      <c r="BP59">
        <v>2</v>
      </c>
      <c r="CC59">
        <v>166602</v>
      </c>
      <c r="CP59">
        <v>140</v>
      </c>
      <c r="DC59">
        <v>4</v>
      </c>
      <c r="DP59">
        <v>0</v>
      </c>
      <c r="EC59">
        <v>1</v>
      </c>
      <c r="EP59">
        <v>0</v>
      </c>
      <c r="FC59">
        <v>1</v>
      </c>
    </row>
    <row r="60" spans="3:159" x14ac:dyDescent="0.2">
      <c r="C60">
        <v>163701</v>
      </c>
      <c r="N60">
        <v>1219</v>
      </c>
      <c r="Y60">
        <v>34</v>
      </c>
      <c r="AK60">
        <v>1</v>
      </c>
      <c r="AX60">
        <v>1</v>
      </c>
      <c r="BG60">
        <v>1</v>
      </c>
      <c r="BP60">
        <v>4</v>
      </c>
      <c r="CC60">
        <v>163666</v>
      </c>
      <c r="CP60">
        <v>802</v>
      </c>
      <c r="DC60">
        <v>22</v>
      </c>
      <c r="DP60">
        <v>1</v>
      </c>
      <c r="EC60">
        <v>1</v>
      </c>
      <c r="EP60">
        <v>3</v>
      </c>
      <c r="FC60">
        <v>3</v>
      </c>
    </row>
    <row r="61" spans="3:159" x14ac:dyDescent="0.2">
      <c r="C61">
        <v>163878</v>
      </c>
      <c r="N61">
        <v>1019</v>
      </c>
      <c r="Y61">
        <v>28</v>
      </c>
      <c r="AK61">
        <v>1</v>
      </c>
      <c r="AX61">
        <v>1</v>
      </c>
      <c r="BG61">
        <v>1</v>
      </c>
      <c r="BP61">
        <v>4</v>
      </c>
      <c r="CC61">
        <v>164590</v>
      </c>
      <c r="CP61">
        <v>115</v>
      </c>
      <c r="DC61">
        <v>3</v>
      </c>
      <c r="DP61">
        <v>0</v>
      </c>
      <c r="EC61">
        <v>1</v>
      </c>
      <c r="EP61">
        <v>0</v>
      </c>
      <c r="FC61">
        <v>1</v>
      </c>
    </row>
    <row r="62" spans="3:159" x14ac:dyDescent="0.2">
      <c r="C62">
        <v>165478</v>
      </c>
      <c r="N62">
        <v>1283</v>
      </c>
      <c r="Y62">
        <v>36</v>
      </c>
      <c r="AK62">
        <v>1</v>
      </c>
      <c r="AX62">
        <v>1</v>
      </c>
      <c r="BG62">
        <v>1</v>
      </c>
      <c r="BP62">
        <v>2</v>
      </c>
      <c r="CC62">
        <v>165170</v>
      </c>
      <c r="CP62">
        <v>731</v>
      </c>
      <c r="DC62">
        <v>20</v>
      </c>
      <c r="DP62">
        <v>1</v>
      </c>
      <c r="EC62">
        <v>1</v>
      </c>
      <c r="EP62">
        <v>3</v>
      </c>
      <c r="FC62">
        <v>3</v>
      </c>
    </row>
    <row r="63" spans="3:159" x14ac:dyDescent="0.2">
      <c r="C63">
        <v>166545</v>
      </c>
      <c r="N63">
        <v>723</v>
      </c>
      <c r="Y63">
        <v>20</v>
      </c>
      <c r="AK63">
        <v>1</v>
      </c>
      <c r="AX63">
        <v>0</v>
      </c>
      <c r="BG63">
        <v>1</v>
      </c>
      <c r="BP63">
        <v>0</v>
      </c>
      <c r="CC63">
        <v>166249</v>
      </c>
      <c r="CP63">
        <v>282</v>
      </c>
      <c r="DC63">
        <v>8</v>
      </c>
      <c r="DP63">
        <v>1</v>
      </c>
      <c r="EC63">
        <v>1</v>
      </c>
      <c r="EP63">
        <v>2</v>
      </c>
      <c r="FC63">
        <v>2</v>
      </c>
    </row>
    <row r="64" spans="3:159" x14ac:dyDescent="0.2">
      <c r="C64">
        <v>163572</v>
      </c>
      <c r="N64">
        <v>1710</v>
      </c>
      <c r="Y64">
        <v>48</v>
      </c>
      <c r="AK64">
        <v>1</v>
      </c>
      <c r="AX64">
        <v>1</v>
      </c>
      <c r="BG64">
        <v>1</v>
      </c>
      <c r="BP64">
        <v>5</v>
      </c>
      <c r="CC64">
        <v>163642</v>
      </c>
      <c r="CP64">
        <v>1748</v>
      </c>
      <c r="DC64">
        <v>49</v>
      </c>
      <c r="DP64">
        <v>1</v>
      </c>
      <c r="EC64">
        <v>1</v>
      </c>
      <c r="EP64">
        <v>5</v>
      </c>
      <c r="FC64">
        <v>6</v>
      </c>
    </row>
    <row r="70" spans="33:134" ht="14.4" x14ac:dyDescent="0.3">
      <c r="AG70" s="2" t="s">
        <v>78</v>
      </c>
      <c r="AJ70" s="2" t="s">
        <v>56</v>
      </c>
      <c r="AK70" s="2" t="s">
        <v>79</v>
      </c>
      <c r="AL70" s="2" t="s">
        <v>77</v>
      </c>
      <c r="AT70" s="2" t="s">
        <v>78</v>
      </c>
      <c r="AW70" s="2" t="s">
        <v>56</v>
      </c>
      <c r="AX70" s="2" t="s">
        <v>79</v>
      </c>
      <c r="AY70" s="2" t="s">
        <v>77</v>
      </c>
      <c r="BC70" s="2" t="s">
        <v>78</v>
      </c>
      <c r="BF70" s="2" t="s">
        <v>56</v>
      </c>
      <c r="BG70" s="2" t="s">
        <v>79</v>
      </c>
      <c r="BH70" s="2" t="s">
        <v>77</v>
      </c>
      <c r="DL70" s="2" t="s">
        <v>78</v>
      </c>
      <c r="DO70" s="2" t="s">
        <v>56</v>
      </c>
      <c r="DP70" s="2" t="s">
        <v>79</v>
      </c>
      <c r="DQ70" s="2" t="s">
        <v>77</v>
      </c>
      <c r="DY70" s="2" t="s">
        <v>78</v>
      </c>
      <c r="EB70" s="2" t="s">
        <v>56</v>
      </c>
      <c r="EC70" s="2" t="s">
        <v>79</v>
      </c>
      <c r="ED70" s="2" t="s">
        <v>77</v>
      </c>
    </row>
    <row r="71" spans="33:134" ht="14.4" x14ac:dyDescent="0.3">
      <c r="AI71" s="2" t="s">
        <v>81</v>
      </c>
      <c r="AJ71">
        <f>COUNTIF(AJ3:AJ26,0)</f>
        <v>1</v>
      </c>
      <c r="AK71">
        <f>COUNTIF(AK3:AK64,0)</f>
        <v>1</v>
      </c>
      <c r="AL71">
        <f>SUM(AJ71:AK71)</f>
        <v>2</v>
      </c>
      <c r="AV71" s="2" t="s">
        <v>81</v>
      </c>
      <c r="AW71">
        <f>COUNTIF(AW3:AW26,0)</f>
        <v>3</v>
      </c>
      <c r="AX71">
        <f>COUNTIF(AX3:AX64,0)</f>
        <v>13</v>
      </c>
      <c r="AY71">
        <f>SUM(AW71:AX71)</f>
        <v>16</v>
      </c>
      <c r="BE71" s="2" t="s">
        <v>81</v>
      </c>
      <c r="BF71">
        <f>COUNTIF(BF3:BF26,0)</f>
        <v>1</v>
      </c>
      <c r="BG71">
        <f>COUNTIF(BG3:BG64,0)</f>
        <v>3</v>
      </c>
      <c r="BH71">
        <f>SUM(BF71:BG71)</f>
        <v>4</v>
      </c>
      <c r="DN71" s="2" t="s">
        <v>81</v>
      </c>
      <c r="DO71">
        <f>COUNTIF(DO3:DO26,0)</f>
        <v>4</v>
      </c>
      <c r="DP71">
        <f>COUNTIF(DP3:DP64,0)</f>
        <v>17</v>
      </c>
      <c r="DQ71">
        <f>SUM(DO71:DP71)</f>
        <v>21</v>
      </c>
      <c r="EA71" s="2" t="s">
        <v>81</v>
      </c>
      <c r="EB71">
        <f>COUNTIF(EB3:EB26,0)</f>
        <v>1</v>
      </c>
      <c r="EC71">
        <f>COUNTIF(EC4:EC65,0)</f>
        <v>6</v>
      </c>
      <c r="ED71">
        <f>SUM(EB71:EC71)</f>
        <v>7</v>
      </c>
    </row>
    <row r="72" spans="33:134" ht="14.4" x14ac:dyDescent="0.3">
      <c r="AI72" s="2" t="s">
        <v>80</v>
      </c>
      <c r="AJ72">
        <f>COUNTIF(AJ3:AJ26,1)</f>
        <v>23</v>
      </c>
      <c r="AK72">
        <f>COUNTIF(AK3:AK64,1)</f>
        <v>61</v>
      </c>
      <c r="AL72">
        <f>SUM(AJ72:AK72)</f>
        <v>84</v>
      </c>
      <c r="AV72" s="2" t="s">
        <v>80</v>
      </c>
      <c r="AW72">
        <f>COUNTIF(AW3:AW26,1)</f>
        <v>21</v>
      </c>
      <c r="AX72">
        <f>COUNTIF(AX3:AX64,1)</f>
        <v>49</v>
      </c>
      <c r="AY72">
        <f>SUM(AW72:AX72)</f>
        <v>70</v>
      </c>
      <c r="BE72" s="2" t="s">
        <v>80</v>
      </c>
      <c r="BF72">
        <f>COUNTIF(BF3:BF26,1)</f>
        <v>23</v>
      </c>
      <c r="BG72">
        <f>COUNTIF(BG3:BG64,1)</f>
        <v>59</v>
      </c>
      <c r="BH72">
        <f>SUM(BF72:BG72)</f>
        <v>82</v>
      </c>
      <c r="DN72" s="2" t="s">
        <v>80</v>
      </c>
      <c r="DO72">
        <f>COUNTIF(DO3:DO26,1)</f>
        <v>20</v>
      </c>
      <c r="DP72">
        <f>COUNTIF(DP3:DP64,1)</f>
        <v>45</v>
      </c>
      <c r="DQ72">
        <f>SUM(DO72:DP72)</f>
        <v>65</v>
      </c>
      <c r="EA72" s="2" t="s">
        <v>80</v>
      </c>
      <c r="EB72">
        <f>COUNTIF(EB3:EB26,1)</f>
        <v>23</v>
      </c>
      <c r="EC72">
        <f>COUNTIF(EC3:EC64,1)</f>
        <v>56</v>
      </c>
      <c r="ED72">
        <f>SUM(EB72:EC72)</f>
        <v>79</v>
      </c>
    </row>
    <row r="73" spans="33:134" ht="14.4" x14ac:dyDescent="0.3">
      <c r="AI73" s="2" t="s">
        <v>77</v>
      </c>
      <c r="AJ73">
        <f>SUM(AJ71:AJ72)</f>
        <v>24</v>
      </c>
      <c r="AK73">
        <f>SUM(AK71:AK72)</f>
        <v>62</v>
      </c>
      <c r="AL73">
        <f>SUM(AL71:AL72)</f>
        <v>86</v>
      </c>
      <c r="AV73" s="2" t="s">
        <v>77</v>
      </c>
      <c r="AW73">
        <f>SUM(AW71:AW72)</f>
        <v>24</v>
      </c>
      <c r="AX73">
        <f>SUM(AX71:AX72)</f>
        <v>62</v>
      </c>
      <c r="AY73">
        <f>SUM(AY71:AY72)</f>
        <v>86</v>
      </c>
      <c r="BE73" s="2" t="s">
        <v>77</v>
      </c>
      <c r="BF73">
        <f>SUM(BF71:BF72)</f>
        <v>24</v>
      </c>
      <c r="BG73">
        <f>SUM(BG71:BG72)</f>
        <v>62</v>
      </c>
      <c r="BH73">
        <f>SUM(BH71:BH72)</f>
        <v>86</v>
      </c>
      <c r="DN73" s="2" t="s">
        <v>77</v>
      </c>
      <c r="DO73">
        <f>SUM(DO71:DO72)</f>
        <v>24</v>
      </c>
      <c r="DP73">
        <f>SUM(DP71:DP72)</f>
        <v>62</v>
      </c>
      <c r="DQ73">
        <f>SUM(DQ71:DQ72)</f>
        <v>86</v>
      </c>
      <c r="EA73" s="2" t="s">
        <v>77</v>
      </c>
      <c r="EB73">
        <f>SUM(EB71:EB72)</f>
        <v>24</v>
      </c>
      <c r="EC73">
        <f>SUM(EC71:EC72)</f>
        <v>62</v>
      </c>
      <c r="ED73">
        <f>SUM(ED71:ED72)</f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Ball2 egxToM</vt:lpstr>
      <vt:lpstr>ToM</vt:lpstr>
      <vt:lpstr>Anovas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Balba</dc:creator>
  <cp:lastModifiedBy>Nadir Balba</cp:lastModifiedBy>
  <dcterms:created xsi:type="dcterms:W3CDTF">2015-12-10T23:50:37Z</dcterms:created>
  <dcterms:modified xsi:type="dcterms:W3CDTF">2016-08-22T06:59:14Z</dcterms:modified>
</cp:coreProperties>
</file>