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6" windowWidth="24912" windowHeight="12012"/>
  </bookViews>
  <sheets>
    <sheet name="Eyes2EgXToM" sheetId="1" r:id="rId1"/>
    <sheet name="ToM" sheetId="2" r:id="rId2"/>
  </sheets>
  <calcPr calcId="145621"/>
</workbook>
</file>

<file path=xl/calcChain.xml><?xml version="1.0" encoding="utf-8"?>
<calcChain xmlns="http://schemas.openxmlformats.org/spreadsheetml/2006/main">
  <c r="AJ65" i="1" l="1"/>
  <c r="AW65" i="1"/>
  <c r="AW66" i="1"/>
  <c r="AV65" i="1"/>
  <c r="AV66" i="1"/>
  <c r="AU65" i="1"/>
  <c r="AU66" i="1"/>
  <c r="AT65" i="1"/>
  <c r="AT66" i="1"/>
  <c r="AS65" i="1"/>
  <c r="AS66" i="1"/>
  <c r="AR65" i="1"/>
  <c r="AR66" i="1"/>
  <c r="AQ65" i="1"/>
  <c r="AQ66" i="1"/>
  <c r="AP65" i="1"/>
  <c r="AP66" i="1"/>
  <c r="AO65" i="1"/>
  <c r="AO66" i="1"/>
  <c r="AN65" i="1"/>
  <c r="AN66" i="1"/>
  <c r="AM65" i="1"/>
  <c r="AM66" i="1"/>
  <c r="AL65" i="1"/>
  <c r="AL66" i="1"/>
  <c r="AK65" i="1"/>
  <c r="AK66" i="1"/>
  <c r="AJ66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J26" i="1"/>
  <c r="W27" i="1"/>
  <c r="W28" i="1"/>
  <c r="V27" i="1"/>
  <c r="V28" i="1"/>
  <c r="U27" i="1"/>
  <c r="U28" i="1"/>
  <c r="T27" i="1"/>
  <c r="T28" i="1"/>
  <c r="S27" i="1"/>
  <c r="S28" i="1"/>
  <c r="R27" i="1"/>
  <c r="R28" i="1"/>
  <c r="Q27" i="1"/>
  <c r="Q28" i="1"/>
  <c r="P27" i="1"/>
  <c r="P28" i="1"/>
  <c r="O27" i="1"/>
  <c r="O28" i="1"/>
  <c r="N27" i="1"/>
  <c r="N28" i="1"/>
  <c r="M27" i="1"/>
  <c r="M28" i="1"/>
  <c r="L27" i="1"/>
  <c r="L28" i="1"/>
  <c r="K27" i="1"/>
  <c r="K28" i="1"/>
  <c r="J27" i="1"/>
  <c r="J28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AH63" i="1"/>
  <c r="AG63" i="1"/>
  <c r="AF63" i="1"/>
  <c r="AH17" i="1"/>
  <c r="AG17" i="1"/>
  <c r="AF17" i="1"/>
  <c r="H25" i="1"/>
  <c r="G25" i="1"/>
  <c r="F25" i="1"/>
  <c r="AH62" i="1"/>
  <c r="AG62" i="1"/>
  <c r="AF62" i="1"/>
  <c r="H24" i="1"/>
  <c r="G24" i="1"/>
  <c r="F24" i="1"/>
  <c r="AH61" i="1"/>
  <c r="AG61" i="1"/>
  <c r="AF61" i="1"/>
  <c r="AH16" i="1"/>
  <c r="AG16" i="1"/>
  <c r="AF16" i="1"/>
  <c r="H23" i="1"/>
  <c r="G23" i="1"/>
  <c r="F23" i="1"/>
  <c r="AH60" i="1"/>
  <c r="AG60" i="1"/>
  <c r="AF60" i="1"/>
  <c r="AH59" i="1"/>
  <c r="AG59" i="1"/>
  <c r="AF59" i="1"/>
  <c r="AH58" i="1"/>
  <c r="AG58" i="1"/>
  <c r="AF58" i="1"/>
  <c r="AH57" i="1"/>
  <c r="AG57" i="1"/>
  <c r="AF57" i="1"/>
  <c r="AH56" i="1"/>
  <c r="AG56" i="1"/>
  <c r="AF56" i="1"/>
  <c r="AH55" i="1"/>
  <c r="AG55" i="1"/>
  <c r="AF55" i="1"/>
  <c r="AH54" i="1"/>
  <c r="AG54" i="1"/>
  <c r="AF54" i="1"/>
  <c r="AH15" i="1"/>
  <c r="AG15" i="1"/>
  <c r="AF15" i="1"/>
  <c r="AH14" i="1"/>
  <c r="AG14" i="1"/>
  <c r="AF14" i="1"/>
  <c r="H22" i="1"/>
  <c r="G22" i="1"/>
  <c r="F22" i="1"/>
  <c r="AH53" i="1"/>
  <c r="AG53" i="1"/>
  <c r="AF53" i="1"/>
  <c r="AH52" i="1"/>
  <c r="AG52" i="1"/>
  <c r="AF52" i="1"/>
  <c r="H21" i="1"/>
  <c r="G21" i="1"/>
  <c r="F21" i="1"/>
  <c r="AH51" i="1"/>
  <c r="AG51" i="1"/>
  <c r="AF51" i="1"/>
  <c r="AH50" i="1"/>
  <c r="AG50" i="1"/>
  <c r="AF50" i="1"/>
  <c r="AH49" i="1"/>
  <c r="AG49" i="1"/>
  <c r="AF49" i="1"/>
  <c r="AH48" i="1"/>
  <c r="AG48" i="1"/>
  <c r="AF48" i="1"/>
  <c r="H20" i="1"/>
  <c r="G20" i="1"/>
  <c r="F20" i="1"/>
  <c r="AH13" i="1"/>
  <c r="AG13" i="1"/>
  <c r="AF13" i="1"/>
  <c r="AH47" i="1"/>
  <c r="AG47" i="1"/>
  <c r="AF47" i="1"/>
  <c r="AH46" i="1"/>
  <c r="AG46" i="1"/>
  <c r="AF46" i="1"/>
  <c r="AH45" i="1"/>
  <c r="AG45" i="1"/>
  <c r="AF45" i="1"/>
  <c r="H19" i="1"/>
  <c r="G19" i="1"/>
  <c r="F19" i="1"/>
  <c r="H18" i="1"/>
  <c r="G18" i="1"/>
  <c r="F18" i="1"/>
  <c r="AH12" i="1"/>
  <c r="AG12" i="1"/>
  <c r="AF12" i="1"/>
  <c r="AH44" i="1"/>
  <c r="AG44" i="1"/>
  <c r="AF44" i="1"/>
  <c r="H17" i="1"/>
  <c r="G17" i="1"/>
  <c r="F17" i="1"/>
  <c r="AH43" i="1"/>
  <c r="AG43" i="1"/>
  <c r="AF43" i="1"/>
  <c r="H16" i="1"/>
  <c r="G16" i="1"/>
  <c r="F16" i="1"/>
  <c r="AH42" i="1"/>
  <c r="AG42" i="1"/>
  <c r="AF42" i="1"/>
  <c r="AH41" i="1"/>
  <c r="AG41" i="1"/>
  <c r="AF41" i="1"/>
  <c r="AH40" i="1"/>
  <c r="AG40" i="1"/>
  <c r="AF40" i="1"/>
  <c r="AH11" i="1"/>
  <c r="AG11" i="1"/>
  <c r="AF11" i="1"/>
  <c r="AH39" i="1"/>
  <c r="AG39" i="1"/>
  <c r="AF39" i="1"/>
  <c r="AH38" i="1"/>
  <c r="AG38" i="1"/>
  <c r="AF38" i="1"/>
  <c r="H15" i="1"/>
  <c r="G15" i="1"/>
  <c r="F15" i="1"/>
  <c r="AH37" i="1"/>
  <c r="AG37" i="1"/>
  <c r="AF37" i="1"/>
  <c r="AH10" i="1"/>
  <c r="AG10" i="1"/>
  <c r="AF10" i="1"/>
  <c r="AH36" i="1"/>
  <c r="AG36" i="1"/>
  <c r="AF36" i="1"/>
  <c r="AH35" i="1"/>
  <c r="AG35" i="1"/>
  <c r="AF35" i="1"/>
  <c r="AH9" i="1"/>
  <c r="AG9" i="1"/>
  <c r="AF9" i="1"/>
  <c r="H14" i="1"/>
  <c r="G14" i="1"/>
  <c r="F14" i="1"/>
  <c r="H13" i="1"/>
  <c r="G13" i="1"/>
  <c r="F13" i="1"/>
  <c r="H12" i="1"/>
  <c r="G12" i="1"/>
  <c r="F12" i="1"/>
  <c r="AH8" i="1"/>
  <c r="AG8" i="1"/>
  <c r="AF8" i="1"/>
  <c r="AH34" i="1"/>
  <c r="AG34" i="1"/>
  <c r="AF34" i="1"/>
  <c r="H11" i="1"/>
  <c r="G11" i="1"/>
  <c r="F11" i="1"/>
  <c r="AH33" i="1"/>
  <c r="AG33" i="1"/>
  <c r="AF33" i="1"/>
  <c r="AH7" i="1"/>
  <c r="AG7" i="1"/>
  <c r="AF7" i="1"/>
  <c r="H10" i="1"/>
  <c r="G10" i="1"/>
  <c r="F10" i="1"/>
  <c r="AH32" i="1"/>
  <c r="AG32" i="1"/>
  <c r="AF32" i="1"/>
  <c r="AH31" i="1"/>
  <c r="AG31" i="1"/>
  <c r="AF31" i="1"/>
  <c r="AH30" i="1"/>
  <c r="AG30" i="1"/>
  <c r="AF30" i="1"/>
  <c r="AH29" i="1"/>
  <c r="AG29" i="1"/>
  <c r="AF29" i="1"/>
  <c r="H9" i="1"/>
  <c r="G9" i="1"/>
  <c r="F9" i="1"/>
  <c r="AH6" i="1"/>
  <c r="AG6" i="1"/>
  <c r="AF6" i="1"/>
  <c r="AH28" i="1"/>
  <c r="AG28" i="1"/>
  <c r="AF28" i="1"/>
  <c r="AH27" i="1"/>
  <c r="AG27" i="1"/>
  <c r="AF27" i="1"/>
  <c r="AH26" i="1"/>
  <c r="AG26" i="1"/>
  <c r="AF26" i="1"/>
  <c r="H8" i="1"/>
  <c r="G8" i="1"/>
  <c r="F8" i="1"/>
  <c r="H7" i="1"/>
  <c r="G7" i="1"/>
  <c r="F7" i="1"/>
  <c r="AH25" i="1"/>
  <c r="AG25" i="1"/>
  <c r="AF25" i="1"/>
  <c r="AH5" i="1"/>
  <c r="AG5" i="1"/>
  <c r="AF5" i="1"/>
  <c r="AH24" i="1"/>
  <c r="AG24" i="1"/>
  <c r="AF24" i="1"/>
  <c r="AH23" i="1"/>
  <c r="AG23" i="1"/>
  <c r="AF23" i="1"/>
  <c r="H6" i="1"/>
  <c r="G6" i="1"/>
  <c r="F6" i="1"/>
  <c r="AH22" i="1"/>
  <c r="AG22" i="1"/>
  <c r="AF22" i="1"/>
  <c r="AH4" i="1"/>
  <c r="AG4" i="1"/>
  <c r="AF4" i="1"/>
  <c r="H5" i="1"/>
  <c r="G5" i="1"/>
  <c r="F5" i="1"/>
  <c r="AH21" i="1"/>
  <c r="AG21" i="1"/>
  <c r="AF21" i="1"/>
  <c r="AH20" i="1"/>
  <c r="AG20" i="1"/>
  <c r="AF20" i="1"/>
  <c r="AH3" i="1"/>
  <c r="AG3" i="1"/>
  <c r="AF3" i="1"/>
  <c r="AH2" i="1"/>
  <c r="AG2" i="1"/>
  <c r="AF2" i="1"/>
  <c r="H4" i="1"/>
  <c r="G4" i="1"/>
  <c r="F4" i="1"/>
  <c r="H3" i="1"/>
  <c r="G3" i="1"/>
  <c r="F3" i="1"/>
  <c r="AH19" i="1"/>
  <c r="AG19" i="1"/>
  <c r="AF19" i="1"/>
  <c r="AH18" i="1"/>
  <c r="AG18" i="1"/>
  <c r="AF18" i="1"/>
  <c r="H2" i="1"/>
  <c r="G2" i="1"/>
  <c r="F2" i="1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4" i="2"/>
  <c r="F4" i="2"/>
  <c r="E4" i="2"/>
</calcChain>
</file>

<file path=xl/sharedStrings.xml><?xml version="1.0" encoding="utf-8"?>
<sst xmlns="http://schemas.openxmlformats.org/spreadsheetml/2006/main" count="694" uniqueCount="58">
  <si>
    <t>Respondent</t>
    <phoneticPr fontId="0" type="noConversion"/>
  </si>
  <si>
    <t>Gender</t>
  </si>
  <si>
    <t>Age</t>
  </si>
  <si>
    <t>AOI-Name</t>
  </si>
  <si>
    <t>Hit time-G (ms)</t>
  </si>
  <si>
    <t>Time spent-G (ms)</t>
  </si>
  <si>
    <t>Time spent-G (%)</t>
  </si>
  <si>
    <t>Respondent ratio-G</t>
    <phoneticPr fontId="0" type="noConversion"/>
  </si>
  <si>
    <t>Revisit-G (Revisitors)</t>
  </si>
  <si>
    <t>Revisit-G (Visitors)</t>
  </si>
  <si>
    <t>Revisit-G (Revisits)</t>
  </si>
  <si>
    <t>TTFF-F (ms)</t>
  </si>
  <si>
    <t>Time spent-F (ms)</t>
  </si>
  <si>
    <t>Time spent-F (%)</t>
  </si>
  <si>
    <t>Revisit-F (Revisitors)</t>
  </si>
  <si>
    <t>Revisit-F (Visitors)</t>
  </si>
  <si>
    <t>Revisit-F (Revisits)</t>
  </si>
  <si>
    <t>Fixations Count</t>
  </si>
  <si>
    <t>Male</t>
  </si>
  <si>
    <t>Female</t>
  </si>
  <si>
    <t>ToM2 Eyes</t>
  </si>
  <si>
    <t>ID</t>
    <phoneticPr fontId="0" type="noConversion"/>
  </si>
  <si>
    <t>Sex</t>
    <phoneticPr fontId="0" type="noConversion"/>
  </si>
  <si>
    <t>T1 B= ToM*</t>
    <phoneticPr fontId="0" type="noConversion"/>
  </si>
  <si>
    <t>T2 Y = ToM</t>
    <phoneticPr fontId="0" type="noConversion"/>
  </si>
  <si>
    <t>TOM 1</t>
  </si>
  <si>
    <t>TOM 2</t>
  </si>
  <si>
    <t>ToM Both</t>
  </si>
  <si>
    <t>Age</t>
    <phoneticPr fontId="0" type="noConversion"/>
  </si>
  <si>
    <t>Date</t>
    <phoneticPr fontId="0" type="noConversion"/>
  </si>
  <si>
    <t>Notes</t>
    <phoneticPr fontId="0" type="noConversion"/>
  </si>
  <si>
    <t>T1 Child (but not Oatie) sees marble move from under blue (B) shell to under yellow (Y) shell. If child has ToM, will say Oatie thinks marble under B</t>
    <phoneticPr fontId="0" type="noConversion"/>
  </si>
  <si>
    <t>F</t>
    <phoneticPr fontId="0" type="noConversion"/>
  </si>
  <si>
    <t>M</t>
    <phoneticPr fontId="0" type="noConversion"/>
  </si>
  <si>
    <t>Y</t>
    <phoneticPr fontId="0" type="noConversion"/>
  </si>
  <si>
    <t>R</t>
    <phoneticPr fontId="0" type="noConversion"/>
  </si>
  <si>
    <t>T2 Child (but not Oatie) sees marble move from (Y) to red (R).   If child has ToM, will say Oatie thinks marble under (Y)</t>
    <phoneticPr fontId="0" type="noConversion"/>
  </si>
  <si>
    <t>B</t>
    <phoneticPr fontId="0" type="noConversion"/>
  </si>
  <si>
    <t>M</t>
    <phoneticPr fontId="0" type="noConversion"/>
  </si>
  <si>
    <t>O 14b, SA 14b, I 14c</t>
    <phoneticPr fontId="0" type="noConversion"/>
  </si>
  <si>
    <t>poor calibration throughout</t>
    <phoneticPr fontId="0" type="noConversion"/>
  </si>
  <si>
    <t>only I good calibration</t>
    <phoneticPr fontId="0" type="noConversion"/>
  </si>
  <si>
    <t>*</t>
    <phoneticPr fontId="0" type="noConversion"/>
  </si>
  <si>
    <t>good throughout despite poor calibration in 3rd set</t>
    <phoneticPr fontId="0" type="noConversion"/>
  </si>
  <si>
    <t>SA failed, 1st half of Oatie failed</t>
    <phoneticPr fontId="0" type="noConversion"/>
  </si>
  <si>
    <t>F</t>
    <phoneticPr fontId="0" type="noConversion"/>
  </si>
  <si>
    <t>Oatie- played with eyes in third scene</t>
    <phoneticPr fontId="0" type="noConversion"/>
  </si>
  <si>
    <t>SA : red scenes boiler room</t>
    <phoneticPr fontId="0" type="noConversion"/>
  </si>
  <si>
    <t>Oatie only</t>
    <phoneticPr fontId="0" type="noConversion"/>
  </si>
  <si>
    <t>ADHD</t>
    <phoneticPr fontId="0" type="noConversion"/>
  </si>
  <si>
    <t>Missed most of SHREK</t>
    <phoneticPr fontId="0" type="noConversion"/>
  </si>
  <si>
    <t>M</t>
  </si>
  <si>
    <t>SA tracked moms eyes during train scene</t>
    <phoneticPr fontId="0" type="noConversion"/>
  </si>
  <si>
    <t>OATIE only</t>
    <phoneticPr fontId="0" type="noConversion"/>
  </si>
  <si>
    <t>ADHD/Concerta</t>
    <phoneticPr fontId="0" type="noConversion"/>
  </si>
  <si>
    <t>Average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</si>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</sst>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"/>
  <sheetViews>
    <sheetView tabSelected="1" topLeftCell="AC1" workbookViewId="0">
      <selection activeCell="AI64" sqref="AI64:AW66"/>
    </sheetView>
  </sheetViews>
  <sheetFormatPr defaultRowHeight="12.6" x14ac:dyDescent="0.2"/>
  <sheetData>
    <row r="1" spans="1:49" x14ac:dyDescent="0.2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AA1" t="s">
        <v>0</v>
      </c>
      <c r="AB1" t="s">
        <v>1</v>
      </c>
      <c r="AC1" t="s">
        <v>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</row>
    <row r="2" spans="1:49" x14ac:dyDescent="0.2">
      <c r="A2">
        <v>974702</v>
      </c>
      <c r="B2" t="s">
        <v>18</v>
      </c>
      <c r="C2">
        <v>6</v>
      </c>
      <c r="D2" t="s">
        <v>34</v>
      </c>
      <c r="E2" t="s">
        <v>35</v>
      </c>
      <c r="F2" t="str">
        <f t="shared" ref="F2:F25" si="0">IF(D2="B", "ToM", "NO")</f>
        <v>NO</v>
      </c>
      <c r="G2" t="str">
        <f t="shared" ref="G2:G25" si="1">IF(E2="Y", "ToM", "No")</f>
        <v>No</v>
      </c>
      <c r="H2" t="str">
        <f t="shared" ref="H2:H25" si="2">IF(AND(D2="B",E2="Y"),"Yes","no")</f>
        <v>no</v>
      </c>
      <c r="I2" t="s">
        <v>20</v>
      </c>
      <c r="J2">
        <v>163835</v>
      </c>
      <c r="K2">
        <v>775</v>
      </c>
      <c r="L2">
        <v>22</v>
      </c>
      <c r="M2">
        <v>1</v>
      </c>
      <c r="N2">
        <v>1</v>
      </c>
      <c r="O2">
        <v>1</v>
      </c>
      <c r="P2">
        <v>2</v>
      </c>
      <c r="Q2">
        <v>163988</v>
      </c>
      <c r="R2">
        <v>277</v>
      </c>
      <c r="S2">
        <v>8</v>
      </c>
      <c r="T2">
        <v>1</v>
      </c>
      <c r="U2">
        <v>1</v>
      </c>
      <c r="V2">
        <v>2</v>
      </c>
      <c r="W2">
        <v>2</v>
      </c>
      <c r="AA2">
        <v>974710</v>
      </c>
      <c r="AB2" t="s">
        <v>18</v>
      </c>
      <c r="AC2">
        <v>6</v>
      </c>
      <c r="AD2" t="s">
        <v>34</v>
      </c>
      <c r="AE2" t="s">
        <v>34</v>
      </c>
      <c r="AF2" t="str">
        <f t="shared" ref="AF2:AF33" si="3">IF(AD2="B", "ToM", "NO")</f>
        <v>NO</v>
      </c>
      <c r="AG2" t="str">
        <f t="shared" ref="AG2:AG33" si="4">IF(AE2="Y", "ToM", "No")</f>
        <v>ToM</v>
      </c>
      <c r="AH2" t="str">
        <f t="shared" ref="AH2:AH33" si="5">IF(AND(AD2="B",AE2="Y"),"Yes","no")</f>
        <v>no</v>
      </c>
      <c r="AI2" t="s">
        <v>20</v>
      </c>
      <c r="AJ2">
        <v>164023</v>
      </c>
      <c r="AK2">
        <v>437</v>
      </c>
      <c r="AL2">
        <v>12</v>
      </c>
      <c r="AM2">
        <v>1</v>
      </c>
      <c r="AN2">
        <v>0</v>
      </c>
      <c r="AO2">
        <v>1</v>
      </c>
      <c r="AP2">
        <v>0</v>
      </c>
      <c r="AQ2">
        <v>3600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">
      <c r="A3">
        <v>974708</v>
      </c>
      <c r="B3" t="s">
        <v>18</v>
      </c>
      <c r="C3">
        <v>10</v>
      </c>
      <c r="D3" t="s">
        <v>34</v>
      </c>
      <c r="E3" t="s">
        <v>35</v>
      </c>
      <c r="F3" t="str">
        <f t="shared" si="0"/>
        <v>NO</v>
      </c>
      <c r="G3" t="str">
        <f t="shared" si="1"/>
        <v>No</v>
      </c>
      <c r="H3" t="str">
        <f t="shared" si="2"/>
        <v>no</v>
      </c>
      <c r="I3" t="s">
        <v>20</v>
      </c>
      <c r="J3">
        <v>164055</v>
      </c>
      <c r="K3">
        <v>573</v>
      </c>
      <c r="L3">
        <v>16</v>
      </c>
      <c r="M3">
        <v>1</v>
      </c>
      <c r="N3">
        <v>0</v>
      </c>
      <c r="O3">
        <v>1</v>
      </c>
      <c r="P3">
        <v>0</v>
      </c>
      <c r="Q3">
        <v>164129</v>
      </c>
      <c r="R3">
        <v>391</v>
      </c>
      <c r="S3">
        <v>11</v>
      </c>
      <c r="T3">
        <v>0</v>
      </c>
      <c r="U3">
        <v>1</v>
      </c>
      <c r="V3">
        <v>0</v>
      </c>
      <c r="W3">
        <v>1</v>
      </c>
      <c r="AA3">
        <v>974711</v>
      </c>
      <c r="AB3" t="s">
        <v>19</v>
      </c>
      <c r="AC3">
        <v>6</v>
      </c>
      <c r="AD3" t="s">
        <v>34</v>
      </c>
      <c r="AE3" t="s">
        <v>34</v>
      </c>
      <c r="AF3" t="str">
        <f t="shared" si="3"/>
        <v>NO</v>
      </c>
      <c r="AG3" t="str">
        <f t="shared" si="4"/>
        <v>ToM</v>
      </c>
      <c r="AH3" t="str">
        <f t="shared" si="5"/>
        <v>no</v>
      </c>
      <c r="AI3" t="s">
        <v>20</v>
      </c>
      <c r="AJ3">
        <v>163798</v>
      </c>
      <c r="AK3">
        <v>705</v>
      </c>
      <c r="AL3">
        <v>20</v>
      </c>
      <c r="AM3">
        <v>1</v>
      </c>
      <c r="AN3">
        <v>0</v>
      </c>
      <c r="AO3">
        <v>1</v>
      </c>
      <c r="AP3">
        <v>0</v>
      </c>
      <c r="AQ3">
        <v>164068</v>
      </c>
      <c r="AR3">
        <v>392</v>
      </c>
      <c r="AS3">
        <v>11</v>
      </c>
      <c r="AT3">
        <v>0</v>
      </c>
      <c r="AU3">
        <v>1</v>
      </c>
      <c r="AV3">
        <v>0</v>
      </c>
      <c r="AW3">
        <v>1</v>
      </c>
    </row>
    <row r="4" spans="1:49" x14ac:dyDescent="0.2">
      <c r="A4">
        <v>974709</v>
      </c>
      <c r="B4" t="s">
        <v>18</v>
      </c>
      <c r="C4">
        <v>8</v>
      </c>
      <c r="D4" t="s">
        <v>34</v>
      </c>
      <c r="E4" t="s">
        <v>35</v>
      </c>
      <c r="F4" t="str">
        <f t="shared" si="0"/>
        <v>NO</v>
      </c>
      <c r="G4" t="str">
        <f t="shared" si="1"/>
        <v>No</v>
      </c>
      <c r="H4" t="str">
        <f t="shared" si="2"/>
        <v>no</v>
      </c>
      <c r="I4" t="s">
        <v>20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3600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AA4">
        <v>974719</v>
      </c>
      <c r="AB4" t="s">
        <v>18</v>
      </c>
      <c r="AC4">
        <v>8</v>
      </c>
      <c r="AD4" t="s">
        <v>34</v>
      </c>
      <c r="AE4" t="s">
        <v>34</v>
      </c>
      <c r="AF4" t="str">
        <f t="shared" si="3"/>
        <v>NO</v>
      </c>
      <c r="AG4" t="str">
        <f t="shared" si="4"/>
        <v>ToM</v>
      </c>
      <c r="AH4" t="str">
        <f t="shared" si="5"/>
        <v>no</v>
      </c>
      <c r="AI4" t="s">
        <v>20</v>
      </c>
      <c r="AJ4">
        <v>163942</v>
      </c>
      <c r="AK4">
        <v>847</v>
      </c>
      <c r="AL4">
        <v>24</v>
      </c>
      <c r="AM4">
        <v>1</v>
      </c>
      <c r="AN4">
        <v>1</v>
      </c>
      <c r="AO4">
        <v>1</v>
      </c>
      <c r="AP4">
        <v>2</v>
      </c>
      <c r="AQ4">
        <v>163942</v>
      </c>
      <c r="AR4">
        <v>704</v>
      </c>
      <c r="AS4">
        <v>20</v>
      </c>
      <c r="AT4">
        <v>1</v>
      </c>
      <c r="AU4">
        <v>1</v>
      </c>
      <c r="AV4">
        <v>2</v>
      </c>
      <c r="AW4">
        <v>3</v>
      </c>
    </row>
    <row r="5" spans="1:49" x14ac:dyDescent="0.2">
      <c r="A5">
        <v>974718</v>
      </c>
      <c r="B5" t="s">
        <v>18</v>
      </c>
      <c r="C5">
        <v>11</v>
      </c>
      <c r="D5" t="s">
        <v>42</v>
      </c>
      <c r="E5" t="s">
        <v>35</v>
      </c>
      <c r="F5" t="str">
        <f t="shared" si="0"/>
        <v>NO</v>
      </c>
      <c r="G5" t="str">
        <f t="shared" si="1"/>
        <v>No</v>
      </c>
      <c r="H5" t="str">
        <f t="shared" si="2"/>
        <v>no</v>
      </c>
      <c r="I5" t="s">
        <v>20</v>
      </c>
      <c r="J5">
        <v>163974</v>
      </c>
      <c r="K5">
        <v>610</v>
      </c>
      <c r="L5">
        <v>17</v>
      </c>
      <c r="M5">
        <v>1</v>
      </c>
      <c r="N5">
        <v>0</v>
      </c>
      <c r="O5">
        <v>1</v>
      </c>
      <c r="P5">
        <v>0</v>
      </c>
      <c r="Q5">
        <v>164015</v>
      </c>
      <c r="R5">
        <v>404</v>
      </c>
      <c r="S5">
        <v>11</v>
      </c>
      <c r="T5">
        <v>0</v>
      </c>
      <c r="U5">
        <v>1</v>
      </c>
      <c r="V5">
        <v>0</v>
      </c>
      <c r="W5">
        <v>2</v>
      </c>
      <c r="AA5">
        <v>974724</v>
      </c>
      <c r="AB5" t="s">
        <v>18</v>
      </c>
      <c r="AC5">
        <v>10</v>
      </c>
      <c r="AD5" t="s">
        <v>34</v>
      </c>
      <c r="AE5" t="s">
        <v>34</v>
      </c>
      <c r="AF5" t="str">
        <f t="shared" si="3"/>
        <v>NO</v>
      </c>
      <c r="AG5" t="str">
        <f t="shared" si="4"/>
        <v>ToM</v>
      </c>
      <c r="AH5" t="str">
        <f t="shared" si="5"/>
        <v>no</v>
      </c>
      <c r="AI5" t="s">
        <v>20</v>
      </c>
      <c r="AJ5">
        <v>163912</v>
      </c>
      <c r="AK5">
        <v>514</v>
      </c>
      <c r="AL5">
        <v>14</v>
      </c>
      <c r="AM5">
        <v>1</v>
      </c>
      <c r="AN5">
        <v>1</v>
      </c>
      <c r="AO5">
        <v>1</v>
      </c>
      <c r="AP5">
        <v>2</v>
      </c>
      <c r="AQ5">
        <v>163912</v>
      </c>
      <c r="AR5">
        <v>392</v>
      </c>
      <c r="AS5">
        <v>11</v>
      </c>
      <c r="AT5">
        <v>1</v>
      </c>
      <c r="AU5">
        <v>1</v>
      </c>
      <c r="AV5">
        <v>2</v>
      </c>
      <c r="AW5">
        <v>2</v>
      </c>
    </row>
    <row r="6" spans="1:49" x14ac:dyDescent="0.2">
      <c r="A6">
        <v>974721</v>
      </c>
      <c r="B6" t="s">
        <v>18</v>
      </c>
      <c r="C6">
        <v>8</v>
      </c>
      <c r="D6" t="s">
        <v>34</v>
      </c>
      <c r="E6" t="s">
        <v>35</v>
      </c>
      <c r="F6" t="str">
        <f t="shared" si="0"/>
        <v>NO</v>
      </c>
      <c r="G6" t="str">
        <f t="shared" si="1"/>
        <v>No</v>
      </c>
      <c r="H6" t="str">
        <f t="shared" si="2"/>
        <v>no</v>
      </c>
      <c r="I6" t="s">
        <v>20</v>
      </c>
      <c r="J6">
        <v>163857</v>
      </c>
      <c r="K6">
        <v>1189</v>
      </c>
      <c r="L6">
        <v>33</v>
      </c>
      <c r="M6">
        <v>1</v>
      </c>
      <c r="N6">
        <v>1</v>
      </c>
      <c r="O6">
        <v>1</v>
      </c>
      <c r="P6">
        <v>2</v>
      </c>
      <c r="Q6">
        <v>163857</v>
      </c>
      <c r="R6">
        <v>490</v>
      </c>
      <c r="S6">
        <v>14</v>
      </c>
      <c r="T6">
        <v>1</v>
      </c>
      <c r="U6">
        <v>1</v>
      </c>
      <c r="V6">
        <v>4</v>
      </c>
      <c r="W6">
        <v>4</v>
      </c>
      <c r="AA6">
        <v>974731</v>
      </c>
      <c r="AB6" t="s">
        <v>18</v>
      </c>
      <c r="AC6">
        <v>8</v>
      </c>
      <c r="AD6" t="s">
        <v>34</v>
      </c>
      <c r="AE6" t="s">
        <v>34</v>
      </c>
      <c r="AF6" t="str">
        <f t="shared" si="3"/>
        <v>NO</v>
      </c>
      <c r="AG6" t="str">
        <f t="shared" si="4"/>
        <v>ToM</v>
      </c>
      <c r="AH6" t="str">
        <f t="shared" si="5"/>
        <v>no</v>
      </c>
      <c r="AI6" t="s">
        <v>20</v>
      </c>
      <c r="AJ6">
        <v>164047</v>
      </c>
      <c r="AK6">
        <v>1668</v>
      </c>
      <c r="AL6">
        <v>46</v>
      </c>
      <c r="AM6">
        <v>1</v>
      </c>
      <c r="AN6">
        <v>1</v>
      </c>
      <c r="AO6">
        <v>1</v>
      </c>
      <c r="AP6">
        <v>2</v>
      </c>
      <c r="AQ6">
        <v>164167</v>
      </c>
      <c r="AR6">
        <v>1435</v>
      </c>
      <c r="AS6">
        <v>40</v>
      </c>
      <c r="AT6">
        <v>0</v>
      </c>
      <c r="AU6">
        <v>1</v>
      </c>
      <c r="AV6">
        <v>0</v>
      </c>
      <c r="AW6">
        <v>1</v>
      </c>
    </row>
    <row r="7" spans="1:49" x14ac:dyDescent="0.2">
      <c r="A7">
        <v>974726</v>
      </c>
      <c r="B7" t="s">
        <v>18</v>
      </c>
      <c r="C7">
        <v>12</v>
      </c>
      <c r="D7" t="s">
        <v>34</v>
      </c>
      <c r="E7" t="s">
        <v>35</v>
      </c>
      <c r="F7" t="str">
        <f t="shared" si="0"/>
        <v>NO</v>
      </c>
      <c r="G7" t="str">
        <f t="shared" si="1"/>
        <v>No</v>
      </c>
      <c r="H7" t="str">
        <f t="shared" si="2"/>
        <v>no</v>
      </c>
      <c r="I7" t="s">
        <v>20</v>
      </c>
      <c r="J7">
        <v>163594</v>
      </c>
      <c r="K7">
        <v>872</v>
      </c>
      <c r="L7">
        <v>24</v>
      </c>
      <c r="M7">
        <v>1</v>
      </c>
      <c r="N7">
        <v>0</v>
      </c>
      <c r="O7">
        <v>1</v>
      </c>
      <c r="P7">
        <v>0</v>
      </c>
      <c r="Q7">
        <v>163675</v>
      </c>
      <c r="R7">
        <v>460</v>
      </c>
      <c r="S7">
        <v>13</v>
      </c>
      <c r="T7">
        <v>1</v>
      </c>
      <c r="U7">
        <v>1</v>
      </c>
      <c r="V7">
        <v>3</v>
      </c>
      <c r="W7">
        <v>3</v>
      </c>
      <c r="AA7">
        <v>974738</v>
      </c>
      <c r="AB7" t="s">
        <v>19</v>
      </c>
      <c r="AC7">
        <v>8</v>
      </c>
      <c r="AD7" t="s">
        <v>34</v>
      </c>
      <c r="AE7" t="s">
        <v>34</v>
      </c>
      <c r="AF7" t="str">
        <f t="shared" si="3"/>
        <v>NO</v>
      </c>
      <c r="AG7" t="str">
        <f t="shared" si="4"/>
        <v>ToM</v>
      </c>
      <c r="AH7" t="str">
        <f t="shared" si="5"/>
        <v>no</v>
      </c>
      <c r="AI7" t="s">
        <v>20</v>
      </c>
      <c r="AJ7">
        <v>163618</v>
      </c>
      <c r="AK7">
        <v>496</v>
      </c>
      <c r="AL7">
        <v>14</v>
      </c>
      <c r="AM7">
        <v>1</v>
      </c>
      <c r="AN7">
        <v>0</v>
      </c>
      <c r="AO7">
        <v>1</v>
      </c>
      <c r="AP7">
        <v>0</v>
      </c>
      <c r="AQ7">
        <v>163618</v>
      </c>
      <c r="AR7">
        <v>381</v>
      </c>
      <c r="AS7">
        <v>11</v>
      </c>
      <c r="AT7">
        <v>0</v>
      </c>
      <c r="AU7">
        <v>1</v>
      </c>
      <c r="AV7">
        <v>0</v>
      </c>
      <c r="AW7">
        <v>2</v>
      </c>
    </row>
    <row r="8" spans="1:49" x14ac:dyDescent="0.2">
      <c r="A8">
        <v>974727</v>
      </c>
      <c r="B8" t="s">
        <v>19</v>
      </c>
      <c r="C8">
        <v>8</v>
      </c>
      <c r="D8" t="s">
        <v>34</v>
      </c>
      <c r="E8" t="s">
        <v>35</v>
      </c>
      <c r="F8" t="str">
        <f t="shared" si="0"/>
        <v>NO</v>
      </c>
      <c r="G8" t="str">
        <f t="shared" si="1"/>
        <v>No</v>
      </c>
      <c r="H8" t="str">
        <f t="shared" si="2"/>
        <v>no</v>
      </c>
      <c r="I8" t="s">
        <v>20</v>
      </c>
      <c r="J8">
        <v>163585</v>
      </c>
      <c r="K8">
        <v>570</v>
      </c>
      <c r="L8">
        <v>16</v>
      </c>
      <c r="M8">
        <v>1</v>
      </c>
      <c r="N8">
        <v>1</v>
      </c>
      <c r="O8">
        <v>1</v>
      </c>
      <c r="P8">
        <v>2</v>
      </c>
      <c r="Q8">
        <v>163701</v>
      </c>
      <c r="R8">
        <v>301</v>
      </c>
      <c r="S8">
        <v>8</v>
      </c>
      <c r="T8">
        <v>1</v>
      </c>
      <c r="U8">
        <v>1</v>
      </c>
      <c r="V8">
        <v>2</v>
      </c>
      <c r="W8">
        <v>2</v>
      </c>
      <c r="AA8">
        <v>974742</v>
      </c>
      <c r="AB8" t="s">
        <v>19</v>
      </c>
      <c r="AC8">
        <v>6</v>
      </c>
      <c r="AD8" t="s">
        <v>35</v>
      </c>
      <c r="AE8" t="s">
        <v>34</v>
      </c>
      <c r="AF8" t="str">
        <f t="shared" si="3"/>
        <v>NO</v>
      </c>
      <c r="AG8" t="str">
        <f t="shared" si="4"/>
        <v>ToM</v>
      </c>
      <c r="AH8" t="str">
        <f t="shared" si="5"/>
        <v>no</v>
      </c>
      <c r="AI8" t="s">
        <v>20</v>
      </c>
      <c r="AJ8">
        <v>164221</v>
      </c>
      <c r="AK8">
        <v>397</v>
      </c>
      <c r="AL8">
        <v>11</v>
      </c>
      <c r="AM8">
        <v>1</v>
      </c>
      <c r="AN8">
        <v>0</v>
      </c>
      <c r="AO8">
        <v>1</v>
      </c>
      <c r="AP8">
        <v>0</v>
      </c>
      <c r="AQ8">
        <v>164221</v>
      </c>
      <c r="AR8">
        <v>355</v>
      </c>
      <c r="AS8">
        <v>10</v>
      </c>
      <c r="AT8">
        <v>0</v>
      </c>
      <c r="AU8">
        <v>1</v>
      </c>
      <c r="AV8">
        <v>0</v>
      </c>
      <c r="AW8">
        <v>1</v>
      </c>
    </row>
    <row r="9" spans="1:49" x14ac:dyDescent="0.2">
      <c r="A9">
        <v>974732</v>
      </c>
      <c r="B9" t="s">
        <v>18</v>
      </c>
      <c r="C9">
        <v>7</v>
      </c>
      <c r="D9" t="s">
        <v>34</v>
      </c>
      <c r="E9" t="s">
        <v>35</v>
      </c>
      <c r="F9" t="str">
        <f t="shared" si="0"/>
        <v>NO</v>
      </c>
      <c r="G9" t="str">
        <f t="shared" si="1"/>
        <v>No</v>
      </c>
      <c r="H9" t="str">
        <f t="shared" si="2"/>
        <v>no</v>
      </c>
      <c r="I9" t="s">
        <v>20</v>
      </c>
      <c r="J9">
        <v>163989</v>
      </c>
      <c r="K9">
        <v>569</v>
      </c>
      <c r="L9">
        <v>16</v>
      </c>
      <c r="M9">
        <v>1</v>
      </c>
      <c r="N9">
        <v>0</v>
      </c>
      <c r="O9">
        <v>1</v>
      </c>
      <c r="P9">
        <v>0</v>
      </c>
      <c r="Q9">
        <v>163989</v>
      </c>
      <c r="R9">
        <v>495</v>
      </c>
      <c r="S9">
        <v>14</v>
      </c>
      <c r="T9">
        <v>0</v>
      </c>
      <c r="U9">
        <v>1</v>
      </c>
      <c r="V9">
        <v>0</v>
      </c>
      <c r="W9">
        <v>2</v>
      </c>
      <c r="AA9">
        <v>974746</v>
      </c>
      <c r="AB9" t="s">
        <v>18</v>
      </c>
      <c r="AC9">
        <v>9</v>
      </c>
      <c r="AD9" t="s">
        <v>34</v>
      </c>
      <c r="AE9" t="s">
        <v>34</v>
      </c>
      <c r="AF9" t="str">
        <f t="shared" si="3"/>
        <v>NO</v>
      </c>
      <c r="AG9" t="str">
        <f t="shared" si="4"/>
        <v>ToM</v>
      </c>
      <c r="AH9" t="str">
        <f t="shared" si="5"/>
        <v>no</v>
      </c>
      <c r="AI9" t="s">
        <v>20</v>
      </c>
      <c r="AJ9">
        <v>164073</v>
      </c>
      <c r="AK9">
        <v>685</v>
      </c>
      <c r="AL9">
        <v>19</v>
      </c>
      <c r="AM9">
        <v>1</v>
      </c>
      <c r="AN9">
        <v>0</v>
      </c>
      <c r="AO9">
        <v>1</v>
      </c>
      <c r="AP9">
        <v>0</v>
      </c>
      <c r="AQ9">
        <v>164120</v>
      </c>
      <c r="AR9">
        <v>512</v>
      </c>
      <c r="AS9">
        <v>14</v>
      </c>
      <c r="AT9">
        <v>1</v>
      </c>
      <c r="AU9">
        <v>1</v>
      </c>
      <c r="AV9">
        <v>2</v>
      </c>
      <c r="AW9">
        <v>3</v>
      </c>
    </row>
    <row r="10" spans="1:49" x14ac:dyDescent="0.2">
      <c r="A10">
        <v>974737</v>
      </c>
      <c r="B10" t="s">
        <v>19</v>
      </c>
      <c r="C10">
        <v>7</v>
      </c>
      <c r="D10" t="s">
        <v>34</v>
      </c>
      <c r="E10" t="s">
        <v>35</v>
      </c>
      <c r="F10" t="str">
        <f t="shared" si="0"/>
        <v>NO</v>
      </c>
      <c r="G10" t="str">
        <f t="shared" si="1"/>
        <v>No</v>
      </c>
      <c r="H10" t="str">
        <f t="shared" si="2"/>
        <v>no</v>
      </c>
      <c r="I10" t="s">
        <v>20</v>
      </c>
      <c r="J10">
        <v>164008</v>
      </c>
      <c r="K10">
        <v>474</v>
      </c>
      <c r="L10">
        <v>13</v>
      </c>
      <c r="M10">
        <v>1</v>
      </c>
      <c r="N10">
        <v>0</v>
      </c>
      <c r="O10">
        <v>1</v>
      </c>
      <c r="P10">
        <v>0</v>
      </c>
      <c r="Q10">
        <v>3600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AA10">
        <v>974749</v>
      </c>
      <c r="AB10" t="s">
        <v>19</v>
      </c>
      <c r="AC10">
        <v>11</v>
      </c>
      <c r="AD10" t="s">
        <v>34</v>
      </c>
      <c r="AE10" t="s">
        <v>34</v>
      </c>
      <c r="AF10" t="str">
        <f t="shared" si="3"/>
        <v>NO</v>
      </c>
      <c r="AG10" t="str">
        <f t="shared" si="4"/>
        <v>ToM</v>
      </c>
      <c r="AH10" t="str">
        <f t="shared" si="5"/>
        <v>no</v>
      </c>
      <c r="AI10" t="s">
        <v>20</v>
      </c>
      <c r="AJ10">
        <v>163894</v>
      </c>
      <c r="AK10">
        <v>598</v>
      </c>
      <c r="AL10">
        <v>17</v>
      </c>
      <c r="AM10">
        <v>1</v>
      </c>
      <c r="AN10">
        <v>0</v>
      </c>
      <c r="AO10">
        <v>1</v>
      </c>
      <c r="AP10">
        <v>0</v>
      </c>
      <c r="AQ10">
        <v>164090</v>
      </c>
      <c r="AR10">
        <v>265</v>
      </c>
      <c r="AS10">
        <v>7</v>
      </c>
      <c r="AT10">
        <v>0</v>
      </c>
      <c r="AU10">
        <v>1</v>
      </c>
      <c r="AV10">
        <v>0</v>
      </c>
      <c r="AW10">
        <v>1</v>
      </c>
    </row>
    <row r="11" spans="1:49" x14ac:dyDescent="0.2">
      <c r="A11">
        <v>974740</v>
      </c>
      <c r="B11" t="s">
        <v>18</v>
      </c>
      <c r="C11">
        <v>10</v>
      </c>
      <c r="D11" t="s">
        <v>37</v>
      </c>
      <c r="E11" t="s">
        <v>35</v>
      </c>
      <c r="F11" t="str">
        <f t="shared" si="0"/>
        <v>ToM</v>
      </c>
      <c r="G11" t="str">
        <f t="shared" si="1"/>
        <v>No</v>
      </c>
      <c r="H11" t="str">
        <f t="shared" si="2"/>
        <v>no</v>
      </c>
      <c r="I11" t="s">
        <v>20</v>
      </c>
      <c r="J11">
        <v>163573</v>
      </c>
      <c r="K11">
        <v>3312</v>
      </c>
      <c r="L11">
        <v>92</v>
      </c>
      <c r="M11">
        <v>1</v>
      </c>
      <c r="N11">
        <v>1</v>
      </c>
      <c r="O11">
        <v>1</v>
      </c>
      <c r="P11">
        <v>2</v>
      </c>
      <c r="Q11">
        <v>163859</v>
      </c>
      <c r="R11">
        <v>1722</v>
      </c>
      <c r="S11">
        <v>48</v>
      </c>
      <c r="T11">
        <v>1</v>
      </c>
      <c r="U11">
        <v>1</v>
      </c>
      <c r="V11">
        <v>2</v>
      </c>
      <c r="W11">
        <v>4</v>
      </c>
      <c r="AA11">
        <v>974754</v>
      </c>
      <c r="AB11" t="s">
        <v>18</v>
      </c>
      <c r="AC11">
        <v>6</v>
      </c>
      <c r="AD11" t="s">
        <v>34</v>
      </c>
      <c r="AE11" t="s">
        <v>34</v>
      </c>
      <c r="AF11" t="str">
        <f t="shared" si="3"/>
        <v>NO</v>
      </c>
      <c r="AG11" t="str">
        <f t="shared" si="4"/>
        <v>ToM</v>
      </c>
      <c r="AH11" t="str">
        <f t="shared" si="5"/>
        <v>no</v>
      </c>
      <c r="AI11" t="s">
        <v>20</v>
      </c>
      <c r="AJ11">
        <v>164334</v>
      </c>
      <c r="AK11">
        <v>245</v>
      </c>
      <c r="AL11">
        <v>7</v>
      </c>
      <c r="AM11">
        <v>1</v>
      </c>
      <c r="AN11">
        <v>0</v>
      </c>
      <c r="AO11">
        <v>1</v>
      </c>
      <c r="AP11">
        <v>0</v>
      </c>
      <c r="AQ11">
        <v>164334</v>
      </c>
      <c r="AR11">
        <v>209</v>
      </c>
      <c r="AS11">
        <v>6</v>
      </c>
      <c r="AT11">
        <v>0</v>
      </c>
      <c r="AU11">
        <v>1</v>
      </c>
      <c r="AV11">
        <v>0</v>
      </c>
      <c r="AW11">
        <v>1</v>
      </c>
    </row>
    <row r="12" spans="1:49" x14ac:dyDescent="0.2">
      <c r="A12">
        <v>974743</v>
      </c>
      <c r="B12" t="s">
        <v>19</v>
      </c>
      <c r="C12">
        <v>8</v>
      </c>
      <c r="D12" t="s">
        <v>34</v>
      </c>
      <c r="E12" t="s">
        <v>35</v>
      </c>
      <c r="F12" t="str">
        <f t="shared" si="0"/>
        <v>NO</v>
      </c>
      <c r="G12" t="str">
        <f t="shared" si="1"/>
        <v>No</v>
      </c>
      <c r="H12" t="str">
        <f t="shared" si="2"/>
        <v>no</v>
      </c>
      <c r="I12" t="s">
        <v>20</v>
      </c>
      <c r="J12">
        <v>164189</v>
      </c>
      <c r="K12">
        <v>280</v>
      </c>
      <c r="L12">
        <v>8</v>
      </c>
      <c r="M12">
        <v>1</v>
      </c>
      <c r="N12">
        <v>0</v>
      </c>
      <c r="O12">
        <v>1</v>
      </c>
      <c r="P12">
        <v>0</v>
      </c>
      <c r="Q12">
        <v>3600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AA12">
        <v>974762</v>
      </c>
      <c r="AB12" t="s">
        <v>19</v>
      </c>
      <c r="AC12">
        <v>7</v>
      </c>
      <c r="AD12" t="s">
        <v>34</v>
      </c>
      <c r="AE12" t="s">
        <v>34</v>
      </c>
      <c r="AF12" t="str">
        <f t="shared" si="3"/>
        <v>NO</v>
      </c>
      <c r="AG12" t="str">
        <f t="shared" si="4"/>
        <v>ToM</v>
      </c>
      <c r="AH12" t="str">
        <f t="shared" si="5"/>
        <v>no</v>
      </c>
      <c r="AI12" t="s">
        <v>20</v>
      </c>
      <c r="AJ12">
        <v>163931</v>
      </c>
      <c r="AK12">
        <v>815</v>
      </c>
      <c r="AL12">
        <v>23</v>
      </c>
      <c r="AM12">
        <v>1</v>
      </c>
      <c r="AN12">
        <v>0</v>
      </c>
      <c r="AO12">
        <v>1</v>
      </c>
      <c r="AP12">
        <v>0</v>
      </c>
      <c r="AQ12">
        <v>164130</v>
      </c>
      <c r="AR12">
        <v>551</v>
      </c>
      <c r="AS12">
        <v>15</v>
      </c>
      <c r="AT12">
        <v>1</v>
      </c>
      <c r="AU12">
        <v>1</v>
      </c>
      <c r="AV12">
        <v>2</v>
      </c>
      <c r="AW12">
        <v>3</v>
      </c>
    </row>
    <row r="13" spans="1:49" x14ac:dyDescent="0.2">
      <c r="A13">
        <v>974744</v>
      </c>
      <c r="B13" t="s">
        <v>19</v>
      </c>
      <c r="C13">
        <v>6</v>
      </c>
      <c r="D13" t="s">
        <v>34</v>
      </c>
      <c r="E13" t="s">
        <v>37</v>
      </c>
      <c r="F13" t="str">
        <f t="shared" si="0"/>
        <v>NO</v>
      </c>
      <c r="G13" t="str">
        <f t="shared" si="1"/>
        <v>No</v>
      </c>
      <c r="H13" t="str">
        <f t="shared" si="2"/>
        <v>no</v>
      </c>
      <c r="I13" t="s">
        <v>20</v>
      </c>
      <c r="J13">
        <v>164450</v>
      </c>
      <c r="K13">
        <v>215</v>
      </c>
      <c r="L13">
        <v>6</v>
      </c>
      <c r="M13">
        <v>1</v>
      </c>
      <c r="N13">
        <v>0</v>
      </c>
      <c r="O13">
        <v>1</v>
      </c>
      <c r="P13">
        <v>0</v>
      </c>
      <c r="Q13">
        <v>164484</v>
      </c>
      <c r="R13">
        <v>107</v>
      </c>
      <c r="S13">
        <v>3</v>
      </c>
      <c r="T13">
        <v>0</v>
      </c>
      <c r="U13">
        <v>1</v>
      </c>
      <c r="V13">
        <v>0</v>
      </c>
      <c r="W13">
        <v>1</v>
      </c>
      <c r="AA13">
        <v>974768</v>
      </c>
      <c r="AB13" t="s">
        <v>18</v>
      </c>
      <c r="AC13">
        <v>6</v>
      </c>
      <c r="AD13" t="s">
        <v>34</v>
      </c>
      <c r="AE13" t="s">
        <v>34</v>
      </c>
      <c r="AF13" t="str">
        <f t="shared" si="3"/>
        <v>NO</v>
      </c>
      <c r="AG13" t="str">
        <f t="shared" si="4"/>
        <v>ToM</v>
      </c>
      <c r="AH13" t="str">
        <f t="shared" si="5"/>
        <v>no</v>
      </c>
      <c r="AI13" t="s">
        <v>20</v>
      </c>
      <c r="AJ13">
        <v>0</v>
      </c>
      <c r="AK13">
        <v>164</v>
      </c>
      <c r="AL13">
        <v>5</v>
      </c>
      <c r="AM13">
        <v>1</v>
      </c>
      <c r="AN13">
        <v>0</v>
      </c>
      <c r="AO13">
        <v>0</v>
      </c>
      <c r="AP13">
        <v>0</v>
      </c>
      <c r="AQ13">
        <v>3600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">
      <c r="A14">
        <v>974745</v>
      </c>
      <c r="B14" t="s">
        <v>18</v>
      </c>
      <c r="C14">
        <v>9</v>
      </c>
      <c r="D14" t="s">
        <v>34</v>
      </c>
      <c r="E14" t="s">
        <v>35</v>
      </c>
      <c r="F14" t="str">
        <f t="shared" si="0"/>
        <v>NO</v>
      </c>
      <c r="G14" t="str">
        <f t="shared" si="1"/>
        <v>No</v>
      </c>
      <c r="H14" t="str">
        <f t="shared" si="2"/>
        <v>no</v>
      </c>
      <c r="I14" t="s">
        <v>20</v>
      </c>
      <c r="J14">
        <v>164112</v>
      </c>
      <c r="K14">
        <v>735</v>
      </c>
      <c r="L14">
        <v>20</v>
      </c>
      <c r="M14">
        <v>1</v>
      </c>
      <c r="N14">
        <v>1</v>
      </c>
      <c r="O14">
        <v>1</v>
      </c>
      <c r="P14">
        <v>2</v>
      </c>
      <c r="Q14">
        <v>164112</v>
      </c>
      <c r="R14">
        <v>567</v>
      </c>
      <c r="S14">
        <v>16</v>
      </c>
      <c r="T14">
        <v>1</v>
      </c>
      <c r="U14">
        <v>1</v>
      </c>
      <c r="V14">
        <v>2</v>
      </c>
      <c r="W14">
        <v>2</v>
      </c>
      <c r="AA14">
        <v>974778</v>
      </c>
      <c r="AB14" t="s">
        <v>18</v>
      </c>
      <c r="AC14">
        <v>10</v>
      </c>
      <c r="AD14" t="s">
        <v>34</v>
      </c>
      <c r="AE14" t="s">
        <v>34</v>
      </c>
      <c r="AF14" t="str">
        <f t="shared" si="3"/>
        <v>NO</v>
      </c>
      <c r="AG14" t="str">
        <f t="shared" si="4"/>
        <v>ToM</v>
      </c>
      <c r="AH14" t="str">
        <f t="shared" si="5"/>
        <v>no</v>
      </c>
      <c r="AI14" t="s">
        <v>20</v>
      </c>
      <c r="AJ14">
        <v>163598</v>
      </c>
      <c r="AK14">
        <v>398</v>
      </c>
      <c r="AL14">
        <v>11</v>
      </c>
      <c r="AM14">
        <v>1</v>
      </c>
      <c r="AN14">
        <v>1</v>
      </c>
      <c r="AO14">
        <v>1</v>
      </c>
      <c r="AP14">
        <v>2</v>
      </c>
      <c r="AQ14">
        <v>164105</v>
      </c>
      <c r="AR14">
        <v>113</v>
      </c>
      <c r="AS14">
        <v>3</v>
      </c>
      <c r="AT14">
        <v>0</v>
      </c>
      <c r="AU14">
        <v>1</v>
      </c>
      <c r="AV14">
        <v>0</v>
      </c>
      <c r="AW14">
        <v>1</v>
      </c>
    </row>
    <row r="15" spans="1:49" x14ac:dyDescent="0.2">
      <c r="A15">
        <v>974751</v>
      </c>
      <c r="B15" t="s">
        <v>18</v>
      </c>
      <c r="C15">
        <v>10</v>
      </c>
      <c r="D15" t="s">
        <v>35</v>
      </c>
      <c r="E15" t="s">
        <v>35</v>
      </c>
      <c r="F15" t="str">
        <f t="shared" si="0"/>
        <v>NO</v>
      </c>
      <c r="G15" t="str">
        <f t="shared" si="1"/>
        <v>No</v>
      </c>
      <c r="H15" t="str">
        <f t="shared" si="2"/>
        <v>no</v>
      </c>
      <c r="I15" t="s">
        <v>20</v>
      </c>
      <c r="J15">
        <v>163979</v>
      </c>
      <c r="K15">
        <v>606</v>
      </c>
      <c r="L15">
        <v>17</v>
      </c>
      <c r="M15">
        <v>1</v>
      </c>
      <c r="N15">
        <v>0</v>
      </c>
      <c r="O15">
        <v>1</v>
      </c>
      <c r="P15">
        <v>0</v>
      </c>
      <c r="Q15">
        <v>164026</v>
      </c>
      <c r="R15">
        <v>459</v>
      </c>
      <c r="S15">
        <v>13</v>
      </c>
      <c r="T15">
        <v>0</v>
      </c>
      <c r="U15">
        <v>1</v>
      </c>
      <c r="V15">
        <v>0</v>
      </c>
      <c r="W15">
        <v>2</v>
      </c>
      <c r="AA15">
        <v>974779</v>
      </c>
      <c r="AB15" t="s">
        <v>19</v>
      </c>
      <c r="AC15">
        <v>7</v>
      </c>
      <c r="AD15" t="s">
        <v>34</v>
      </c>
      <c r="AE15" t="s">
        <v>34</v>
      </c>
      <c r="AF15" t="str">
        <f t="shared" si="3"/>
        <v>NO</v>
      </c>
      <c r="AG15" t="str">
        <f t="shared" si="4"/>
        <v>ToM</v>
      </c>
      <c r="AH15" t="str">
        <f t="shared" si="5"/>
        <v>no</v>
      </c>
      <c r="AI15" t="s">
        <v>20</v>
      </c>
      <c r="AJ15">
        <v>164114</v>
      </c>
      <c r="AK15">
        <v>448</v>
      </c>
      <c r="AL15">
        <v>12</v>
      </c>
      <c r="AM15">
        <v>1</v>
      </c>
      <c r="AN15">
        <v>0</v>
      </c>
      <c r="AO15">
        <v>1</v>
      </c>
      <c r="AP15">
        <v>0</v>
      </c>
      <c r="AQ15">
        <v>164114</v>
      </c>
      <c r="AR15">
        <v>304</v>
      </c>
      <c r="AS15">
        <v>8</v>
      </c>
      <c r="AT15">
        <v>0</v>
      </c>
      <c r="AU15">
        <v>1</v>
      </c>
      <c r="AV15">
        <v>0</v>
      </c>
      <c r="AW15">
        <v>2</v>
      </c>
    </row>
    <row r="16" spans="1:49" x14ac:dyDescent="0.2">
      <c r="A16">
        <v>974758</v>
      </c>
      <c r="B16" t="s">
        <v>18</v>
      </c>
      <c r="C16">
        <v>6</v>
      </c>
      <c r="D16" t="s">
        <v>34</v>
      </c>
      <c r="E16" t="s">
        <v>35</v>
      </c>
      <c r="F16" t="str">
        <f t="shared" si="0"/>
        <v>NO</v>
      </c>
      <c r="G16" t="str">
        <f t="shared" si="1"/>
        <v>No</v>
      </c>
      <c r="H16" t="str">
        <f t="shared" si="2"/>
        <v>no</v>
      </c>
      <c r="I16" t="s">
        <v>20</v>
      </c>
      <c r="J16">
        <v>163986</v>
      </c>
      <c r="K16">
        <v>701</v>
      </c>
      <c r="L16">
        <v>19</v>
      </c>
      <c r="M16">
        <v>1</v>
      </c>
      <c r="N16">
        <v>1</v>
      </c>
      <c r="O16">
        <v>1</v>
      </c>
      <c r="P16">
        <v>2</v>
      </c>
      <c r="Q16">
        <v>3600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AA16">
        <v>974788</v>
      </c>
      <c r="AB16" t="s">
        <v>18</v>
      </c>
      <c r="AC16">
        <v>9</v>
      </c>
      <c r="AD16" t="s">
        <v>34</v>
      </c>
      <c r="AE16" t="s">
        <v>34</v>
      </c>
      <c r="AF16" t="str">
        <f t="shared" si="3"/>
        <v>NO</v>
      </c>
      <c r="AG16" t="str">
        <f t="shared" si="4"/>
        <v>ToM</v>
      </c>
      <c r="AH16" t="str">
        <f t="shared" si="5"/>
        <v>no</v>
      </c>
      <c r="AI16" t="s">
        <v>20</v>
      </c>
      <c r="AJ16">
        <v>163929</v>
      </c>
      <c r="AK16">
        <v>627</v>
      </c>
      <c r="AL16">
        <v>17</v>
      </c>
      <c r="AM16">
        <v>1</v>
      </c>
      <c r="AN16">
        <v>1</v>
      </c>
      <c r="AO16">
        <v>1</v>
      </c>
      <c r="AP16">
        <v>2</v>
      </c>
      <c r="AQ16">
        <v>163963</v>
      </c>
      <c r="AR16">
        <v>516</v>
      </c>
      <c r="AS16">
        <v>14</v>
      </c>
      <c r="AT16">
        <v>0</v>
      </c>
      <c r="AU16">
        <v>1</v>
      </c>
      <c r="AV16">
        <v>0</v>
      </c>
      <c r="AW16">
        <v>1</v>
      </c>
    </row>
    <row r="17" spans="1:49" x14ac:dyDescent="0.2">
      <c r="A17">
        <v>974760</v>
      </c>
      <c r="B17" t="s">
        <v>19</v>
      </c>
      <c r="C17">
        <v>11</v>
      </c>
      <c r="D17" t="s">
        <v>34</v>
      </c>
      <c r="E17" t="s">
        <v>35</v>
      </c>
      <c r="F17" t="str">
        <f t="shared" si="0"/>
        <v>NO</v>
      </c>
      <c r="G17" t="str">
        <f t="shared" si="1"/>
        <v>No</v>
      </c>
      <c r="H17" t="str">
        <f t="shared" si="2"/>
        <v>no</v>
      </c>
      <c r="I17" t="s">
        <v>20</v>
      </c>
      <c r="J17">
        <v>164114</v>
      </c>
      <c r="K17">
        <v>214</v>
      </c>
      <c r="L17">
        <v>6</v>
      </c>
      <c r="M17">
        <v>1</v>
      </c>
      <c r="N17">
        <v>0</v>
      </c>
      <c r="O17">
        <v>1</v>
      </c>
      <c r="P17">
        <v>0</v>
      </c>
      <c r="Q17">
        <v>164114</v>
      </c>
      <c r="R17">
        <v>130</v>
      </c>
      <c r="S17">
        <v>4</v>
      </c>
      <c r="T17">
        <v>0</v>
      </c>
      <c r="U17">
        <v>1</v>
      </c>
      <c r="V17">
        <v>0</v>
      </c>
      <c r="W17">
        <v>1</v>
      </c>
      <c r="AA17">
        <v>974793</v>
      </c>
      <c r="AB17" t="s">
        <v>19</v>
      </c>
      <c r="AC17">
        <v>8</v>
      </c>
      <c r="AD17" t="s">
        <v>34</v>
      </c>
      <c r="AE17" t="s">
        <v>34</v>
      </c>
      <c r="AF17" t="str">
        <f t="shared" si="3"/>
        <v>NO</v>
      </c>
      <c r="AG17" t="str">
        <f t="shared" si="4"/>
        <v>ToM</v>
      </c>
      <c r="AH17" t="str">
        <f t="shared" si="5"/>
        <v>no</v>
      </c>
      <c r="AI17" t="s">
        <v>20</v>
      </c>
      <c r="AJ17">
        <v>164200</v>
      </c>
      <c r="AK17">
        <v>399</v>
      </c>
      <c r="AL17">
        <v>11</v>
      </c>
      <c r="AM17">
        <v>1</v>
      </c>
      <c r="AN17">
        <v>0</v>
      </c>
      <c r="AO17">
        <v>1</v>
      </c>
      <c r="AP17">
        <v>0</v>
      </c>
      <c r="AQ17">
        <v>164361</v>
      </c>
      <c r="AR17">
        <v>118</v>
      </c>
      <c r="AS17">
        <v>3</v>
      </c>
      <c r="AT17">
        <v>0</v>
      </c>
      <c r="AU17">
        <v>1</v>
      </c>
      <c r="AV17">
        <v>0</v>
      </c>
      <c r="AW17">
        <v>1</v>
      </c>
    </row>
    <row r="18" spans="1:49" x14ac:dyDescent="0.2">
      <c r="A18">
        <v>974763</v>
      </c>
      <c r="B18" t="s">
        <v>18</v>
      </c>
      <c r="C18">
        <v>6</v>
      </c>
      <c r="D18" t="s">
        <v>34</v>
      </c>
      <c r="E18" t="s">
        <v>35</v>
      </c>
      <c r="F18" t="str">
        <f t="shared" si="0"/>
        <v>NO</v>
      </c>
      <c r="G18" t="str">
        <f t="shared" si="1"/>
        <v>No</v>
      </c>
      <c r="H18" t="str">
        <f t="shared" si="2"/>
        <v>no</v>
      </c>
      <c r="I18" t="s">
        <v>20</v>
      </c>
      <c r="J18">
        <v>164117</v>
      </c>
      <c r="K18">
        <v>450</v>
      </c>
      <c r="L18">
        <v>12</v>
      </c>
      <c r="M18">
        <v>1</v>
      </c>
      <c r="N18">
        <v>0</v>
      </c>
      <c r="O18">
        <v>1</v>
      </c>
      <c r="P18">
        <v>0</v>
      </c>
      <c r="Q18">
        <v>164154</v>
      </c>
      <c r="R18">
        <v>242</v>
      </c>
      <c r="S18">
        <v>7</v>
      </c>
      <c r="T18">
        <v>0</v>
      </c>
      <c r="U18">
        <v>1</v>
      </c>
      <c r="V18">
        <v>0</v>
      </c>
      <c r="W18">
        <v>2</v>
      </c>
      <c r="AA18">
        <v>974706</v>
      </c>
      <c r="AB18" t="s">
        <v>18</v>
      </c>
      <c r="AC18">
        <v>8</v>
      </c>
      <c r="AD18" t="s">
        <v>37</v>
      </c>
      <c r="AE18" t="s">
        <v>34</v>
      </c>
      <c r="AF18" t="str">
        <f t="shared" si="3"/>
        <v>ToM</v>
      </c>
      <c r="AG18" t="str">
        <f t="shared" si="4"/>
        <v>ToM</v>
      </c>
      <c r="AH18" t="str">
        <f t="shared" si="5"/>
        <v>Yes</v>
      </c>
      <c r="AI18" t="s">
        <v>20</v>
      </c>
      <c r="AJ18">
        <v>163978</v>
      </c>
      <c r="AK18">
        <v>448</v>
      </c>
      <c r="AL18">
        <v>12</v>
      </c>
      <c r="AM18">
        <v>1</v>
      </c>
      <c r="AN18">
        <v>0</v>
      </c>
      <c r="AO18">
        <v>1</v>
      </c>
      <c r="AP18">
        <v>0</v>
      </c>
      <c r="AQ18">
        <v>3600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>
        <v>974764</v>
      </c>
      <c r="B19" t="s">
        <v>18</v>
      </c>
      <c r="C19">
        <v>8</v>
      </c>
      <c r="D19" t="s">
        <v>34</v>
      </c>
      <c r="E19" t="s">
        <v>35</v>
      </c>
      <c r="F19" t="str">
        <f t="shared" si="0"/>
        <v>NO</v>
      </c>
      <c r="G19" t="str">
        <f t="shared" si="1"/>
        <v>No</v>
      </c>
      <c r="H19" t="str">
        <f t="shared" si="2"/>
        <v>no</v>
      </c>
      <c r="I19" t="s">
        <v>20</v>
      </c>
      <c r="J19">
        <v>163950</v>
      </c>
      <c r="K19">
        <v>767</v>
      </c>
      <c r="L19">
        <v>21</v>
      </c>
      <c r="M19">
        <v>1</v>
      </c>
      <c r="N19">
        <v>1</v>
      </c>
      <c r="O19">
        <v>1</v>
      </c>
      <c r="P19">
        <v>2</v>
      </c>
      <c r="Q19">
        <v>163950</v>
      </c>
      <c r="R19">
        <v>670</v>
      </c>
      <c r="S19">
        <v>19</v>
      </c>
      <c r="T19">
        <v>1</v>
      </c>
      <c r="U19">
        <v>1</v>
      </c>
      <c r="V19">
        <v>2</v>
      </c>
      <c r="W19">
        <v>3</v>
      </c>
      <c r="AA19">
        <v>974707</v>
      </c>
      <c r="AB19" t="s">
        <v>18</v>
      </c>
      <c r="AC19">
        <v>7</v>
      </c>
      <c r="AD19" t="s">
        <v>37</v>
      </c>
      <c r="AE19" t="s">
        <v>34</v>
      </c>
      <c r="AF19" t="str">
        <f t="shared" si="3"/>
        <v>ToM</v>
      </c>
      <c r="AG19" t="str">
        <f t="shared" si="4"/>
        <v>ToM</v>
      </c>
      <c r="AH19" t="str">
        <f t="shared" si="5"/>
        <v>Yes</v>
      </c>
      <c r="AI19" t="s">
        <v>20</v>
      </c>
      <c r="AJ19">
        <v>163930</v>
      </c>
      <c r="AK19">
        <v>637</v>
      </c>
      <c r="AL19">
        <v>18</v>
      </c>
      <c r="AM19">
        <v>1</v>
      </c>
      <c r="AN19">
        <v>0</v>
      </c>
      <c r="AO19">
        <v>1</v>
      </c>
      <c r="AP19">
        <v>0</v>
      </c>
      <c r="AQ19">
        <v>163930</v>
      </c>
      <c r="AR19">
        <v>527</v>
      </c>
      <c r="AS19">
        <v>15</v>
      </c>
      <c r="AT19">
        <v>0</v>
      </c>
      <c r="AU19">
        <v>1</v>
      </c>
      <c r="AV19">
        <v>0</v>
      </c>
      <c r="AW19">
        <v>2</v>
      </c>
    </row>
    <row r="20" spans="1:49" x14ac:dyDescent="0.2">
      <c r="A20">
        <v>974769</v>
      </c>
      <c r="B20" t="s">
        <v>19</v>
      </c>
      <c r="C20">
        <v>8</v>
      </c>
      <c r="D20" t="s">
        <v>34</v>
      </c>
      <c r="E20" t="s">
        <v>35</v>
      </c>
      <c r="F20" t="str">
        <f t="shared" si="0"/>
        <v>NO</v>
      </c>
      <c r="G20" t="str">
        <f t="shared" si="1"/>
        <v>No</v>
      </c>
      <c r="H20" t="str">
        <f t="shared" si="2"/>
        <v>no</v>
      </c>
      <c r="I20" t="s">
        <v>20</v>
      </c>
      <c r="J20">
        <v>163875</v>
      </c>
      <c r="K20">
        <v>685</v>
      </c>
      <c r="L20">
        <v>19</v>
      </c>
      <c r="M20">
        <v>1</v>
      </c>
      <c r="N20">
        <v>0</v>
      </c>
      <c r="O20">
        <v>1</v>
      </c>
      <c r="P20">
        <v>0</v>
      </c>
      <c r="Q20">
        <v>163949</v>
      </c>
      <c r="R20">
        <v>439</v>
      </c>
      <c r="S20">
        <v>12</v>
      </c>
      <c r="T20">
        <v>1</v>
      </c>
      <c r="U20">
        <v>1</v>
      </c>
      <c r="V20">
        <v>2</v>
      </c>
      <c r="W20">
        <v>2</v>
      </c>
      <c r="AA20">
        <v>974712</v>
      </c>
      <c r="AB20" t="s">
        <v>18</v>
      </c>
      <c r="AC20">
        <v>8</v>
      </c>
      <c r="AD20" t="s">
        <v>37</v>
      </c>
      <c r="AE20" t="s">
        <v>34</v>
      </c>
      <c r="AF20" t="str">
        <f t="shared" si="3"/>
        <v>ToM</v>
      </c>
      <c r="AG20" t="str">
        <f t="shared" si="4"/>
        <v>ToM</v>
      </c>
      <c r="AH20" t="str">
        <f t="shared" si="5"/>
        <v>Yes</v>
      </c>
      <c r="AI20" t="s">
        <v>20</v>
      </c>
      <c r="AJ20">
        <v>163935</v>
      </c>
      <c r="AK20">
        <v>598</v>
      </c>
      <c r="AL20">
        <v>17</v>
      </c>
      <c r="AM20">
        <v>1</v>
      </c>
      <c r="AN20">
        <v>0</v>
      </c>
      <c r="AO20">
        <v>1</v>
      </c>
      <c r="AP20">
        <v>0</v>
      </c>
      <c r="AQ20">
        <v>164040</v>
      </c>
      <c r="AR20">
        <v>317</v>
      </c>
      <c r="AS20">
        <v>9</v>
      </c>
      <c r="AT20">
        <v>0</v>
      </c>
      <c r="AU20">
        <v>1</v>
      </c>
      <c r="AV20">
        <v>0</v>
      </c>
      <c r="AW20">
        <v>2</v>
      </c>
    </row>
    <row r="21" spans="1:49" x14ac:dyDescent="0.2">
      <c r="A21">
        <v>974774</v>
      </c>
      <c r="B21" t="s">
        <v>18</v>
      </c>
      <c r="C21">
        <v>8</v>
      </c>
      <c r="D21" t="s">
        <v>34</v>
      </c>
      <c r="E21" t="s">
        <v>35</v>
      </c>
      <c r="F21" t="str">
        <f t="shared" si="0"/>
        <v>NO</v>
      </c>
      <c r="G21" t="str">
        <f t="shared" si="1"/>
        <v>No</v>
      </c>
      <c r="H21" t="str">
        <f t="shared" si="2"/>
        <v>no</v>
      </c>
      <c r="I21" t="s">
        <v>20</v>
      </c>
      <c r="J21">
        <v>163849</v>
      </c>
      <c r="K21">
        <v>708</v>
      </c>
      <c r="L21">
        <v>20</v>
      </c>
      <c r="M21">
        <v>1</v>
      </c>
      <c r="N21">
        <v>0</v>
      </c>
      <c r="O21">
        <v>1</v>
      </c>
      <c r="P21">
        <v>0</v>
      </c>
      <c r="Q21">
        <v>163849</v>
      </c>
      <c r="R21">
        <v>574</v>
      </c>
      <c r="S21">
        <v>16</v>
      </c>
      <c r="T21">
        <v>0</v>
      </c>
      <c r="U21">
        <v>1</v>
      </c>
      <c r="V21">
        <v>0</v>
      </c>
      <c r="W21">
        <v>3</v>
      </c>
      <c r="AA21">
        <v>974716</v>
      </c>
      <c r="AB21" t="s">
        <v>18</v>
      </c>
      <c r="AC21">
        <v>11</v>
      </c>
      <c r="AD21" t="s">
        <v>37</v>
      </c>
      <c r="AE21" t="s">
        <v>34</v>
      </c>
      <c r="AF21" t="str">
        <f t="shared" si="3"/>
        <v>ToM</v>
      </c>
      <c r="AG21" t="str">
        <f t="shared" si="4"/>
        <v>ToM</v>
      </c>
      <c r="AH21" t="str">
        <f t="shared" si="5"/>
        <v>Yes</v>
      </c>
      <c r="AI21" t="s">
        <v>20</v>
      </c>
      <c r="AJ21">
        <v>163878</v>
      </c>
      <c r="AK21">
        <v>839</v>
      </c>
      <c r="AL21">
        <v>23</v>
      </c>
      <c r="AM21">
        <v>1</v>
      </c>
      <c r="AN21">
        <v>0</v>
      </c>
      <c r="AO21">
        <v>1</v>
      </c>
      <c r="AP21">
        <v>0</v>
      </c>
      <c r="AQ21">
        <v>163913</v>
      </c>
      <c r="AR21">
        <v>832</v>
      </c>
      <c r="AS21">
        <v>23</v>
      </c>
      <c r="AT21">
        <v>1</v>
      </c>
      <c r="AU21">
        <v>1</v>
      </c>
      <c r="AV21">
        <v>2</v>
      </c>
      <c r="AW21">
        <v>4</v>
      </c>
    </row>
    <row r="22" spans="1:49" x14ac:dyDescent="0.2">
      <c r="A22">
        <v>974777</v>
      </c>
      <c r="B22" t="s">
        <v>18</v>
      </c>
      <c r="C22">
        <v>7</v>
      </c>
      <c r="D22" t="s">
        <v>34</v>
      </c>
      <c r="E22" t="s">
        <v>37</v>
      </c>
      <c r="F22" t="str">
        <f t="shared" si="0"/>
        <v>NO</v>
      </c>
      <c r="G22" t="str">
        <f t="shared" si="1"/>
        <v>No</v>
      </c>
      <c r="H22" t="str">
        <f t="shared" si="2"/>
        <v>no</v>
      </c>
      <c r="I22" t="s">
        <v>20</v>
      </c>
      <c r="J22">
        <v>164422</v>
      </c>
      <c r="K22">
        <v>262</v>
      </c>
      <c r="L22">
        <v>7</v>
      </c>
      <c r="M22">
        <v>1</v>
      </c>
      <c r="N22">
        <v>0</v>
      </c>
      <c r="O22">
        <v>1</v>
      </c>
      <c r="P22">
        <v>0</v>
      </c>
      <c r="Q22">
        <v>164514</v>
      </c>
      <c r="R22">
        <v>127</v>
      </c>
      <c r="S22">
        <v>4</v>
      </c>
      <c r="T22">
        <v>0</v>
      </c>
      <c r="U22">
        <v>1</v>
      </c>
      <c r="V22">
        <v>0</v>
      </c>
      <c r="W22">
        <v>1</v>
      </c>
      <c r="AA22">
        <v>974720</v>
      </c>
      <c r="AB22" t="s">
        <v>18</v>
      </c>
      <c r="AC22">
        <v>7</v>
      </c>
      <c r="AD22" t="s">
        <v>37</v>
      </c>
      <c r="AE22" t="s">
        <v>34</v>
      </c>
      <c r="AF22" t="str">
        <f t="shared" si="3"/>
        <v>ToM</v>
      </c>
      <c r="AG22" t="str">
        <f t="shared" si="4"/>
        <v>ToM</v>
      </c>
      <c r="AH22" t="str">
        <f t="shared" si="5"/>
        <v>Yes</v>
      </c>
      <c r="AI22" t="s">
        <v>20</v>
      </c>
      <c r="AJ22">
        <v>163802</v>
      </c>
      <c r="AK22">
        <v>756</v>
      </c>
      <c r="AL22">
        <v>21</v>
      </c>
      <c r="AM22">
        <v>1</v>
      </c>
      <c r="AN22">
        <v>0</v>
      </c>
      <c r="AO22">
        <v>1</v>
      </c>
      <c r="AP22">
        <v>0</v>
      </c>
      <c r="AQ22">
        <v>163876</v>
      </c>
      <c r="AR22">
        <v>305</v>
      </c>
      <c r="AS22">
        <v>8</v>
      </c>
      <c r="AT22">
        <v>1</v>
      </c>
      <c r="AU22">
        <v>1</v>
      </c>
      <c r="AV22">
        <v>2</v>
      </c>
      <c r="AW22">
        <v>2</v>
      </c>
    </row>
    <row r="23" spans="1:49" x14ac:dyDescent="0.2">
      <c r="A23">
        <v>974787</v>
      </c>
      <c r="B23" t="s">
        <v>19</v>
      </c>
      <c r="C23">
        <v>5</v>
      </c>
      <c r="D23" t="s">
        <v>34</v>
      </c>
      <c r="E23" t="s">
        <v>35</v>
      </c>
      <c r="F23" t="str">
        <f t="shared" si="0"/>
        <v>NO</v>
      </c>
      <c r="G23" t="str">
        <f t="shared" si="1"/>
        <v>No</v>
      </c>
      <c r="H23" t="str">
        <f t="shared" si="2"/>
        <v>no</v>
      </c>
      <c r="I23" t="s">
        <v>20</v>
      </c>
      <c r="J23">
        <v>164067</v>
      </c>
      <c r="K23">
        <v>409</v>
      </c>
      <c r="L23">
        <v>11</v>
      </c>
      <c r="M23">
        <v>1</v>
      </c>
      <c r="N23">
        <v>0</v>
      </c>
      <c r="O23">
        <v>1</v>
      </c>
      <c r="P23">
        <v>0</v>
      </c>
      <c r="Q23">
        <v>164067</v>
      </c>
      <c r="R23">
        <v>328</v>
      </c>
      <c r="S23">
        <v>9</v>
      </c>
      <c r="T23">
        <v>0</v>
      </c>
      <c r="U23">
        <v>1</v>
      </c>
      <c r="V23">
        <v>0</v>
      </c>
      <c r="W23">
        <v>1</v>
      </c>
      <c r="AA23">
        <v>974722</v>
      </c>
      <c r="AB23" t="s">
        <v>18</v>
      </c>
      <c r="AC23">
        <v>11</v>
      </c>
      <c r="AD23" t="s">
        <v>37</v>
      </c>
      <c r="AE23" t="s">
        <v>34</v>
      </c>
      <c r="AF23" t="str">
        <f t="shared" si="3"/>
        <v>ToM</v>
      </c>
      <c r="AG23" t="str">
        <f t="shared" si="4"/>
        <v>ToM</v>
      </c>
      <c r="AH23" t="str">
        <f t="shared" si="5"/>
        <v>Yes</v>
      </c>
      <c r="AI23" t="s">
        <v>20</v>
      </c>
      <c r="AJ23">
        <v>163568</v>
      </c>
      <c r="AK23">
        <v>2232</v>
      </c>
      <c r="AL23">
        <v>62</v>
      </c>
      <c r="AM23">
        <v>1</v>
      </c>
      <c r="AN23">
        <v>1</v>
      </c>
      <c r="AO23">
        <v>1</v>
      </c>
      <c r="AP23">
        <v>3</v>
      </c>
      <c r="AQ23">
        <v>164003</v>
      </c>
      <c r="AR23">
        <v>1517</v>
      </c>
      <c r="AS23">
        <v>42</v>
      </c>
      <c r="AT23">
        <v>1</v>
      </c>
      <c r="AU23">
        <v>1</v>
      </c>
      <c r="AV23">
        <v>3</v>
      </c>
      <c r="AW23">
        <v>5</v>
      </c>
    </row>
    <row r="24" spans="1:49" x14ac:dyDescent="0.2">
      <c r="A24">
        <v>974790</v>
      </c>
      <c r="B24" t="s">
        <v>18</v>
      </c>
      <c r="C24">
        <v>7</v>
      </c>
      <c r="D24" t="s">
        <v>34</v>
      </c>
      <c r="E24" t="s">
        <v>35</v>
      </c>
      <c r="F24" t="str">
        <f t="shared" si="0"/>
        <v>NO</v>
      </c>
      <c r="G24" t="str">
        <f t="shared" si="1"/>
        <v>No</v>
      </c>
      <c r="H24" t="str">
        <f t="shared" si="2"/>
        <v>no</v>
      </c>
      <c r="I24" t="s">
        <v>20</v>
      </c>
      <c r="J24">
        <v>163565</v>
      </c>
      <c r="K24">
        <v>976</v>
      </c>
      <c r="L24">
        <v>27</v>
      </c>
      <c r="M24">
        <v>1</v>
      </c>
      <c r="N24">
        <v>0</v>
      </c>
      <c r="O24">
        <v>1</v>
      </c>
      <c r="P24">
        <v>0</v>
      </c>
      <c r="Q24">
        <v>163968</v>
      </c>
      <c r="R24">
        <v>496</v>
      </c>
      <c r="S24">
        <v>14</v>
      </c>
      <c r="T24">
        <v>0</v>
      </c>
      <c r="U24">
        <v>1</v>
      </c>
      <c r="V24">
        <v>0</v>
      </c>
      <c r="W24">
        <v>2</v>
      </c>
      <c r="AA24">
        <v>974723</v>
      </c>
      <c r="AB24" t="s">
        <v>18</v>
      </c>
      <c r="AC24">
        <v>6</v>
      </c>
      <c r="AD24" t="s">
        <v>37</v>
      </c>
      <c r="AE24" t="s">
        <v>34</v>
      </c>
      <c r="AF24" t="str">
        <f t="shared" si="3"/>
        <v>ToM</v>
      </c>
      <c r="AG24" t="str">
        <f t="shared" si="4"/>
        <v>ToM</v>
      </c>
      <c r="AH24" t="str">
        <f t="shared" si="5"/>
        <v>Yes</v>
      </c>
      <c r="AI24" t="s">
        <v>20</v>
      </c>
      <c r="AJ24">
        <v>164311</v>
      </c>
      <c r="AK24">
        <v>226</v>
      </c>
      <c r="AL24">
        <v>6</v>
      </c>
      <c r="AM24">
        <v>1</v>
      </c>
      <c r="AN24">
        <v>0</v>
      </c>
      <c r="AO24">
        <v>1</v>
      </c>
      <c r="AP24">
        <v>0</v>
      </c>
      <c r="AQ24">
        <v>164386</v>
      </c>
      <c r="AR24">
        <v>112</v>
      </c>
      <c r="AS24">
        <v>3</v>
      </c>
      <c r="AT24">
        <v>0</v>
      </c>
      <c r="AU24">
        <v>1</v>
      </c>
      <c r="AV24">
        <v>0</v>
      </c>
      <c r="AW24">
        <v>1</v>
      </c>
    </row>
    <row r="25" spans="1:49" x14ac:dyDescent="0.2">
      <c r="A25">
        <v>974792</v>
      </c>
      <c r="B25" t="s">
        <v>18</v>
      </c>
      <c r="C25">
        <v>5</v>
      </c>
      <c r="D25" t="s">
        <v>34</v>
      </c>
      <c r="E25" t="s">
        <v>35</v>
      </c>
      <c r="F25" t="str">
        <f t="shared" si="0"/>
        <v>NO</v>
      </c>
      <c r="G25" t="str">
        <f t="shared" si="1"/>
        <v>No</v>
      </c>
      <c r="H25" t="str">
        <f t="shared" si="2"/>
        <v>no</v>
      </c>
      <c r="I25" t="s">
        <v>20</v>
      </c>
      <c r="J25">
        <v>164229</v>
      </c>
      <c r="K25">
        <v>505</v>
      </c>
      <c r="L25">
        <v>14</v>
      </c>
      <c r="M25">
        <v>1</v>
      </c>
      <c r="N25">
        <v>0</v>
      </c>
      <c r="O25">
        <v>1</v>
      </c>
      <c r="P25">
        <v>0</v>
      </c>
      <c r="Q25">
        <v>164322</v>
      </c>
      <c r="R25">
        <v>251</v>
      </c>
      <c r="S25">
        <v>7</v>
      </c>
      <c r="T25">
        <v>0</v>
      </c>
      <c r="U25">
        <v>1</v>
      </c>
      <c r="V25">
        <v>0</v>
      </c>
      <c r="W25">
        <v>1</v>
      </c>
      <c r="AA25">
        <v>974725</v>
      </c>
      <c r="AB25" t="s">
        <v>19</v>
      </c>
      <c r="AC25">
        <v>11</v>
      </c>
      <c r="AD25" t="s">
        <v>37</v>
      </c>
      <c r="AE25" t="s">
        <v>34</v>
      </c>
      <c r="AF25" t="str">
        <f t="shared" si="3"/>
        <v>ToM</v>
      </c>
      <c r="AG25" t="str">
        <f t="shared" si="4"/>
        <v>ToM</v>
      </c>
      <c r="AH25" t="str">
        <f t="shared" si="5"/>
        <v>Yes</v>
      </c>
      <c r="AI25" t="s">
        <v>20</v>
      </c>
      <c r="AJ25">
        <v>163899</v>
      </c>
      <c r="AK25">
        <v>687</v>
      </c>
      <c r="AL25">
        <v>19</v>
      </c>
      <c r="AM25">
        <v>1</v>
      </c>
      <c r="AN25">
        <v>0</v>
      </c>
      <c r="AO25">
        <v>1</v>
      </c>
      <c r="AP25">
        <v>0</v>
      </c>
      <c r="AQ25">
        <v>163899</v>
      </c>
      <c r="AR25">
        <v>614</v>
      </c>
      <c r="AS25">
        <v>17</v>
      </c>
      <c r="AT25">
        <v>0</v>
      </c>
      <c r="AU25">
        <v>1</v>
      </c>
      <c r="AV25">
        <v>0</v>
      </c>
      <c r="AW25">
        <v>2</v>
      </c>
    </row>
    <row r="26" spans="1:49" x14ac:dyDescent="0.2">
      <c r="I26" s="2" t="s">
        <v>55</v>
      </c>
      <c r="J26" s="2">
        <f>AVERAGE(J2:J25)</f>
        <v>157140.58333333334</v>
      </c>
      <c r="K26" s="2">
        <f t="shared" ref="K26:W26" si="6">AVERAGE(K2:K25)</f>
        <v>685.70833333333337</v>
      </c>
      <c r="L26" s="2">
        <f t="shared" si="6"/>
        <v>19</v>
      </c>
      <c r="M26" s="2">
        <f t="shared" si="6"/>
        <v>0.95833333333333337</v>
      </c>
      <c r="N26" s="2">
        <f t="shared" si="6"/>
        <v>0.29166666666666669</v>
      </c>
      <c r="O26" s="2">
        <f t="shared" si="6"/>
        <v>0.95833333333333337</v>
      </c>
      <c r="P26" s="2">
        <f t="shared" si="6"/>
        <v>0.58333333333333337</v>
      </c>
      <c r="Q26" s="2">
        <f t="shared" si="6"/>
        <v>137296.75</v>
      </c>
      <c r="R26" s="2">
        <f t="shared" si="6"/>
        <v>372.08333333333331</v>
      </c>
      <c r="S26" s="2">
        <f t="shared" si="6"/>
        <v>10.458333333333334</v>
      </c>
      <c r="T26" s="2">
        <f t="shared" si="6"/>
        <v>0.33333333333333331</v>
      </c>
      <c r="U26" s="2">
        <f t="shared" si="6"/>
        <v>0.83333333333333337</v>
      </c>
      <c r="V26" s="2">
        <f t="shared" si="6"/>
        <v>0.79166666666666663</v>
      </c>
      <c r="W26" s="2">
        <f t="shared" si="6"/>
        <v>1.7083333333333333</v>
      </c>
      <c r="AA26">
        <v>974728</v>
      </c>
      <c r="AB26" t="s">
        <v>18</v>
      </c>
      <c r="AC26">
        <v>9</v>
      </c>
      <c r="AD26" t="s">
        <v>37</v>
      </c>
      <c r="AE26" t="s">
        <v>34</v>
      </c>
      <c r="AF26" t="str">
        <f t="shared" si="3"/>
        <v>ToM</v>
      </c>
      <c r="AG26" t="str">
        <f t="shared" si="4"/>
        <v>ToM</v>
      </c>
      <c r="AH26" t="str">
        <f t="shared" si="5"/>
        <v>Yes</v>
      </c>
      <c r="AI26" t="s">
        <v>20</v>
      </c>
      <c r="AJ26">
        <v>164228</v>
      </c>
      <c r="AK26">
        <v>1039</v>
      </c>
      <c r="AL26">
        <v>29</v>
      </c>
      <c r="AM26">
        <v>1</v>
      </c>
      <c r="AN26">
        <v>1</v>
      </c>
      <c r="AO26">
        <v>1</v>
      </c>
      <c r="AP26">
        <v>2</v>
      </c>
      <c r="AQ26">
        <v>166370</v>
      </c>
      <c r="AR26">
        <v>671</v>
      </c>
      <c r="AS26">
        <v>19</v>
      </c>
      <c r="AT26">
        <v>0</v>
      </c>
      <c r="AU26">
        <v>1</v>
      </c>
      <c r="AV26">
        <v>0</v>
      </c>
      <c r="AW26">
        <v>3</v>
      </c>
    </row>
    <row r="27" spans="1:49" x14ac:dyDescent="0.2">
      <c r="I27" s="2" t="s">
        <v>56</v>
      </c>
      <c r="J27" s="2">
        <f>_xlfn.STDEV.S(J2:J25)</f>
        <v>33471.646582582056</v>
      </c>
      <c r="K27" s="2">
        <f t="shared" ref="K27:W27" si="7">_xlfn.STDEV.S(K2:K25)</f>
        <v>618.80758259362199</v>
      </c>
      <c r="L27" s="2">
        <f t="shared" si="7"/>
        <v>17.197067495209254</v>
      </c>
      <c r="M27" s="2">
        <f t="shared" si="7"/>
        <v>0.20412414523193137</v>
      </c>
      <c r="N27" s="2">
        <f t="shared" si="7"/>
        <v>0.46430562148753651</v>
      </c>
      <c r="O27" s="2">
        <f t="shared" si="7"/>
        <v>0.20412414523193137</v>
      </c>
      <c r="P27" s="2">
        <f t="shared" si="7"/>
        <v>0.92861124297507303</v>
      </c>
      <c r="Q27" s="2">
        <f t="shared" si="7"/>
        <v>61077.30401658854</v>
      </c>
      <c r="R27" s="2">
        <f t="shared" si="7"/>
        <v>351.74359691544419</v>
      </c>
      <c r="S27" s="2">
        <f t="shared" si="7"/>
        <v>9.8067375538083699</v>
      </c>
      <c r="T27" s="2">
        <f t="shared" si="7"/>
        <v>0.48154341234307685</v>
      </c>
      <c r="U27" s="2">
        <f t="shared" si="7"/>
        <v>0.38069349381344042</v>
      </c>
      <c r="V27" s="2">
        <f t="shared" si="7"/>
        <v>1.2150922908825974</v>
      </c>
      <c r="W27" s="2">
        <f t="shared" si="7"/>
        <v>1.1601786469133204</v>
      </c>
      <c r="AA27">
        <v>974729</v>
      </c>
      <c r="AB27" t="s">
        <v>19</v>
      </c>
      <c r="AC27">
        <v>7</v>
      </c>
      <c r="AD27" t="s">
        <v>37</v>
      </c>
      <c r="AE27" t="s">
        <v>34</v>
      </c>
      <c r="AF27" t="str">
        <f t="shared" si="3"/>
        <v>ToM</v>
      </c>
      <c r="AG27" t="str">
        <f t="shared" si="4"/>
        <v>ToM</v>
      </c>
      <c r="AH27" t="str">
        <f t="shared" si="5"/>
        <v>Yes</v>
      </c>
      <c r="AI27" t="s">
        <v>20</v>
      </c>
      <c r="AJ27">
        <v>166846</v>
      </c>
      <c r="AK27">
        <v>503</v>
      </c>
      <c r="AL27">
        <v>14</v>
      </c>
      <c r="AM27">
        <v>1</v>
      </c>
      <c r="AN27">
        <v>0</v>
      </c>
      <c r="AO27">
        <v>1</v>
      </c>
      <c r="AP27">
        <v>0</v>
      </c>
      <c r="AQ27">
        <v>166846</v>
      </c>
      <c r="AR27">
        <v>330</v>
      </c>
      <c r="AS27">
        <v>9</v>
      </c>
      <c r="AT27">
        <v>0</v>
      </c>
      <c r="AU27">
        <v>1</v>
      </c>
      <c r="AV27">
        <v>0</v>
      </c>
      <c r="AW27">
        <v>1</v>
      </c>
    </row>
    <row r="28" spans="1:49" x14ac:dyDescent="0.2">
      <c r="I28" s="2" t="s">
        <v>57</v>
      </c>
      <c r="J28" s="2">
        <f>J27/SQRT(24)</f>
        <v>6832.3712481748644</v>
      </c>
      <c r="K28" s="2">
        <f t="shared" ref="K28:W28" si="8">K27/SQRT(24)</f>
        <v>126.31356885996095</v>
      </c>
      <c r="L28" s="2">
        <f t="shared" si="8"/>
        <v>3.5103367029554224</v>
      </c>
      <c r="M28" s="2">
        <f t="shared" si="8"/>
        <v>4.1666666666666644E-2</v>
      </c>
      <c r="N28" s="2">
        <f t="shared" si="8"/>
        <v>9.4775988112524134E-2</v>
      </c>
      <c r="O28" s="2">
        <f t="shared" si="8"/>
        <v>4.1666666666666644E-2</v>
      </c>
      <c r="P28" s="2">
        <f t="shared" si="8"/>
        <v>0.18955197622504827</v>
      </c>
      <c r="Q28" s="2">
        <f t="shared" si="8"/>
        <v>12467.352475456953</v>
      </c>
      <c r="R28" s="2">
        <f t="shared" si="8"/>
        <v>71.799361061170117</v>
      </c>
      <c r="S28" s="2">
        <f t="shared" si="8"/>
        <v>2.0017919206850165</v>
      </c>
      <c r="T28" s="2">
        <f t="shared" si="8"/>
        <v>9.8294637436598109E-2</v>
      </c>
      <c r="U28" s="2">
        <f t="shared" si="8"/>
        <v>7.7708734020026135E-2</v>
      </c>
      <c r="V28" s="2">
        <f t="shared" si="8"/>
        <v>0.24802967525431971</v>
      </c>
      <c r="W28" s="2">
        <f t="shared" si="8"/>
        <v>0.23682047461752043</v>
      </c>
      <c r="AA28">
        <v>974730</v>
      </c>
      <c r="AB28" t="s">
        <v>18</v>
      </c>
      <c r="AC28">
        <v>11</v>
      </c>
      <c r="AD28" t="s">
        <v>37</v>
      </c>
      <c r="AE28" t="s">
        <v>34</v>
      </c>
      <c r="AF28" t="str">
        <f t="shared" si="3"/>
        <v>ToM</v>
      </c>
      <c r="AG28" t="str">
        <f t="shared" si="4"/>
        <v>ToM</v>
      </c>
      <c r="AH28" t="str">
        <f t="shared" si="5"/>
        <v>Yes</v>
      </c>
      <c r="AI28" t="s">
        <v>20</v>
      </c>
      <c r="AJ28">
        <v>164110</v>
      </c>
      <c r="AK28">
        <v>238</v>
      </c>
      <c r="AL28">
        <v>7</v>
      </c>
      <c r="AM28">
        <v>1</v>
      </c>
      <c r="AN28">
        <v>1</v>
      </c>
      <c r="AO28">
        <v>1</v>
      </c>
      <c r="AP28">
        <v>2</v>
      </c>
      <c r="AQ28">
        <v>3600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A29">
        <v>974733</v>
      </c>
      <c r="AB29" t="s">
        <v>18</v>
      </c>
      <c r="AC29">
        <v>7</v>
      </c>
      <c r="AD29" t="s">
        <v>37</v>
      </c>
      <c r="AE29" t="s">
        <v>34</v>
      </c>
      <c r="AF29" t="str">
        <f t="shared" si="3"/>
        <v>ToM</v>
      </c>
      <c r="AG29" t="str">
        <f t="shared" si="4"/>
        <v>ToM</v>
      </c>
      <c r="AH29" t="str">
        <f t="shared" si="5"/>
        <v>Yes</v>
      </c>
      <c r="AI29" t="s">
        <v>20</v>
      </c>
      <c r="AJ29">
        <v>164247</v>
      </c>
      <c r="AK29">
        <v>451</v>
      </c>
      <c r="AL29">
        <v>13</v>
      </c>
      <c r="AM29">
        <v>1</v>
      </c>
      <c r="AN29">
        <v>0</v>
      </c>
      <c r="AO29">
        <v>1</v>
      </c>
      <c r="AP29">
        <v>0</v>
      </c>
      <c r="AQ29">
        <v>164247</v>
      </c>
      <c r="AR29">
        <v>456</v>
      </c>
      <c r="AS29">
        <v>13</v>
      </c>
      <c r="AT29">
        <v>1</v>
      </c>
      <c r="AU29">
        <v>1</v>
      </c>
      <c r="AV29">
        <v>2</v>
      </c>
      <c r="AW29">
        <v>2</v>
      </c>
    </row>
    <row r="30" spans="1:49" x14ac:dyDescent="0.2">
      <c r="AA30">
        <v>974734</v>
      </c>
      <c r="AB30" t="s">
        <v>19</v>
      </c>
      <c r="AC30">
        <v>10</v>
      </c>
      <c r="AD30" t="s">
        <v>37</v>
      </c>
      <c r="AE30" t="s">
        <v>34</v>
      </c>
      <c r="AF30" t="str">
        <f t="shared" si="3"/>
        <v>ToM</v>
      </c>
      <c r="AG30" t="str">
        <f t="shared" si="4"/>
        <v>ToM</v>
      </c>
      <c r="AH30" t="str">
        <f t="shared" si="5"/>
        <v>Yes</v>
      </c>
      <c r="AI30" t="s">
        <v>20</v>
      </c>
      <c r="AJ30">
        <v>163931</v>
      </c>
      <c r="AK30">
        <v>2669</v>
      </c>
      <c r="AL30">
        <v>74</v>
      </c>
      <c r="AM30">
        <v>1</v>
      </c>
      <c r="AN30">
        <v>1</v>
      </c>
      <c r="AO30">
        <v>1</v>
      </c>
      <c r="AP30">
        <v>2</v>
      </c>
      <c r="AQ30">
        <v>163931</v>
      </c>
      <c r="AR30">
        <v>1791</v>
      </c>
      <c r="AS30">
        <v>50</v>
      </c>
      <c r="AT30">
        <v>1</v>
      </c>
      <c r="AU30">
        <v>1</v>
      </c>
      <c r="AV30">
        <v>3</v>
      </c>
      <c r="AW30">
        <v>5</v>
      </c>
    </row>
    <row r="31" spans="1:49" x14ac:dyDescent="0.2">
      <c r="AA31">
        <v>974735</v>
      </c>
      <c r="AB31" t="s">
        <v>19</v>
      </c>
      <c r="AC31">
        <v>11</v>
      </c>
      <c r="AD31" t="s">
        <v>37</v>
      </c>
      <c r="AE31" t="s">
        <v>34</v>
      </c>
      <c r="AF31" t="str">
        <f t="shared" si="3"/>
        <v>ToM</v>
      </c>
      <c r="AG31" t="str">
        <f t="shared" si="4"/>
        <v>ToM</v>
      </c>
      <c r="AH31" t="str">
        <f t="shared" si="5"/>
        <v>Yes</v>
      </c>
      <c r="AI31" t="s">
        <v>20</v>
      </c>
      <c r="AJ31">
        <v>164137</v>
      </c>
      <c r="AK31">
        <v>814</v>
      </c>
      <c r="AL31">
        <v>23</v>
      </c>
      <c r="AM31">
        <v>1</v>
      </c>
      <c r="AN31">
        <v>1</v>
      </c>
      <c r="AO31">
        <v>1</v>
      </c>
      <c r="AP31">
        <v>2</v>
      </c>
      <c r="AQ31">
        <v>164176</v>
      </c>
      <c r="AR31">
        <v>445</v>
      </c>
      <c r="AS31">
        <v>12</v>
      </c>
      <c r="AT31">
        <v>1</v>
      </c>
      <c r="AU31">
        <v>1</v>
      </c>
      <c r="AV31">
        <v>2</v>
      </c>
      <c r="AW31">
        <v>3</v>
      </c>
    </row>
    <row r="32" spans="1:49" x14ac:dyDescent="0.2">
      <c r="AA32">
        <v>974736</v>
      </c>
      <c r="AB32" t="s">
        <v>19</v>
      </c>
      <c r="AC32">
        <v>9</v>
      </c>
      <c r="AD32" t="s">
        <v>37</v>
      </c>
      <c r="AE32" t="s">
        <v>34</v>
      </c>
      <c r="AF32" t="str">
        <f t="shared" si="3"/>
        <v>ToM</v>
      </c>
      <c r="AG32" t="str">
        <f t="shared" si="4"/>
        <v>ToM</v>
      </c>
      <c r="AH32" t="str">
        <f t="shared" si="5"/>
        <v>Yes</v>
      </c>
      <c r="AI32" t="s">
        <v>20</v>
      </c>
      <c r="AJ32">
        <v>163583</v>
      </c>
      <c r="AK32">
        <v>1209</v>
      </c>
      <c r="AL32">
        <v>34</v>
      </c>
      <c r="AM32">
        <v>1</v>
      </c>
      <c r="AN32">
        <v>1</v>
      </c>
      <c r="AO32">
        <v>1</v>
      </c>
      <c r="AP32">
        <v>2</v>
      </c>
      <c r="AQ32">
        <v>166819</v>
      </c>
      <c r="AR32">
        <v>192</v>
      </c>
      <c r="AS32">
        <v>5</v>
      </c>
      <c r="AT32">
        <v>0</v>
      </c>
      <c r="AU32">
        <v>1</v>
      </c>
      <c r="AV32">
        <v>0</v>
      </c>
      <c r="AW32">
        <v>1</v>
      </c>
    </row>
    <row r="33" spans="27:49" x14ac:dyDescent="0.2">
      <c r="AA33">
        <v>974739</v>
      </c>
      <c r="AB33" t="s">
        <v>19</v>
      </c>
      <c r="AC33">
        <v>11</v>
      </c>
      <c r="AD33" t="s">
        <v>37</v>
      </c>
      <c r="AE33" t="s">
        <v>34</v>
      </c>
      <c r="AF33" t="str">
        <f t="shared" si="3"/>
        <v>ToM</v>
      </c>
      <c r="AG33" t="str">
        <f t="shared" si="4"/>
        <v>ToM</v>
      </c>
      <c r="AH33" t="str">
        <f t="shared" si="5"/>
        <v>Yes</v>
      </c>
      <c r="AI33" t="s">
        <v>20</v>
      </c>
      <c r="AJ33">
        <v>0</v>
      </c>
      <c r="AK33">
        <v>99</v>
      </c>
      <c r="AL33">
        <v>3</v>
      </c>
      <c r="AM33">
        <v>1</v>
      </c>
      <c r="AN33">
        <v>0</v>
      </c>
      <c r="AO33">
        <v>0</v>
      </c>
      <c r="AP33">
        <v>0</v>
      </c>
      <c r="AQ33">
        <v>167069</v>
      </c>
      <c r="AR33">
        <v>427</v>
      </c>
      <c r="AS33">
        <v>12</v>
      </c>
      <c r="AT33">
        <v>0</v>
      </c>
      <c r="AU33">
        <v>1</v>
      </c>
      <c r="AV33">
        <v>0</v>
      </c>
      <c r="AW33">
        <v>1</v>
      </c>
    </row>
    <row r="34" spans="27:49" x14ac:dyDescent="0.2">
      <c r="AA34">
        <v>974741</v>
      </c>
      <c r="AB34" t="s">
        <v>18</v>
      </c>
      <c r="AC34">
        <v>7</v>
      </c>
      <c r="AD34" t="s">
        <v>37</v>
      </c>
      <c r="AE34" t="s">
        <v>34</v>
      </c>
      <c r="AF34" t="str">
        <f t="shared" ref="AF34:AF63" si="9">IF(AD34="B", "ToM", "NO")</f>
        <v>ToM</v>
      </c>
      <c r="AG34" t="str">
        <f t="shared" ref="AG34:AG63" si="10">IF(AE34="Y", "ToM", "No")</f>
        <v>ToM</v>
      </c>
      <c r="AH34" t="str">
        <f t="shared" ref="AH34:AH63" si="11">IF(AND(AD34="B",AE34="Y"),"Yes","no")</f>
        <v>Yes</v>
      </c>
      <c r="AI34" t="s">
        <v>20</v>
      </c>
      <c r="AJ34">
        <v>164067</v>
      </c>
      <c r="AK34">
        <v>182</v>
      </c>
      <c r="AL34">
        <v>5</v>
      </c>
      <c r="AM34">
        <v>1</v>
      </c>
      <c r="AN34">
        <v>0</v>
      </c>
      <c r="AO34">
        <v>1</v>
      </c>
      <c r="AP34">
        <v>0</v>
      </c>
      <c r="AQ34">
        <v>3600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27:49" x14ac:dyDescent="0.2">
      <c r="AA35">
        <v>974747</v>
      </c>
      <c r="AB35" t="s">
        <v>18</v>
      </c>
      <c r="AC35">
        <v>9</v>
      </c>
      <c r="AD35" t="s">
        <v>37</v>
      </c>
      <c r="AE35" t="s">
        <v>34</v>
      </c>
      <c r="AF35" t="str">
        <f t="shared" si="9"/>
        <v>ToM</v>
      </c>
      <c r="AG35" t="str">
        <f t="shared" si="10"/>
        <v>ToM</v>
      </c>
      <c r="AH35" t="str">
        <f t="shared" si="11"/>
        <v>Yes</v>
      </c>
      <c r="AI35" t="s">
        <v>20</v>
      </c>
      <c r="AJ35">
        <v>163598</v>
      </c>
      <c r="AK35">
        <v>1928</v>
      </c>
      <c r="AL35">
        <v>54</v>
      </c>
      <c r="AM35">
        <v>1</v>
      </c>
      <c r="AN35">
        <v>1</v>
      </c>
      <c r="AO35">
        <v>1</v>
      </c>
      <c r="AP35">
        <v>4</v>
      </c>
      <c r="AQ35">
        <v>164392</v>
      </c>
      <c r="AR35">
        <v>1060</v>
      </c>
      <c r="AS35">
        <v>29</v>
      </c>
      <c r="AT35">
        <v>1</v>
      </c>
      <c r="AU35">
        <v>1</v>
      </c>
      <c r="AV35">
        <v>4</v>
      </c>
      <c r="AW35">
        <v>6</v>
      </c>
    </row>
    <row r="36" spans="27:49" x14ac:dyDescent="0.2">
      <c r="AA36">
        <v>974748</v>
      </c>
      <c r="AB36" t="s">
        <v>18</v>
      </c>
      <c r="AC36">
        <v>9</v>
      </c>
      <c r="AD36" t="s">
        <v>37</v>
      </c>
      <c r="AE36" t="s">
        <v>34</v>
      </c>
      <c r="AF36" t="str">
        <f t="shared" si="9"/>
        <v>ToM</v>
      </c>
      <c r="AG36" t="str">
        <f t="shared" si="10"/>
        <v>ToM</v>
      </c>
      <c r="AH36" t="str">
        <f t="shared" si="11"/>
        <v>Yes</v>
      </c>
      <c r="AI36" t="s">
        <v>20</v>
      </c>
      <c r="AJ36">
        <v>163957</v>
      </c>
      <c r="AK36">
        <v>586</v>
      </c>
      <c r="AL36">
        <v>16</v>
      </c>
      <c r="AM36">
        <v>1</v>
      </c>
      <c r="AN36">
        <v>0</v>
      </c>
      <c r="AO36">
        <v>1</v>
      </c>
      <c r="AP36">
        <v>0</v>
      </c>
      <c r="AQ36">
        <v>164249</v>
      </c>
      <c r="AR36">
        <v>271</v>
      </c>
      <c r="AS36">
        <v>8</v>
      </c>
      <c r="AT36">
        <v>1</v>
      </c>
      <c r="AU36">
        <v>1</v>
      </c>
      <c r="AV36">
        <v>2</v>
      </c>
      <c r="AW36">
        <v>2</v>
      </c>
    </row>
    <row r="37" spans="27:49" x14ac:dyDescent="0.2">
      <c r="AA37">
        <v>974750</v>
      </c>
      <c r="AB37" t="s">
        <v>19</v>
      </c>
      <c r="AC37">
        <v>7</v>
      </c>
      <c r="AD37" t="s">
        <v>37</v>
      </c>
      <c r="AE37" t="s">
        <v>34</v>
      </c>
      <c r="AF37" t="str">
        <f t="shared" si="9"/>
        <v>ToM</v>
      </c>
      <c r="AG37" t="str">
        <f t="shared" si="10"/>
        <v>ToM</v>
      </c>
      <c r="AH37" t="str">
        <f t="shared" si="11"/>
        <v>Yes</v>
      </c>
      <c r="AI37" t="s">
        <v>20</v>
      </c>
      <c r="AJ37">
        <v>164380</v>
      </c>
      <c r="AK37">
        <v>350</v>
      </c>
      <c r="AL37">
        <v>10</v>
      </c>
      <c r="AM37">
        <v>1</v>
      </c>
      <c r="AN37">
        <v>0</v>
      </c>
      <c r="AO37">
        <v>1</v>
      </c>
      <c r="AP37">
        <v>0</v>
      </c>
      <c r="AQ37">
        <v>3600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27:49" x14ac:dyDescent="0.2">
      <c r="AA38">
        <v>974752</v>
      </c>
      <c r="AB38" t="s">
        <v>18</v>
      </c>
      <c r="AC38">
        <v>12</v>
      </c>
      <c r="AD38" t="s">
        <v>37</v>
      </c>
      <c r="AE38" t="s">
        <v>34</v>
      </c>
      <c r="AF38" t="str">
        <f t="shared" si="9"/>
        <v>ToM</v>
      </c>
      <c r="AG38" t="str">
        <f t="shared" si="10"/>
        <v>ToM</v>
      </c>
      <c r="AH38" t="str">
        <f t="shared" si="11"/>
        <v>Yes</v>
      </c>
      <c r="AI38" t="s">
        <v>20</v>
      </c>
      <c r="AJ38">
        <v>164003</v>
      </c>
      <c r="AK38">
        <v>497</v>
      </c>
      <c r="AL38">
        <v>14</v>
      </c>
      <c r="AM38">
        <v>1</v>
      </c>
      <c r="AN38">
        <v>0</v>
      </c>
      <c r="AO38">
        <v>1</v>
      </c>
      <c r="AP38">
        <v>0</v>
      </c>
      <c r="AQ38">
        <v>164039</v>
      </c>
      <c r="AR38">
        <v>283</v>
      </c>
      <c r="AS38">
        <v>8</v>
      </c>
      <c r="AT38">
        <v>0</v>
      </c>
      <c r="AU38">
        <v>1</v>
      </c>
      <c r="AV38">
        <v>0</v>
      </c>
      <c r="AW38">
        <v>1</v>
      </c>
    </row>
    <row r="39" spans="27:49" x14ac:dyDescent="0.2">
      <c r="AA39">
        <v>974753</v>
      </c>
      <c r="AB39" t="s">
        <v>18</v>
      </c>
      <c r="AC39">
        <v>10</v>
      </c>
      <c r="AD39" t="s">
        <v>37</v>
      </c>
      <c r="AE39" t="s">
        <v>34</v>
      </c>
      <c r="AF39" t="str">
        <f t="shared" si="9"/>
        <v>ToM</v>
      </c>
      <c r="AG39" t="str">
        <f t="shared" si="10"/>
        <v>ToM</v>
      </c>
      <c r="AH39" t="str">
        <f t="shared" si="11"/>
        <v>Yes</v>
      </c>
      <c r="AI39" t="s">
        <v>20</v>
      </c>
      <c r="AJ39">
        <v>163992</v>
      </c>
      <c r="AK39">
        <v>526</v>
      </c>
      <c r="AL39">
        <v>15</v>
      </c>
      <c r="AM39">
        <v>1</v>
      </c>
      <c r="AN39">
        <v>0</v>
      </c>
      <c r="AO39">
        <v>1</v>
      </c>
      <c r="AP39">
        <v>0</v>
      </c>
      <c r="AQ39">
        <v>163913</v>
      </c>
      <c r="AR39">
        <v>527</v>
      </c>
      <c r="AS39">
        <v>15</v>
      </c>
      <c r="AT39">
        <v>0</v>
      </c>
      <c r="AU39">
        <v>1</v>
      </c>
      <c r="AV39">
        <v>0</v>
      </c>
      <c r="AW39">
        <v>3</v>
      </c>
    </row>
    <row r="40" spans="27:49" x14ac:dyDescent="0.2">
      <c r="AA40">
        <v>974755</v>
      </c>
      <c r="AB40" t="s">
        <v>19</v>
      </c>
      <c r="AC40">
        <v>7</v>
      </c>
      <c r="AD40" t="s">
        <v>37</v>
      </c>
      <c r="AE40" t="s">
        <v>34</v>
      </c>
      <c r="AF40" t="str">
        <f t="shared" si="9"/>
        <v>ToM</v>
      </c>
      <c r="AG40" t="str">
        <f t="shared" si="10"/>
        <v>ToM</v>
      </c>
      <c r="AH40" t="str">
        <f t="shared" si="11"/>
        <v>Yes</v>
      </c>
      <c r="AI40" t="s">
        <v>20</v>
      </c>
      <c r="AJ40">
        <v>164130</v>
      </c>
      <c r="AK40">
        <v>387</v>
      </c>
      <c r="AL40">
        <v>11</v>
      </c>
      <c r="AM40">
        <v>1</v>
      </c>
      <c r="AN40">
        <v>0</v>
      </c>
      <c r="AO40">
        <v>1</v>
      </c>
      <c r="AP40">
        <v>0</v>
      </c>
      <c r="AQ40">
        <v>164285</v>
      </c>
      <c r="AR40">
        <v>117</v>
      </c>
      <c r="AS40">
        <v>3</v>
      </c>
      <c r="AT40">
        <v>0</v>
      </c>
      <c r="AU40">
        <v>1</v>
      </c>
      <c r="AV40">
        <v>0</v>
      </c>
      <c r="AW40">
        <v>1</v>
      </c>
    </row>
    <row r="41" spans="27:49" x14ac:dyDescent="0.2">
      <c r="AA41">
        <v>974756</v>
      </c>
      <c r="AB41" t="s">
        <v>18</v>
      </c>
      <c r="AC41">
        <v>10</v>
      </c>
      <c r="AD41" t="s">
        <v>37</v>
      </c>
      <c r="AE41" t="s">
        <v>34</v>
      </c>
      <c r="AF41" t="str">
        <f t="shared" si="9"/>
        <v>ToM</v>
      </c>
      <c r="AG41" t="str">
        <f t="shared" si="10"/>
        <v>ToM</v>
      </c>
      <c r="AH41" t="str">
        <f t="shared" si="11"/>
        <v>Yes</v>
      </c>
      <c r="AI41" t="s">
        <v>20</v>
      </c>
      <c r="AJ41">
        <v>163589</v>
      </c>
      <c r="AK41">
        <v>748</v>
      </c>
      <c r="AL41">
        <v>21</v>
      </c>
      <c r="AM41">
        <v>1</v>
      </c>
      <c r="AN41">
        <v>0</v>
      </c>
      <c r="AO41">
        <v>1</v>
      </c>
      <c r="AP41">
        <v>0</v>
      </c>
      <c r="AQ41">
        <v>163633</v>
      </c>
      <c r="AR41">
        <v>231</v>
      </c>
      <c r="AS41">
        <v>6</v>
      </c>
      <c r="AT41">
        <v>1</v>
      </c>
      <c r="AU41">
        <v>1</v>
      </c>
      <c r="AV41">
        <v>2</v>
      </c>
      <c r="AW41">
        <v>2</v>
      </c>
    </row>
    <row r="42" spans="27:49" x14ac:dyDescent="0.2">
      <c r="AA42">
        <v>974757</v>
      </c>
      <c r="AB42" t="s">
        <v>18</v>
      </c>
      <c r="AC42">
        <v>10</v>
      </c>
      <c r="AD42" t="s">
        <v>37</v>
      </c>
      <c r="AE42" t="s">
        <v>34</v>
      </c>
      <c r="AF42" t="str">
        <f t="shared" si="9"/>
        <v>ToM</v>
      </c>
      <c r="AG42" t="str">
        <f t="shared" si="10"/>
        <v>ToM</v>
      </c>
      <c r="AH42" t="str">
        <f t="shared" si="11"/>
        <v>Yes</v>
      </c>
      <c r="AI42" t="s">
        <v>20</v>
      </c>
      <c r="AJ42">
        <v>163924</v>
      </c>
      <c r="AK42">
        <v>2273</v>
      </c>
      <c r="AL42">
        <v>63</v>
      </c>
      <c r="AM42">
        <v>1</v>
      </c>
      <c r="AN42">
        <v>1</v>
      </c>
      <c r="AO42">
        <v>1</v>
      </c>
      <c r="AP42">
        <v>2</v>
      </c>
      <c r="AQ42">
        <v>164885</v>
      </c>
      <c r="AR42">
        <v>795</v>
      </c>
      <c r="AS42">
        <v>22</v>
      </c>
      <c r="AT42">
        <v>1</v>
      </c>
      <c r="AU42">
        <v>1</v>
      </c>
      <c r="AV42">
        <v>3</v>
      </c>
      <c r="AW42">
        <v>3</v>
      </c>
    </row>
    <row r="43" spans="27:49" x14ac:dyDescent="0.2">
      <c r="AA43">
        <v>974759</v>
      </c>
      <c r="AB43" t="s">
        <v>18</v>
      </c>
      <c r="AC43">
        <v>9</v>
      </c>
      <c r="AD43" t="s">
        <v>37</v>
      </c>
      <c r="AE43" t="s">
        <v>34</v>
      </c>
      <c r="AF43" t="str">
        <f t="shared" si="9"/>
        <v>ToM</v>
      </c>
      <c r="AG43" t="str">
        <f t="shared" si="10"/>
        <v>ToM</v>
      </c>
      <c r="AH43" t="str">
        <f t="shared" si="11"/>
        <v>Yes</v>
      </c>
      <c r="AI43" t="s">
        <v>20</v>
      </c>
      <c r="AJ43">
        <v>163861</v>
      </c>
      <c r="AK43">
        <v>845</v>
      </c>
      <c r="AL43">
        <v>23</v>
      </c>
      <c r="AM43">
        <v>1</v>
      </c>
      <c r="AN43">
        <v>0</v>
      </c>
      <c r="AO43">
        <v>1</v>
      </c>
      <c r="AP43">
        <v>0</v>
      </c>
      <c r="AQ43">
        <v>164103</v>
      </c>
      <c r="AR43">
        <v>459</v>
      </c>
      <c r="AS43">
        <v>13</v>
      </c>
      <c r="AT43">
        <v>0</v>
      </c>
      <c r="AU43">
        <v>1</v>
      </c>
      <c r="AV43">
        <v>0</v>
      </c>
      <c r="AW43">
        <v>2</v>
      </c>
    </row>
    <row r="44" spans="27:49" x14ac:dyDescent="0.2">
      <c r="AA44">
        <v>974761</v>
      </c>
      <c r="AB44" t="s">
        <v>18</v>
      </c>
      <c r="AC44">
        <v>11</v>
      </c>
      <c r="AD44" t="s">
        <v>37</v>
      </c>
      <c r="AE44" t="s">
        <v>34</v>
      </c>
      <c r="AF44" t="str">
        <f t="shared" si="9"/>
        <v>ToM</v>
      </c>
      <c r="AG44" t="str">
        <f t="shared" si="10"/>
        <v>ToM</v>
      </c>
      <c r="AH44" t="str">
        <f t="shared" si="11"/>
        <v>Yes</v>
      </c>
      <c r="AI44" t="s">
        <v>20</v>
      </c>
      <c r="AJ44">
        <v>163991</v>
      </c>
      <c r="AK44">
        <v>457</v>
      </c>
      <c r="AL44">
        <v>13</v>
      </c>
      <c r="AM44">
        <v>1</v>
      </c>
      <c r="AN44">
        <v>0</v>
      </c>
      <c r="AO44">
        <v>1</v>
      </c>
      <c r="AP44">
        <v>0</v>
      </c>
      <c r="AQ44">
        <v>164211</v>
      </c>
      <c r="AR44">
        <v>147</v>
      </c>
      <c r="AS44">
        <v>4</v>
      </c>
      <c r="AT44">
        <v>0</v>
      </c>
      <c r="AU44">
        <v>1</v>
      </c>
      <c r="AV44">
        <v>0</v>
      </c>
      <c r="AW44">
        <v>1</v>
      </c>
    </row>
    <row r="45" spans="27:49" x14ac:dyDescent="0.2">
      <c r="AA45">
        <v>974765</v>
      </c>
      <c r="AB45" t="s">
        <v>18</v>
      </c>
      <c r="AC45">
        <v>8</v>
      </c>
      <c r="AD45" t="s">
        <v>37</v>
      </c>
      <c r="AE45" t="s">
        <v>34</v>
      </c>
      <c r="AF45" t="str">
        <f t="shared" si="9"/>
        <v>ToM</v>
      </c>
      <c r="AG45" t="str">
        <f t="shared" si="10"/>
        <v>ToM</v>
      </c>
      <c r="AH45" t="str">
        <f t="shared" si="11"/>
        <v>Yes</v>
      </c>
      <c r="AI45" t="s">
        <v>20</v>
      </c>
      <c r="AJ45">
        <v>164123</v>
      </c>
      <c r="AK45">
        <v>477</v>
      </c>
      <c r="AL45">
        <v>13</v>
      </c>
      <c r="AM45">
        <v>1</v>
      </c>
      <c r="AN45">
        <v>0</v>
      </c>
      <c r="AO45">
        <v>1</v>
      </c>
      <c r="AP45">
        <v>0</v>
      </c>
      <c r="AQ45">
        <v>164161</v>
      </c>
      <c r="AR45">
        <v>400</v>
      </c>
      <c r="AS45">
        <v>11</v>
      </c>
      <c r="AT45">
        <v>0</v>
      </c>
      <c r="AU45">
        <v>1</v>
      </c>
      <c r="AV45">
        <v>0</v>
      </c>
      <c r="AW45">
        <v>1</v>
      </c>
    </row>
    <row r="46" spans="27:49" x14ac:dyDescent="0.2">
      <c r="AA46">
        <v>974766</v>
      </c>
      <c r="AB46" t="s">
        <v>18</v>
      </c>
      <c r="AC46">
        <v>6</v>
      </c>
      <c r="AD46" t="s">
        <v>37</v>
      </c>
      <c r="AE46" t="s">
        <v>34</v>
      </c>
      <c r="AF46" t="str">
        <f t="shared" si="9"/>
        <v>ToM</v>
      </c>
      <c r="AG46" t="str">
        <f t="shared" si="10"/>
        <v>ToM</v>
      </c>
      <c r="AH46" t="str">
        <f t="shared" si="11"/>
        <v>Yes</v>
      </c>
      <c r="AI46" t="s">
        <v>20</v>
      </c>
      <c r="AJ46">
        <v>163579</v>
      </c>
      <c r="AK46">
        <v>888</v>
      </c>
      <c r="AL46">
        <v>25</v>
      </c>
      <c r="AM46">
        <v>1</v>
      </c>
      <c r="AN46">
        <v>1</v>
      </c>
      <c r="AO46">
        <v>1</v>
      </c>
      <c r="AP46">
        <v>3</v>
      </c>
      <c r="AQ46">
        <v>164393</v>
      </c>
      <c r="AR46">
        <v>105</v>
      </c>
      <c r="AS46">
        <v>3</v>
      </c>
      <c r="AT46">
        <v>0</v>
      </c>
      <c r="AU46">
        <v>1</v>
      </c>
      <c r="AV46">
        <v>0</v>
      </c>
      <c r="AW46">
        <v>1</v>
      </c>
    </row>
    <row r="47" spans="27:49" x14ac:dyDescent="0.2">
      <c r="AA47">
        <v>974767</v>
      </c>
      <c r="AB47" t="s">
        <v>18</v>
      </c>
      <c r="AC47">
        <v>10</v>
      </c>
      <c r="AD47" t="s">
        <v>37</v>
      </c>
      <c r="AE47" t="s">
        <v>34</v>
      </c>
      <c r="AF47" t="str">
        <f t="shared" si="9"/>
        <v>ToM</v>
      </c>
      <c r="AG47" t="str">
        <f t="shared" si="10"/>
        <v>ToM</v>
      </c>
      <c r="AH47" t="str">
        <f t="shared" si="11"/>
        <v>Yes</v>
      </c>
      <c r="AI47" t="s">
        <v>20</v>
      </c>
      <c r="AJ47">
        <v>164085</v>
      </c>
      <c r="AK47">
        <v>1126</v>
      </c>
      <c r="AL47">
        <v>31</v>
      </c>
      <c r="AM47">
        <v>1</v>
      </c>
      <c r="AN47">
        <v>1</v>
      </c>
      <c r="AO47">
        <v>1</v>
      </c>
      <c r="AP47">
        <v>2</v>
      </c>
      <c r="AQ47">
        <v>164119</v>
      </c>
      <c r="AR47">
        <v>520</v>
      </c>
      <c r="AS47">
        <v>14</v>
      </c>
      <c r="AT47">
        <v>1</v>
      </c>
      <c r="AU47">
        <v>1</v>
      </c>
      <c r="AV47">
        <v>3</v>
      </c>
      <c r="AW47">
        <v>3</v>
      </c>
    </row>
    <row r="48" spans="27:49" x14ac:dyDescent="0.2">
      <c r="AA48">
        <v>974770</v>
      </c>
      <c r="AB48" t="s">
        <v>18</v>
      </c>
      <c r="AC48">
        <v>8</v>
      </c>
      <c r="AD48" t="s">
        <v>37</v>
      </c>
      <c r="AE48" t="s">
        <v>34</v>
      </c>
      <c r="AF48" t="str">
        <f t="shared" si="9"/>
        <v>ToM</v>
      </c>
      <c r="AG48" t="str">
        <f t="shared" si="10"/>
        <v>ToM</v>
      </c>
      <c r="AH48" t="str">
        <f t="shared" si="11"/>
        <v>Yes</v>
      </c>
      <c r="AI48" t="s">
        <v>20</v>
      </c>
      <c r="AJ48">
        <v>163963</v>
      </c>
      <c r="AK48">
        <v>966</v>
      </c>
      <c r="AL48">
        <v>27</v>
      </c>
      <c r="AM48">
        <v>1</v>
      </c>
      <c r="AN48">
        <v>1</v>
      </c>
      <c r="AO48">
        <v>1</v>
      </c>
      <c r="AP48">
        <v>2</v>
      </c>
      <c r="AQ48">
        <v>166157</v>
      </c>
      <c r="AR48">
        <v>169</v>
      </c>
      <c r="AS48">
        <v>5</v>
      </c>
      <c r="AT48">
        <v>0</v>
      </c>
      <c r="AU48">
        <v>1</v>
      </c>
      <c r="AV48">
        <v>0</v>
      </c>
      <c r="AW48">
        <v>1</v>
      </c>
    </row>
    <row r="49" spans="27:49" x14ac:dyDescent="0.2">
      <c r="AA49">
        <v>974771</v>
      </c>
      <c r="AB49" t="s">
        <v>18</v>
      </c>
      <c r="AC49">
        <v>9</v>
      </c>
      <c r="AD49" t="s">
        <v>37</v>
      </c>
      <c r="AE49" t="s">
        <v>34</v>
      </c>
      <c r="AF49" t="str">
        <f t="shared" si="9"/>
        <v>ToM</v>
      </c>
      <c r="AG49" t="str">
        <f t="shared" si="10"/>
        <v>ToM</v>
      </c>
      <c r="AH49" t="str">
        <f t="shared" si="11"/>
        <v>Yes</v>
      </c>
      <c r="AI49" t="s">
        <v>20</v>
      </c>
      <c r="AJ49">
        <v>163975</v>
      </c>
      <c r="AK49">
        <v>755</v>
      </c>
      <c r="AL49">
        <v>21</v>
      </c>
      <c r="AM49">
        <v>1</v>
      </c>
      <c r="AN49">
        <v>0</v>
      </c>
      <c r="AO49">
        <v>1</v>
      </c>
      <c r="AP49">
        <v>0</v>
      </c>
      <c r="AQ49">
        <v>164152</v>
      </c>
      <c r="AR49">
        <v>274</v>
      </c>
      <c r="AS49">
        <v>8</v>
      </c>
      <c r="AT49">
        <v>0</v>
      </c>
      <c r="AU49">
        <v>1</v>
      </c>
      <c r="AV49">
        <v>0</v>
      </c>
      <c r="AW49">
        <v>1</v>
      </c>
    </row>
    <row r="50" spans="27:49" x14ac:dyDescent="0.2">
      <c r="AA50">
        <v>974772</v>
      </c>
      <c r="AB50" t="s">
        <v>18</v>
      </c>
      <c r="AC50">
        <v>8</v>
      </c>
      <c r="AD50" t="s">
        <v>37</v>
      </c>
      <c r="AE50" t="s">
        <v>34</v>
      </c>
      <c r="AF50" t="str">
        <f t="shared" si="9"/>
        <v>ToM</v>
      </c>
      <c r="AG50" t="str">
        <f t="shared" si="10"/>
        <v>ToM</v>
      </c>
      <c r="AH50" t="str">
        <f t="shared" si="11"/>
        <v>Yes</v>
      </c>
      <c r="AI50" t="s">
        <v>20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3600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27:49" x14ac:dyDescent="0.2">
      <c r="AA51">
        <v>974773</v>
      </c>
      <c r="AB51" t="s">
        <v>19</v>
      </c>
      <c r="AC51">
        <v>10</v>
      </c>
      <c r="AD51" t="s">
        <v>37</v>
      </c>
      <c r="AE51" t="s">
        <v>34</v>
      </c>
      <c r="AF51" t="str">
        <f t="shared" si="9"/>
        <v>ToM</v>
      </c>
      <c r="AG51" t="str">
        <f t="shared" si="10"/>
        <v>ToM</v>
      </c>
      <c r="AH51" t="str">
        <f t="shared" si="11"/>
        <v>Yes</v>
      </c>
      <c r="AI51" t="s">
        <v>20</v>
      </c>
      <c r="AJ51">
        <v>163593</v>
      </c>
      <c r="AK51">
        <v>821</v>
      </c>
      <c r="AL51">
        <v>23</v>
      </c>
      <c r="AM51">
        <v>1</v>
      </c>
      <c r="AN51">
        <v>1</v>
      </c>
      <c r="AO51">
        <v>1</v>
      </c>
      <c r="AP51">
        <v>2</v>
      </c>
      <c r="AQ51">
        <v>163803</v>
      </c>
      <c r="AR51">
        <v>439</v>
      </c>
      <c r="AS51">
        <v>12</v>
      </c>
      <c r="AT51">
        <v>1</v>
      </c>
      <c r="AU51">
        <v>1</v>
      </c>
      <c r="AV51">
        <v>2</v>
      </c>
      <c r="AW51">
        <v>2</v>
      </c>
    </row>
    <row r="52" spans="27:49" x14ac:dyDescent="0.2">
      <c r="AA52">
        <v>974775</v>
      </c>
      <c r="AB52" t="s">
        <v>18</v>
      </c>
      <c r="AC52">
        <v>10</v>
      </c>
      <c r="AD52" t="s">
        <v>37</v>
      </c>
      <c r="AE52" t="s">
        <v>34</v>
      </c>
      <c r="AF52" t="str">
        <f t="shared" si="9"/>
        <v>ToM</v>
      </c>
      <c r="AG52" t="str">
        <f t="shared" si="10"/>
        <v>ToM</v>
      </c>
      <c r="AH52" t="str">
        <f t="shared" si="11"/>
        <v>Yes</v>
      </c>
      <c r="AI52" t="s">
        <v>20</v>
      </c>
      <c r="AJ52">
        <v>163876</v>
      </c>
      <c r="AK52">
        <v>1688</v>
      </c>
      <c r="AL52">
        <v>47</v>
      </c>
      <c r="AM52">
        <v>1</v>
      </c>
      <c r="AN52">
        <v>1</v>
      </c>
      <c r="AO52">
        <v>1</v>
      </c>
      <c r="AP52">
        <v>2</v>
      </c>
      <c r="AQ52">
        <v>164251</v>
      </c>
      <c r="AR52">
        <v>648</v>
      </c>
      <c r="AS52">
        <v>18</v>
      </c>
      <c r="AT52">
        <v>0</v>
      </c>
      <c r="AU52">
        <v>1</v>
      </c>
      <c r="AV52">
        <v>0</v>
      </c>
      <c r="AW52">
        <v>3</v>
      </c>
    </row>
    <row r="53" spans="27:49" x14ac:dyDescent="0.2">
      <c r="AA53">
        <v>974776</v>
      </c>
      <c r="AB53" t="s">
        <v>18</v>
      </c>
      <c r="AC53">
        <v>8</v>
      </c>
      <c r="AD53" t="s">
        <v>37</v>
      </c>
      <c r="AE53" t="s">
        <v>34</v>
      </c>
      <c r="AF53" t="str">
        <f t="shared" si="9"/>
        <v>ToM</v>
      </c>
      <c r="AG53" t="str">
        <f t="shared" si="10"/>
        <v>ToM</v>
      </c>
      <c r="AH53" t="str">
        <f t="shared" si="11"/>
        <v>Yes</v>
      </c>
      <c r="AI53" t="s">
        <v>20</v>
      </c>
      <c r="AJ53">
        <v>164347</v>
      </c>
      <c r="AK53">
        <v>249</v>
      </c>
      <c r="AL53">
        <v>7</v>
      </c>
      <c r="AM53">
        <v>1</v>
      </c>
      <c r="AN53">
        <v>0</v>
      </c>
      <c r="AO53">
        <v>1</v>
      </c>
      <c r="AP53">
        <v>0</v>
      </c>
      <c r="AQ53">
        <v>164432</v>
      </c>
      <c r="AR53">
        <v>123</v>
      </c>
      <c r="AS53">
        <v>3</v>
      </c>
      <c r="AT53">
        <v>0</v>
      </c>
      <c r="AU53">
        <v>1</v>
      </c>
      <c r="AV53">
        <v>0</v>
      </c>
      <c r="AW53">
        <v>1</v>
      </c>
    </row>
    <row r="54" spans="27:49" x14ac:dyDescent="0.2">
      <c r="AA54">
        <v>974780</v>
      </c>
      <c r="AB54" t="s">
        <v>19</v>
      </c>
      <c r="AC54">
        <v>9</v>
      </c>
      <c r="AD54" t="s">
        <v>37</v>
      </c>
      <c r="AE54" t="s">
        <v>34</v>
      </c>
      <c r="AF54" t="str">
        <f t="shared" si="9"/>
        <v>ToM</v>
      </c>
      <c r="AG54" t="str">
        <f t="shared" si="10"/>
        <v>ToM</v>
      </c>
      <c r="AH54" t="str">
        <f t="shared" si="11"/>
        <v>Yes</v>
      </c>
      <c r="AI54" t="s">
        <v>20</v>
      </c>
      <c r="AJ54">
        <v>163893</v>
      </c>
      <c r="AK54">
        <v>633</v>
      </c>
      <c r="AL54">
        <v>18</v>
      </c>
      <c r="AM54">
        <v>1</v>
      </c>
      <c r="AN54">
        <v>0</v>
      </c>
      <c r="AO54">
        <v>1</v>
      </c>
      <c r="AP54">
        <v>0</v>
      </c>
      <c r="AQ54">
        <v>163928</v>
      </c>
      <c r="AR54">
        <v>373</v>
      </c>
      <c r="AS54">
        <v>10</v>
      </c>
      <c r="AT54">
        <v>1</v>
      </c>
      <c r="AU54">
        <v>1</v>
      </c>
      <c r="AV54">
        <v>2</v>
      </c>
      <c r="AW54">
        <v>2</v>
      </c>
    </row>
    <row r="55" spans="27:49" x14ac:dyDescent="0.2">
      <c r="AA55">
        <v>974781</v>
      </c>
      <c r="AB55" t="s">
        <v>19</v>
      </c>
      <c r="AC55">
        <v>6</v>
      </c>
      <c r="AD55" t="s">
        <v>37</v>
      </c>
      <c r="AE55" t="s">
        <v>34</v>
      </c>
      <c r="AF55" t="str">
        <f t="shared" si="9"/>
        <v>ToM</v>
      </c>
      <c r="AG55" t="str">
        <f t="shared" si="10"/>
        <v>ToM</v>
      </c>
      <c r="AH55" t="str">
        <f t="shared" si="11"/>
        <v>Yes</v>
      </c>
      <c r="AI55" t="s">
        <v>20</v>
      </c>
      <c r="AJ55">
        <v>163889</v>
      </c>
      <c r="AK55">
        <v>412</v>
      </c>
      <c r="AL55">
        <v>11</v>
      </c>
      <c r="AM55">
        <v>1</v>
      </c>
      <c r="AN55">
        <v>0</v>
      </c>
      <c r="AO55">
        <v>1</v>
      </c>
      <c r="AP55">
        <v>0</v>
      </c>
      <c r="AQ55">
        <v>164006</v>
      </c>
      <c r="AR55">
        <v>123</v>
      </c>
      <c r="AS55">
        <v>3</v>
      </c>
      <c r="AT55">
        <v>0</v>
      </c>
      <c r="AU55">
        <v>1</v>
      </c>
      <c r="AV55">
        <v>0</v>
      </c>
      <c r="AW55">
        <v>1</v>
      </c>
    </row>
    <row r="56" spans="27:49" x14ac:dyDescent="0.2">
      <c r="AA56">
        <v>974782</v>
      </c>
      <c r="AB56" t="s">
        <v>18</v>
      </c>
      <c r="AC56">
        <v>7</v>
      </c>
      <c r="AD56" t="s">
        <v>37</v>
      </c>
      <c r="AE56" t="s">
        <v>34</v>
      </c>
      <c r="AF56" t="str">
        <f t="shared" si="9"/>
        <v>ToM</v>
      </c>
      <c r="AG56" t="str">
        <f t="shared" si="10"/>
        <v>ToM</v>
      </c>
      <c r="AH56" t="str">
        <f t="shared" si="11"/>
        <v>Yes</v>
      </c>
      <c r="AI56" t="s">
        <v>20</v>
      </c>
      <c r="AJ56">
        <v>164327</v>
      </c>
      <c r="AK56">
        <v>430</v>
      </c>
      <c r="AL56">
        <v>12</v>
      </c>
      <c r="AM56">
        <v>1</v>
      </c>
      <c r="AN56">
        <v>0</v>
      </c>
      <c r="AO56">
        <v>1</v>
      </c>
      <c r="AP56">
        <v>0</v>
      </c>
      <c r="AQ56">
        <v>164367</v>
      </c>
      <c r="AR56">
        <v>237</v>
      </c>
      <c r="AS56">
        <v>7</v>
      </c>
      <c r="AT56">
        <v>0</v>
      </c>
      <c r="AU56">
        <v>1</v>
      </c>
      <c r="AV56">
        <v>0</v>
      </c>
      <c r="AW56">
        <v>1</v>
      </c>
    </row>
    <row r="57" spans="27:49" x14ac:dyDescent="0.2">
      <c r="AA57">
        <v>974783</v>
      </c>
      <c r="AB57" t="s">
        <v>19</v>
      </c>
      <c r="AC57">
        <v>7</v>
      </c>
      <c r="AD57" t="s">
        <v>37</v>
      </c>
      <c r="AE57" t="s">
        <v>34</v>
      </c>
      <c r="AF57" t="str">
        <f t="shared" si="9"/>
        <v>ToM</v>
      </c>
      <c r="AG57" t="str">
        <f t="shared" si="10"/>
        <v>ToM</v>
      </c>
      <c r="AH57" t="str">
        <f t="shared" si="11"/>
        <v>Yes</v>
      </c>
      <c r="AI57" t="s">
        <v>20</v>
      </c>
      <c r="AJ57">
        <v>0</v>
      </c>
      <c r="AK57">
        <v>197</v>
      </c>
      <c r="AL57">
        <v>5</v>
      </c>
      <c r="AM57">
        <v>1</v>
      </c>
      <c r="AN57">
        <v>0</v>
      </c>
      <c r="AO57">
        <v>0</v>
      </c>
      <c r="AP57">
        <v>0</v>
      </c>
      <c r="AQ57">
        <v>164423</v>
      </c>
      <c r="AR57">
        <v>323</v>
      </c>
      <c r="AS57">
        <v>9</v>
      </c>
      <c r="AT57">
        <v>1</v>
      </c>
      <c r="AU57">
        <v>1</v>
      </c>
      <c r="AV57">
        <v>2</v>
      </c>
      <c r="AW57">
        <v>2</v>
      </c>
    </row>
    <row r="58" spans="27:49" x14ac:dyDescent="0.2">
      <c r="AA58">
        <v>974784</v>
      </c>
      <c r="AB58" t="s">
        <v>19</v>
      </c>
      <c r="AC58">
        <v>8</v>
      </c>
      <c r="AD58" t="s">
        <v>37</v>
      </c>
      <c r="AE58" t="s">
        <v>34</v>
      </c>
      <c r="AF58" t="str">
        <f t="shared" si="9"/>
        <v>ToM</v>
      </c>
      <c r="AG58" t="str">
        <f t="shared" si="10"/>
        <v>ToM</v>
      </c>
      <c r="AH58" t="str">
        <f t="shared" si="11"/>
        <v>Yes</v>
      </c>
      <c r="AI58" t="s">
        <v>20</v>
      </c>
      <c r="AJ58">
        <v>163961</v>
      </c>
      <c r="AK58">
        <v>571</v>
      </c>
      <c r="AL58">
        <v>16</v>
      </c>
      <c r="AM58">
        <v>1</v>
      </c>
      <c r="AN58">
        <v>0</v>
      </c>
      <c r="AO58">
        <v>1</v>
      </c>
      <c r="AP58">
        <v>0</v>
      </c>
      <c r="AQ58">
        <v>164353</v>
      </c>
      <c r="AR58">
        <v>107</v>
      </c>
      <c r="AS58">
        <v>3</v>
      </c>
      <c r="AT58">
        <v>0</v>
      </c>
      <c r="AU58">
        <v>1</v>
      </c>
      <c r="AV58">
        <v>0</v>
      </c>
      <c r="AW58">
        <v>1</v>
      </c>
    </row>
    <row r="59" spans="27:49" x14ac:dyDescent="0.2">
      <c r="AA59">
        <v>974785</v>
      </c>
      <c r="AB59" t="s">
        <v>18</v>
      </c>
      <c r="AC59">
        <v>10</v>
      </c>
      <c r="AD59" t="s">
        <v>37</v>
      </c>
      <c r="AE59" t="s">
        <v>34</v>
      </c>
      <c r="AF59" t="str">
        <f t="shared" si="9"/>
        <v>ToM</v>
      </c>
      <c r="AG59" t="str">
        <f t="shared" si="10"/>
        <v>ToM</v>
      </c>
      <c r="AH59" t="str">
        <f t="shared" si="11"/>
        <v>Yes</v>
      </c>
      <c r="AI59" t="s">
        <v>20</v>
      </c>
      <c r="AJ59">
        <v>164248</v>
      </c>
      <c r="AK59">
        <v>421</v>
      </c>
      <c r="AL59">
        <v>12</v>
      </c>
      <c r="AM59">
        <v>1</v>
      </c>
      <c r="AN59">
        <v>0</v>
      </c>
      <c r="AO59">
        <v>1</v>
      </c>
      <c r="AP59">
        <v>0</v>
      </c>
      <c r="AQ59">
        <v>164282</v>
      </c>
      <c r="AR59">
        <v>317</v>
      </c>
      <c r="AS59">
        <v>9</v>
      </c>
      <c r="AT59">
        <v>0</v>
      </c>
      <c r="AU59">
        <v>1</v>
      </c>
      <c r="AV59">
        <v>0</v>
      </c>
      <c r="AW59">
        <v>1</v>
      </c>
    </row>
    <row r="60" spans="27:49" x14ac:dyDescent="0.2">
      <c r="AA60">
        <v>974786</v>
      </c>
      <c r="AB60" t="s">
        <v>19</v>
      </c>
      <c r="AC60">
        <v>8</v>
      </c>
      <c r="AD60" t="s">
        <v>37</v>
      </c>
      <c r="AE60" t="s">
        <v>34</v>
      </c>
      <c r="AF60" t="str">
        <f t="shared" si="9"/>
        <v>ToM</v>
      </c>
      <c r="AG60" t="str">
        <f t="shared" si="10"/>
        <v>ToM</v>
      </c>
      <c r="AH60" t="str">
        <f t="shared" si="11"/>
        <v>Yes</v>
      </c>
      <c r="AI60" t="s">
        <v>20</v>
      </c>
      <c r="AJ60">
        <v>163900</v>
      </c>
      <c r="AK60">
        <v>1183</v>
      </c>
      <c r="AL60">
        <v>33</v>
      </c>
      <c r="AM60">
        <v>1</v>
      </c>
      <c r="AN60">
        <v>0</v>
      </c>
      <c r="AO60">
        <v>1</v>
      </c>
      <c r="AP60">
        <v>0</v>
      </c>
      <c r="AQ60">
        <v>164223</v>
      </c>
      <c r="AR60">
        <v>395</v>
      </c>
      <c r="AS60">
        <v>11</v>
      </c>
      <c r="AT60">
        <v>1</v>
      </c>
      <c r="AU60">
        <v>1</v>
      </c>
      <c r="AV60">
        <v>2</v>
      </c>
      <c r="AW60">
        <v>3</v>
      </c>
    </row>
    <row r="61" spans="27:49" x14ac:dyDescent="0.2">
      <c r="AA61">
        <v>974789</v>
      </c>
      <c r="AB61" t="s">
        <v>19</v>
      </c>
      <c r="AC61">
        <v>7</v>
      </c>
      <c r="AD61" t="s">
        <v>37</v>
      </c>
      <c r="AE61" t="s">
        <v>34</v>
      </c>
      <c r="AF61" t="str">
        <f t="shared" si="9"/>
        <v>ToM</v>
      </c>
      <c r="AG61" t="str">
        <f t="shared" si="10"/>
        <v>ToM</v>
      </c>
      <c r="AH61" t="str">
        <f t="shared" si="11"/>
        <v>Yes</v>
      </c>
      <c r="AI61" t="s">
        <v>20</v>
      </c>
      <c r="AJ61">
        <v>164357</v>
      </c>
      <c r="AK61">
        <v>674</v>
      </c>
      <c r="AL61">
        <v>19</v>
      </c>
      <c r="AM61">
        <v>1</v>
      </c>
      <c r="AN61">
        <v>1</v>
      </c>
      <c r="AO61">
        <v>1</v>
      </c>
      <c r="AP61">
        <v>2</v>
      </c>
      <c r="AQ61">
        <v>165582</v>
      </c>
      <c r="AR61">
        <v>115</v>
      </c>
      <c r="AS61">
        <v>3</v>
      </c>
      <c r="AT61">
        <v>0</v>
      </c>
      <c r="AU61">
        <v>1</v>
      </c>
      <c r="AV61">
        <v>0</v>
      </c>
      <c r="AW61">
        <v>1</v>
      </c>
    </row>
    <row r="62" spans="27:49" x14ac:dyDescent="0.2">
      <c r="AA62">
        <v>974791</v>
      </c>
      <c r="AB62" t="s">
        <v>18</v>
      </c>
      <c r="AC62">
        <v>7</v>
      </c>
      <c r="AD62" t="s">
        <v>37</v>
      </c>
      <c r="AE62" t="s">
        <v>34</v>
      </c>
      <c r="AF62" t="str">
        <f t="shared" si="9"/>
        <v>ToM</v>
      </c>
      <c r="AG62" t="str">
        <f t="shared" si="10"/>
        <v>ToM</v>
      </c>
      <c r="AH62" t="str">
        <f t="shared" si="11"/>
        <v>Yes</v>
      </c>
      <c r="AI62" t="s">
        <v>20</v>
      </c>
      <c r="AJ62">
        <v>163950</v>
      </c>
      <c r="AK62">
        <v>701</v>
      </c>
      <c r="AL62">
        <v>19</v>
      </c>
      <c r="AM62">
        <v>1</v>
      </c>
      <c r="AN62">
        <v>0</v>
      </c>
      <c r="AO62">
        <v>1</v>
      </c>
      <c r="AP62">
        <v>0</v>
      </c>
      <c r="AQ62">
        <v>163950</v>
      </c>
      <c r="AR62">
        <v>503</v>
      </c>
      <c r="AS62">
        <v>14</v>
      </c>
      <c r="AT62">
        <v>0</v>
      </c>
      <c r="AU62">
        <v>1</v>
      </c>
      <c r="AV62">
        <v>0</v>
      </c>
      <c r="AW62">
        <v>2</v>
      </c>
    </row>
    <row r="63" spans="27:49" x14ac:dyDescent="0.2">
      <c r="AA63">
        <v>974794</v>
      </c>
      <c r="AB63" t="s">
        <v>18</v>
      </c>
      <c r="AC63">
        <v>8</v>
      </c>
      <c r="AD63" t="s">
        <v>37</v>
      </c>
      <c r="AE63" t="s">
        <v>34</v>
      </c>
      <c r="AF63" t="str">
        <f t="shared" si="9"/>
        <v>ToM</v>
      </c>
      <c r="AG63" t="str">
        <f t="shared" si="10"/>
        <v>ToM</v>
      </c>
      <c r="AH63" t="str">
        <f t="shared" si="11"/>
        <v>Yes</v>
      </c>
      <c r="AI63" t="s">
        <v>20</v>
      </c>
      <c r="AJ63">
        <v>164150</v>
      </c>
      <c r="AK63">
        <v>335</v>
      </c>
      <c r="AL63">
        <v>9</v>
      </c>
      <c r="AM63">
        <v>1</v>
      </c>
      <c r="AN63">
        <v>0</v>
      </c>
      <c r="AO63">
        <v>1</v>
      </c>
      <c r="AP63">
        <v>0</v>
      </c>
      <c r="AQ63">
        <v>164150</v>
      </c>
      <c r="AR63">
        <v>305</v>
      </c>
      <c r="AS63">
        <v>8</v>
      </c>
      <c r="AT63">
        <v>0</v>
      </c>
      <c r="AU63">
        <v>1</v>
      </c>
      <c r="AV63">
        <v>0</v>
      </c>
      <c r="AW63">
        <v>2</v>
      </c>
    </row>
    <row r="64" spans="27:49" x14ac:dyDescent="0.2">
      <c r="AI64" s="2" t="s">
        <v>55</v>
      </c>
      <c r="AJ64" s="2">
        <f>AVERAGE(AJ2:AJ63)</f>
        <v>153447.17741935485</v>
      </c>
      <c r="AK64" s="2">
        <f t="shared" ref="AK64:AW64" si="12">AVERAGE(AK2:AK63)</f>
        <v>712.80645161290317</v>
      </c>
      <c r="AL64" s="2">
        <f t="shared" si="12"/>
        <v>19.85483870967742</v>
      </c>
      <c r="AM64" s="2">
        <f t="shared" si="12"/>
        <v>0.9838709677419355</v>
      </c>
      <c r="AN64" s="2">
        <f t="shared" si="12"/>
        <v>0.30645161290322581</v>
      </c>
      <c r="AO64" s="2">
        <f t="shared" si="12"/>
        <v>0.93548387096774188</v>
      </c>
      <c r="AP64" s="2">
        <f t="shared" si="12"/>
        <v>0.67741935483870963</v>
      </c>
      <c r="AQ64" s="2">
        <f t="shared" si="12"/>
        <v>146230.51612903227</v>
      </c>
      <c r="AR64" s="2">
        <f t="shared" si="12"/>
        <v>389.5</v>
      </c>
      <c r="AS64" s="2">
        <f t="shared" si="12"/>
        <v>10.790322580645162</v>
      </c>
      <c r="AT64" s="2">
        <f t="shared" si="12"/>
        <v>0.30645161290322581</v>
      </c>
      <c r="AU64" s="2">
        <f t="shared" si="12"/>
        <v>0.88709677419354838</v>
      </c>
      <c r="AV64" s="2">
        <f t="shared" si="12"/>
        <v>0.70967741935483875</v>
      </c>
      <c r="AW64" s="2">
        <f t="shared" si="12"/>
        <v>1.7258064516129032</v>
      </c>
    </row>
    <row r="65" spans="35:49" x14ac:dyDescent="0.2">
      <c r="AI65" s="2" t="s">
        <v>56</v>
      </c>
      <c r="AJ65" s="2">
        <f>_xlfn.STDEV.S(AJ2:AJ63)</f>
        <v>40628.326552338032</v>
      </c>
      <c r="AK65" s="2">
        <f t="shared" ref="AK65:AW65" si="13">_xlfn.STDEV.S(AK2:AK63)</f>
        <v>529.51579609899272</v>
      </c>
      <c r="AL65" s="2">
        <f t="shared" si="13"/>
        <v>14.70680312543417</v>
      </c>
      <c r="AM65" s="2">
        <f t="shared" si="13"/>
        <v>0.12700012700019053</v>
      </c>
      <c r="AN65" s="2">
        <f t="shared" si="13"/>
        <v>0.46478303337375604</v>
      </c>
      <c r="AO65" s="2">
        <f t="shared" si="13"/>
        <v>0.24767560367065308</v>
      </c>
      <c r="AP65" s="2">
        <f t="shared" si="13"/>
        <v>1.0677722104408509</v>
      </c>
      <c r="AQ65" s="2">
        <f t="shared" si="13"/>
        <v>51304.58520036687</v>
      </c>
      <c r="AR65" s="2">
        <f t="shared" si="13"/>
        <v>353.89230324363086</v>
      </c>
      <c r="AS65" s="2">
        <f t="shared" si="13"/>
        <v>9.8615615708440068</v>
      </c>
      <c r="AT65" s="2">
        <f t="shared" si="13"/>
        <v>0.46478303337375604</v>
      </c>
      <c r="AU65" s="2">
        <f t="shared" si="13"/>
        <v>0.31905797354278248</v>
      </c>
      <c r="AV65" s="2">
        <f t="shared" si="13"/>
        <v>1.1218704634933594</v>
      </c>
      <c r="AW65" s="2">
        <f t="shared" si="13"/>
        <v>1.2567112275562318</v>
      </c>
    </row>
    <row r="66" spans="35:49" x14ac:dyDescent="0.2">
      <c r="AI66" s="2" t="s">
        <v>57</v>
      </c>
      <c r="AJ66" s="2">
        <f>AJ65/SQRT(62)</f>
        <v>5159.8026319521423</v>
      </c>
      <c r="AK66" s="2">
        <f t="shared" ref="AK66:AW66" si="14">AK65/SQRT(62)</f>
        <v>67.248573353179054</v>
      </c>
      <c r="AL66" s="2">
        <f t="shared" si="14"/>
        <v>1.8677658646969382</v>
      </c>
      <c r="AM66" s="2">
        <f t="shared" si="14"/>
        <v>1.6129032258064519E-2</v>
      </c>
      <c r="AN66" s="2">
        <f t="shared" si="14"/>
        <v>5.9027504266000799E-2</v>
      </c>
      <c r="AO66" s="2">
        <f t="shared" si="14"/>
        <v>3.1454833121021791E-2</v>
      </c>
      <c r="AP66" s="2">
        <f t="shared" si="14"/>
        <v>0.1356072063332622</v>
      </c>
      <c r="AQ66" s="2">
        <f t="shared" si="14"/>
        <v>6515.6888361386864</v>
      </c>
      <c r="AR66" s="2">
        <f t="shared" si="14"/>
        <v>44.944367456331051</v>
      </c>
      <c r="AS66" s="2">
        <f t="shared" si="14"/>
        <v>1.252419571917387</v>
      </c>
      <c r="AT66" s="2">
        <f t="shared" si="14"/>
        <v>5.9027504266000799E-2</v>
      </c>
      <c r="AU66" s="2">
        <f t="shared" si="14"/>
        <v>4.0520403160356794E-2</v>
      </c>
      <c r="AV66" s="2">
        <f t="shared" si="14"/>
        <v>0.14247769134141922</v>
      </c>
      <c r="AW66" s="2">
        <f t="shared" si="14"/>
        <v>0.15960248550220674</v>
      </c>
    </row>
  </sheetData>
  <sortState ref="A2:W369">
    <sortCondition ref="H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sqref="A1:G1048576"/>
    </sheetView>
  </sheetViews>
  <sheetFormatPr defaultRowHeight="12.6" x14ac:dyDescent="0.2"/>
  <sheetData>
    <row r="1" spans="1:18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29</v>
      </c>
      <c r="J1" t="s">
        <v>30</v>
      </c>
      <c r="R1" s="1"/>
    </row>
    <row r="2" spans="1:18" x14ac:dyDescent="0.2">
      <c r="I2" s="1"/>
      <c r="J2" t="s">
        <v>31</v>
      </c>
      <c r="R2" s="1"/>
    </row>
    <row r="3" spans="1:18" x14ac:dyDescent="0.2">
      <c r="A3">
        <v>974701</v>
      </c>
      <c r="B3" t="s">
        <v>32</v>
      </c>
      <c r="H3">
        <v>10</v>
      </c>
      <c r="I3" s="1">
        <v>40308</v>
      </c>
      <c r="R3" s="1"/>
    </row>
    <row r="4" spans="1:18" x14ac:dyDescent="0.2">
      <c r="A4">
        <v>974702</v>
      </c>
      <c r="B4" t="s">
        <v>33</v>
      </c>
      <c r="C4" t="s">
        <v>34</v>
      </c>
      <c r="D4" t="s">
        <v>35</v>
      </c>
      <c r="E4" t="str">
        <f>IF(C4="B", "ToM", "NO")</f>
        <v>NO</v>
      </c>
      <c r="F4" t="str">
        <f>IF(D4="Y", "ToM", "No")</f>
        <v>No</v>
      </c>
      <c r="G4" t="str">
        <f>IF(AND(C4="B",D4="Y"),"Yes","no")</f>
        <v>no</v>
      </c>
      <c r="H4">
        <v>6</v>
      </c>
      <c r="I4" s="1">
        <v>40310</v>
      </c>
      <c r="J4" t="s">
        <v>36</v>
      </c>
      <c r="R4" s="1"/>
    </row>
    <row r="5" spans="1:18" x14ac:dyDescent="0.2">
      <c r="A5">
        <v>974703</v>
      </c>
      <c r="I5" s="1"/>
      <c r="R5" s="1"/>
    </row>
    <row r="6" spans="1:18" x14ac:dyDescent="0.2">
      <c r="A6">
        <v>974704</v>
      </c>
      <c r="I6" s="1"/>
      <c r="R6" s="1"/>
    </row>
    <row r="7" spans="1:18" x14ac:dyDescent="0.2">
      <c r="A7">
        <v>974705</v>
      </c>
      <c r="B7" t="s">
        <v>32</v>
      </c>
      <c r="H7">
        <v>6</v>
      </c>
      <c r="I7" s="1">
        <v>40318</v>
      </c>
      <c r="R7" s="1"/>
    </row>
    <row r="8" spans="1:18" x14ac:dyDescent="0.2">
      <c r="A8">
        <v>974706</v>
      </c>
      <c r="B8" t="s">
        <v>33</v>
      </c>
      <c r="C8" t="s">
        <v>37</v>
      </c>
      <c r="D8" t="s">
        <v>34</v>
      </c>
      <c r="E8" t="str">
        <f t="shared" ref="E8:E71" si="0">IF(C8="B", "ToM", "NO")</f>
        <v>ToM</v>
      </c>
      <c r="F8" t="str">
        <f t="shared" ref="F8:F71" si="1">IF(D8="Y", "ToM", "No")</f>
        <v>ToM</v>
      </c>
      <c r="G8" t="str">
        <f t="shared" ref="G8:G71" si="2">IF(AND(C8="B",D8="Y"),"Yes","no")</f>
        <v>Yes</v>
      </c>
      <c r="H8">
        <v>9</v>
      </c>
      <c r="I8" s="1">
        <v>40443</v>
      </c>
      <c r="R8" s="1"/>
    </row>
    <row r="9" spans="1:18" x14ac:dyDescent="0.2">
      <c r="A9">
        <v>974707</v>
      </c>
      <c r="B9" t="s">
        <v>38</v>
      </c>
      <c r="C9" t="s">
        <v>37</v>
      </c>
      <c r="D9" t="s">
        <v>34</v>
      </c>
      <c r="E9" t="str">
        <f t="shared" si="0"/>
        <v>ToM</v>
      </c>
      <c r="F9" t="str">
        <f t="shared" si="1"/>
        <v>ToM</v>
      </c>
      <c r="G9" t="str">
        <f t="shared" si="2"/>
        <v>Yes</v>
      </c>
      <c r="H9">
        <v>7</v>
      </c>
      <c r="I9" s="1">
        <v>40447</v>
      </c>
      <c r="R9" s="1"/>
    </row>
    <row r="10" spans="1:18" x14ac:dyDescent="0.2">
      <c r="A10">
        <v>974708</v>
      </c>
      <c r="B10" t="s">
        <v>38</v>
      </c>
      <c r="C10" t="s">
        <v>34</v>
      </c>
      <c r="D10" t="s">
        <v>35</v>
      </c>
      <c r="E10" t="str">
        <f t="shared" si="0"/>
        <v>NO</v>
      </c>
      <c r="F10" t="str">
        <f t="shared" si="1"/>
        <v>No</v>
      </c>
      <c r="G10" t="str">
        <f t="shared" si="2"/>
        <v>no</v>
      </c>
      <c r="H10">
        <v>10</v>
      </c>
      <c r="I10" s="1">
        <v>40450</v>
      </c>
      <c r="R10" s="1"/>
    </row>
    <row r="11" spans="1:18" x14ac:dyDescent="0.2">
      <c r="A11">
        <v>974709</v>
      </c>
      <c r="B11" t="s">
        <v>38</v>
      </c>
      <c r="C11" t="s">
        <v>34</v>
      </c>
      <c r="D11" t="s">
        <v>35</v>
      </c>
      <c r="E11" t="str">
        <f t="shared" si="0"/>
        <v>NO</v>
      </c>
      <c r="F11" t="str">
        <f t="shared" si="1"/>
        <v>No</v>
      </c>
      <c r="G11" t="str">
        <f t="shared" si="2"/>
        <v>no</v>
      </c>
      <c r="H11">
        <v>8</v>
      </c>
      <c r="I11" s="1">
        <v>40457</v>
      </c>
      <c r="R11" s="1"/>
    </row>
    <row r="12" spans="1:18" x14ac:dyDescent="0.2">
      <c r="A12">
        <v>974710</v>
      </c>
      <c r="B12" t="s">
        <v>33</v>
      </c>
      <c r="C12" t="s">
        <v>34</v>
      </c>
      <c r="D12" t="s">
        <v>34</v>
      </c>
      <c r="E12" t="str">
        <f t="shared" si="0"/>
        <v>NO</v>
      </c>
      <c r="F12" t="str">
        <f t="shared" si="1"/>
        <v>ToM</v>
      </c>
      <c r="G12" t="str">
        <f t="shared" si="2"/>
        <v>no</v>
      </c>
      <c r="H12">
        <v>6</v>
      </c>
      <c r="I12" s="1">
        <v>40458</v>
      </c>
      <c r="R12" s="1"/>
    </row>
    <row r="13" spans="1:18" x14ac:dyDescent="0.2">
      <c r="A13">
        <v>974711</v>
      </c>
      <c r="B13" t="s">
        <v>32</v>
      </c>
      <c r="C13" t="s">
        <v>34</v>
      </c>
      <c r="D13" t="s">
        <v>34</v>
      </c>
      <c r="E13" t="str">
        <f t="shared" si="0"/>
        <v>NO</v>
      </c>
      <c r="F13" t="str">
        <f t="shared" si="1"/>
        <v>ToM</v>
      </c>
      <c r="G13" t="str">
        <f t="shared" si="2"/>
        <v>no</v>
      </c>
      <c r="H13">
        <v>6</v>
      </c>
      <c r="I13" s="1">
        <v>40458</v>
      </c>
      <c r="R13" s="1"/>
    </row>
    <row r="14" spans="1:18" x14ac:dyDescent="0.2">
      <c r="A14">
        <v>974712</v>
      </c>
      <c r="B14" t="s">
        <v>33</v>
      </c>
      <c r="C14" t="s">
        <v>37</v>
      </c>
      <c r="D14" t="s">
        <v>34</v>
      </c>
      <c r="E14" t="str">
        <f t="shared" si="0"/>
        <v>ToM</v>
      </c>
      <c r="F14" t="str">
        <f t="shared" si="1"/>
        <v>ToM</v>
      </c>
      <c r="G14" t="str">
        <f t="shared" si="2"/>
        <v>Yes</v>
      </c>
      <c r="H14">
        <v>8</v>
      </c>
      <c r="I14" s="1">
        <v>40491</v>
      </c>
      <c r="R14" s="1"/>
    </row>
    <row r="15" spans="1:18" x14ac:dyDescent="0.2">
      <c r="A15">
        <v>974713</v>
      </c>
      <c r="B15" t="s">
        <v>32</v>
      </c>
      <c r="C15" t="s">
        <v>37</v>
      </c>
      <c r="D15" t="s">
        <v>34</v>
      </c>
      <c r="E15" t="str">
        <f t="shared" si="0"/>
        <v>ToM</v>
      </c>
      <c r="F15" t="str">
        <f t="shared" si="1"/>
        <v>ToM</v>
      </c>
      <c r="G15" t="str">
        <f t="shared" si="2"/>
        <v>Yes</v>
      </c>
      <c r="H15">
        <v>7</v>
      </c>
      <c r="I15" s="1">
        <v>40491</v>
      </c>
      <c r="R15" s="1"/>
    </row>
    <row r="16" spans="1:18" x14ac:dyDescent="0.2">
      <c r="A16">
        <v>974714</v>
      </c>
      <c r="B16" t="s">
        <v>38</v>
      </c>
      <c r="C16" t="s">
        <v>35</v>
      </c>
      <c r="D16" t="s">
        <v>37</v>
      </c>
      <c r="E16" t="str">
        <f t="shared" si="0"/>
        <v>NO</v>
      </c>
      <c r="F16" t="str">
        <f t="shared" si="1"/>
        <v>No</v>
      </c>
      <c r="G16" t="str">
        <f t="shared" si="2"/>
        <v>no</v>
      </c>
      <c r="H16">
        <v>7</v>
      </c>
      <c r="I16" s="1">
        <v>40492</v>
      </c>
      <c r="J16" t="s">
        <v>39</v>
      </c>
      <c r="R16" s="1"/>
    </row>
    <row r="17" spans="1:18" x14ac:dyDescent="0.2">
      <c r="A17">
        <v>974715</v>
      </c>
      <c r="B17" t="s">
        <v>38</v>
      </c>
      <c r="C17" t="s">
        <v>34</v>
      </c>
      <c r="D17" t="s">
        <v>34</v>
      </c>
      <c r="E17" t="str">
        <f t="shared" si="0"/>
        <v>NO</v>
      </c>
      <c r="F17" t="str">
        <f t="shared" si="1"/>
        <v>ToM</v>
      </c>
      <c r="G17" t="str">
        <f t="shared" si="2"/>
        <v>no</v>
      </c>
      <c r="H17">
        <v>8</v>
      </c>
      <c r="I17" s="1">
        <v>40486</v>
      </c>
      <c r="J17" t="s">
        <v>40</v>
      </c>
      <c r="R17" s="1"/>
    </row>
    <row r="18" spans="1:18" x14ac:dyDescent="0.2">
      <c r="A18">
        <v>974716</v>
      </c>
      <c r="B18" t="s">
        <v>38</v>
      </c>
      <c r="C18" t="s">
        <v>37</v>
      </c>
      <c r="D18" t="s">
        <v>34</v>
      </c>
      <c r="E18" t="str">
        <f t="shared" si="0"/>
        <v>ToM</v>
      </c>
      <c r="F18" t="str">
        <f t="shared" si="1"/>
        <v>ToM</v>
      </c>
      <c r="G18" t="str">
        <f t="shared" si="2"/>
        <v>Yes</v>
      </c>
      <c r="H18">
        <v>11</v>
      </c>
      <c r="I18" s="1">
        <v>40495</v>
      </c>
      <c r="R18" s="1"/>
    </row>
    <row r="19" spans="1:18" x14ac:dyDescent="0.2">
      <c r="A19">
        <v>974717</v>
      </c>
      <c r="B19" t="s">
        <v>38</v>
      </c>
      <c r="C19" t="s">
        <v>34</v>
      </c>
      <c r="D19" t="s">
        <v>35</v>
      </c>
      <c r="E19" t="str">
        <f t="shared" si="0"/>
        <v>NO</v>
      </c>
      <c r="F19" t="str">
        <f t="shared" si="1"/>
        <v>No</v>
      </c>
      <c r="G19" t="str">
        <f t="shared" si="2"/>
        <v>no</v>
      </c>
      <c r="H19">
        <v>11</v>
      </c>
      <c r="I19" s="1">
        <v>40496</v>
      </c>
      <c r="J19" t="s">
        <v>41</v>
      </c>
      <c r="R19" s="1"/>
    </row>
    <row r="20" spans="1:18" x14ac:dyDescent="0.2">
      <c r="A20">
        <v>974718</v>
      </c>
      <c r="B20" t="s">
        <v>38</v>
      </c>
      <c r="C20" t="s">
        <v>42</v>
      </c>
      <c r="D20" t="s">
        <v>35</v>
      </c>
      <c r="E20" t="str">
        <f t="shared" si="0"/>
        <v>NO</v>
      </c>
      <c r="F20" t="str">
        <f t="shared" si="1"/>
        <v>No</v>
      </c>
      <c r="G20" t="str">
        <f t="shared" si="2"/>
        <v>no</v>
      </c>
      <c r="H20">
        <v>11</v>
      </c>
      <c r="I20" s="1">
        <v>40496</v>
      </c>
      <c r="R20" s="1"/>
    </row>
    <row r="21" spans="1:18" x14ac:dyDescent="0.2">
      <c r="A21">
        <v>974719</v>
      </c>
      <c r="B21" t="s">
        <v>38</v>
      </c>
      <c r="C21" t="s">
        <v>34</v>
      </c>
      <c r="D21" t="s">
        <v>34</v>
      </c>
      <c r="E21" t="str">
        <f t="shared" si="0"/>
        <v>NO</v>
      </c>
      <c r="F21" t="str">
        <f t="shared" si="1"/>
        <v>ToM</v>
      </c>
      <c r="G21" t="str">
        <f t="shared" si="2"/>
        <v>no</v>
      </c>
      <c r="H21">
        <v>8</v>
      </c>
      <c r="I21" s="1">
        <v>40502</v>
      </c>
      <c r="R21" s="1"/>
    </row>
    <row r="22" spans="1:18" x14ac:dyDescent="0.2">
      <c r="A22">
        <v>974720</v>
      </c>
      <c r="B22" t="s">
        <v>33</v>
      </c>
      <c r="C22" t="s">
        <v>37</v>
      </c>
      <c r="D22" t="s">
        <v>34</v>
      </c>
      <c r="E22" t="str">
        <f t="shared" si="0"/>
        <v>ToM</v>
      </c>
      <c r="F22" t="str">
        <f t="shared" si="1"/>
        <v>ToM</v>
      </c>
      <c r="G22" t="str">
        <f t="shared" si="2"/>
        <v>Yes</v>
      </c>
      <c r="H22">
        <v>7</v>
      </c>
      <c r="I22" s="1">
        <v>40502</v>
      </c>
      <c r="R22" s="1"/>
    </row>
    <row r="23" spans="1:18" x14ac:dyDescent="0.2">
      <c r="A23">
        <v>974721</v>
      </c>
      <c r="B23" t="s">
        <v>38</v>
      </c>
      <c r="C23" t="s">
        <v>34</v>
      </c>
      <c r="D23" t="s">
        <v>35</v>
      </c>
      <c r="E23" t="str">
        <f t="shared" si="0"/>
        <v>NO</v>
      </c>
      <c r="F23" t="str">
        <f t="shared" si="1"/>
        <v>No</v>
      </c>
      <c r="G23" t="str">
        <f t="shared" si="2"/>
        <v>no</v>
      </c>
      <c r="H23">
        <v>8</v>
      </c>
      <c r="I23" s="1">
        <v>40505</v>
      </c>
      <c r="R23" s="1"/>
    </row>
    <row r="24" spans="1:18" x14ac:dyDescent="0.2">
      <c r="A24">
        <v>974722</v>
      </c>
      <c r="B24" t="s">
        <v>33</v>
      </c>
      <c r="C24" t="s">
        <v>37</v>
      </c>
      <c r="D24" t="s">
        <v>34</v>
      </c>
      <c r="E24" t="str">
        <f t="shared" si="0"/>
        <v>ToM</v>
      </c>
      <c r="F24" t="str">
        <f t="shared" si="1"/>
        <v>ToM</v>
      </c>
      <c r="G24" t="str">
        <f t="shared" si="2"/>
        <v>Yes</v>
      </c>
      <c r="H24">
        <v>11</v>
      </c>
      <c r="I24" s="1">
        <v>40522</v>
      </c>
      <c r="R24" s="1"/>
    </row>
    <row r="25" spans="1:18" x14ac:dyDescent="0.2">
      <c r="A25">
        <v>974723</v>
      </c>
      <c r="B25" t="s">
        <v>38</v>
      </c>
      <c r="C25" t="s">
        <v>37</v>
      </c>
      <c r="D25" t="s">
        <v>34</v>
      </c>
      <c r="E25" t="str">
        <f t="shared" si="0"/>
        <v>ToM</v>
      </c>
      <c r="F25" t="str">
        <f t="shared" si="1"/>
        <v>ToM</v>
      </c>
      <c r="G25" t="str">
        <f t="shared" si="2"/>
        <v>Yes</v>
      </c>
      <c r="H25">
        <v>6</v>
      </c>
      <c r="I25" s="1">
        <v>40593</v>
      </c>
      <c r="R25" s="1"/>
    </row>
    <row r="26" spans="1:18" x14ac:dyDescent="0.2">
      <c r="A26">
        <v>974724</v>
      </c>
      <c r="B26" t="s">
        <v>33</v>
      </c>
      <c r="C26" t="s">
        <v>34</v>
      </c>
      <c r="D26" t="s">
        <v>34</v>
      </c>
      <c r="E26" t="str">
        <f t="shared" si="0"/>
        <v>NO</v>
      </c>
      <c r="F26" t="str">
        <f t="shared" si="1"/>
        <v>ToM</v>
      </c>
      <c r="G26" t="str">
        <f t="shared" si="2"/>
        <v>no</v>
      </c>
      <c r="H26">
        <v>10</v>
      </c>
      <c r="I26" s="1">
        <v>40625</v>
      </c>
      <c r="R26" s="1"/>
    </row>
    <row r="27" spans="1:18" x14ac:dyDescent="0.2">
      <c r="A27">
        <v>974725</v>
      </c>
      <c r="B27" t="s">
        <v>32</v>
      </c>
      <c r="C27" t="s">
        <v>37</v>
      </c>
      <c r="D27" t="s">
        <v>34</v>
      </c>
      <c r="E27" t="str">
        <f t="shared" si="0"/>
        <v>ToM</v>
      </c>
      <c r="F27" t="str">
        <f t="shared" si="1"/>
        <v>ToM</v>
      </c>
      <c r="G27" t="str">
        <f t="shared" si="2"/>
        <v>Yes</v>
      </c>
      <c r="H27">
        <v>10</v>
      </c>
      <c r="I27" s="1">
        <v>40663</v>
      </c>
      <c r="R27" s="1"/>
    </row>
    <row r="28" spans="1:18" x14ac:dyDescent="0.2">
      <c r="A28">
        <v>974726</v>
      </c>
      <c r="B28" t="s">
        <v>38</v>
      </c>
      <c r="C28" t="s">
        <v>34</v>
      </c>
      <c r="D28" t="s">
        <v>35</v>
      </c>
      <c r="E28" t="str">
        <f t="shared" si="0"/>
        <v>NO</v>
      </c>
      <c r="F28" t="str">
        <f t="shared" si="1"/>
        <v>No</v>
      </c>
      <c r="G28" t="str">
        <f t="shared" si="2"/>
        <v>no</v>
      </c>
      <c r="H28">
        <v>12</v>
      </c>
      <c r="I28" s="1">
        <v>40663</v>
      </c>
      <c r="J28" t="s">
        <v>43</v>
      </c>
      <c r="R28" s="1"/>
    </row>
    <row r="29" spans="1:18" x14ac:dyDescent="0.2">
      <c r="A29">
        <v>974727</v>
      </c>
      <c r="B29" t="s">
        <v>32</v>
      </c>
      <c r="C29" t="s">
        <v>34</v>
      </c>
      <c r="D29" t="s">
        <v>35</v>
      </c>
      <c r="E29" t="str">
        <f t="shared" si="0"/>
        <v>NO</v>
      </c>
      <c r="F29" t="str">
        <f t="shared" si="1"/>
        <v>No</v>
      </c>
      <c r="G29" t="str">
        <f t="shared" si="2"/>
        <v>no</v>
      </c>
      <c r="H29">
        <v>9</v>
      </c>
      <c r="I29" s="1">
        <v>40675</v>
      </c>
      <c r="R29" s="1"/>
    </row>
    <row r="30" spans="1:18" x14ac:dyDescent="0.2">
      <c r="A30">
        <v>974728</v>
      </c>
      <c r="B30" t="s">
        <v>38</v>
      </c>
      <c r="C30" t="s">
        <v>37</v>
      </c>
      <c r="D30" t="s">
        <v>34</v>
      </c>
      <c r="E30" t="str">
        <f t="shared" si="0"/>
        <v>ToM</v>
      </c>
      <c r="F30" t="str">
        <f t="shared" si="1"/>
        <v>ToM</v>
      </c>
      <c r="G30" t="str">
        <f t="shared" si="2"/>
        <v>Yes</v>
      </c>
      <c r="H30">
        <v>9</v>
      </c>
      <c r="I30" s="1">
        <v>40681</v>
      </c>
      <c r="R30" s="1"/>
    </row>
    <row r="31" spans="1:18" x14ac:dyDescent="0.2">
      <c r="A31">
        <v>974729</v>
      </c>
      <c r="B31" t="s">
        <v>32</v>
      </c>
      <c r="C31" t="s">
        <v>37</v>
      </c>
      <c r="D31" t="s">
        <v>34</v>
      </c>
      <c r="E31" t="str">
        <f t="shared" si="0"/>
        <v>ToM</v>
      </c>
      <c r="F31" t="str">
        <f t="shared" si="1"/>
        <v>ToM</v>
      </c>
      <c r="G31" t="str">
        <f t="shared" si="2"/>
        <v>Yes</v>
      </c>
      <c r="H31">
        <v>7</v>
      </c>
      <c r="I31" s="1">
        <v>40689</v>
      </c>
      <c r="R31" s="1"/>
    </row>
    <row r="32" spans="1:18" x14ac:dyDescent="0.2">
      <c r="A32">
        <v>974730</v>
      </c>
      <c r="B32" t="s">
        <v>38</v>
      </c>
      <c r="C32" t="s">
        <v>37</v>
      </c>
      <c r="D32" t="s">
        <v>34</v>
      </c>
      <c r="E32" t="str">
        <f t="shared" si="0"/>
        <v>ToM</v>
      </c>
      <c r="F32" t="str">
        <f t="shared" si="1"/>
        <v>ToM</v>
      </c>
      <c r="G32" t="str">
        <f t="shared" si="2"/>
        <v>Yes</v>
      </c>
      <c r="H32">
        <v>11</v>
      </c>
      <c r="I32" s="1">
        <v>40691</v>
      </c>
      <c r="J32" t="s">
        <v>44</v>
      </c>
      <c r="R32" s="1"/>
    </row>
    <row r="33" spans="1:18" x14ac:dyDescent="0.2">
      <c r="A33">
        <v>974731</v>
      </c>
      <c r="B33" t="s">
        <v>38</v>
      </c>
      <c r="C33" t="s">
        <v>34</v>
      </c>
      <c r="D33" t="s">
        <v>34</v>
      </c>
      <c r="E33" t="str">
        <f t="shared" si="0"/>
        <v>NO</v>
      </c>
      <c r="F33" t="str">
        <f t="shared" si="1"/>
        <v>ToM</v>
      </c>
      <c r="G33" t="str">
        <f t="shared" si="2"/>
        <v>no</v>
      </c>
      <c r="H33">
        <v>9</v>
      </c>
      <c r="I33" s="1">
        <v>40698</v>
      </c>
      <c r="R33" s="1"/>
    </row>
    <row r="34" spans="1:18" x14ac:dyDescent="0.2">
      <c r="A34">
        <v>974732</v>
      </c>
      <c r="B34" t="s">
        <v>38</v>
      </c>
      <c r="C34" t="s">
        <v>34</v>
      </c>
      <c r="D34" t="s">
        <v>35</v>
      </c>
      <c r="E34" t="str">
        <f t="shared" si="0"/>
        <v>NO</v>
      </c>
      <c r="F34" t="str">
        <f t="shared" si="1"/>
        <v>No</v>
      </c>
      <c r="G34" t="str">
        <f t="shared" si="2"/>
        <v>no</v>
      </c>
      <c r="H34">
        <v>8</v>
      </c>
      <c r="I34" s="1">
        <v>40703</v>
      </c>
      <c r="R34" s="1"/>
    </row>
    <row r="35" spans="1:18" x14ac:dyDescent="0.2">
      <c r="A35">
        <v>974733</v>
      </c>
      <c r="B35" t="s">
        <v>38</v>
      </c>
      <c r="C35" t="s">
        <v>37</v>
      </c>
      <c r="D35" t="s">
        <v>34</v>
      </c>
      <c r="E35" t="str">
        <f t="shared" si="0"/>
        <v>ToM</v>
      </c>
      <c r="F35" t="str">
        <f t="shared" si="1"/>
        <v>ToM</v>
      </c>
      <c r="G35" t="str">
        <f t="shared" si="2"/>
        <v>Yes</v>
      </c>
      <c r="H35">
        <v>7</v>
      </c>
      <c r="I35" s="1">
        <v>40709</v>
      </c>
      <c r="R35" s="1"/>
    </row>
    <row r="36" spans="1:18" x14ac:dyDescent="0.2">
      <c r="A36">
        <v>974734</v>
      </c>
      <c r="B36" t="s">
        <v>45</v>
      </c>
      <c r="C36" t="s">
        <v>37</v>
      </c>
      <c r="D36" t="s">
        <v>34</v>
      </c>
      <c r="E36" t="str">
        <f t="shared" si="0"/>
        <v>ToM</v>
      </c>
      <c r="F36" t="str">
        <f t="shared" si="1"/>
        <v>ToM</v>
      </c>
      <c r="G36" t="str">
        <f t="shared" si="2"/>
        <v>Yes</v>
      </c>
      <c r="H36">
        <v>10</v>
      </c>
      <c r="I36" s="1">
        <v>113742</v>
      </c>
      <c r="R36" s="1"/>
    </row>
    <row r="37" spans="1:18" x14ac:dyDescent="0.2">
      <c r="A37">
        <v>974735</v>
      </c>
      <c r="B37" t="s">
        <v>45</v>
      </c>
      <c r="C37" t="s">
        <v>37</v>
      </c>
      <c r="D37" t="s">
        <v>34</v>
      </c>
      <c r="E37" t="str">
        <f t="shared" si="0"/>
        <v>ToM</v>
      </c>
      <c r="F37" t="str">
        <f t="shared" si="1"/>
        <v>ToM</v>
      </c>
      <c r="G37" t="str">
        <f t="shared" si="2"/>
        <v>Yes</v>
      </c>
      <c r="H37">
        <v>11</v>
      </c>
      <c r="I37" s="1">
        <v>40715</v>
      </c>
      <c r="R37" s="1"/>
    </row>
    <row r="38" spans="1:18" x14ac:dyDescent="0.2">
      <c r="A38">
        <v>974736</v>
      </c>
      <c r="B38" t="s">
        <v>45</v>
      </c>
      <c r="C38" t="s">
        <v>37</v>
      </c>
      <c r="D38" t="s">
        <v>34</v>
      </c>
      <c r="E38" t="str">
        <f t="shared" si="0"/>
        <v>ToM</v>
      </c>
      <c r="F38" t="str">
        <f t="shared" si="1"/>
        <v>ToM</v>
      </c>
      <c r="G38" t="str">
        <f t="shared" si="2"/>
        <v>Yes</v>
      </c>
      <c r="H38">
        <v>9</v>
      </c>
      <c r="I38" s="1">
        <v>40715</v>
      </c>
      <c r="R38" s="1"/>
    </row>
    <row r="39" spans="1:18" x14ac:dyDescent="0.2">
      <c r="A39">
        <v>974737</v>
      </c>
      <c r="B39" t="s">
        <v>32</v>
      </c>
      <c r="C39" t="s">
        <v>34</v>
      </c>
      <c r="D39" t="s">
        <v>35</v>
      </c>
      <c r="E39" t="str">
        <f t="shared" si="0"/>
        <v>NO</v>
      </c>
      <c r="F39" t="str">
        <f t="shared" si="1"/>
        <v>No</v>
      </c>
      <c r="G39" t="str">
        <f t="shared" si="2"/>
        <v>no</v>
      </c>
      <c r="H39">
        <v>6</v>
      </c>
      <c r="I39" s="1">
        <v>40716</v>
      </c>
      <c r="R39" s="1"/>
    </row>
    <row r="40" spans="1:18" x14ac:dyDescent="0.2">
      <c r="A40">
        <v>974738</v>
      </c>
      <c r="B40" t="s">
        <v>45</v>
      </c>
      <c r="C40" t="s">
        <v>34</v>
      </c>
      <c r="D40" t="s">
        <v>34</v>
      </c>
      <c r="E40" t="str">
        <f t="shared" si="0"/>
        <v>NO</v>
      </c>
      <c r="F40" t="str">
        <f t="shared" si="1"/>
        <v>ToM</v>
      </c>
      <c r="G40" t="str">
        <f t="shared" si="2"/>
        <v>no</v>
      </c>
      <c r="H40">
        <v>8</v>
      </c>
      <c r="I40" s="1">
        <v>40718</v>
      </c>
      <c r="R40" s="1"/>
    </row>
    <row r="41" spans="1:18" x14ac:dyDescent="0.2">
      <c r="A41">
        <v>974739</v>
      </c>
      <c r="B41" t="s">
        <v>45</v>
      </c>
      <c r="C41" t="s">
        <v>37</v>
      </c>
      <c r="D41" t="s">
        <v>34</v>
      </c>
      <c r="E41" t="str">
        <f t="shared" si="0"/>
        <v>ToM</v>
      </c>
      <c r="F41" t="str">
        <f t="shared" si="1"/>
        <v>ToM</v>
      </c>
      <c r="G41" t="str">
        <f t="shared" si="2"/>
        <v>Yes</v>
      </c>
      <c r="H41">
        <v>11</v>
      </c>
      <c r="I41" s="1">
        <v>40718</v>
      </c>
      <c r="R41" s="1"/>
    </row>
    <row r="42" spans="1:18" x14ac:dyDescent="0.2">
      <c r="A42">
        <v>974740</v>
      </c>
      <c r="B42" t="s">
        <v>38</v>
      </c>
      <c r="C42" t="s">
        <v>37</v>
      </c>
      <c r="D42" t="s">
        <v>35</v>
      </c>
      <c r="E42" t="str">
        <f t="shared" si="0"/>
        <v>ToM</v>
      </c>
      <c r="F42" t="str">
        <f t="shared" si="1"/>
        <v>No</v>
      </c>
      <c r="G42" t="str">
        <f t="shared" si="2"/>
        <v>no</v>
      </c>
      <c r="H42">
        <v>10</v>
      </c>
      <c r="I42" s="1">
        <v>40723</v>
      </c>
      <c r="J42" t="s">
        <v>46</v>
      </c>
      <c r="R42" s="1"/>
    </row>
    <row r="43" spans="1:18" x14ac:dyDescent="0.2">
      <c r="A43">
        <v>974741</v>
      </c>
      <c r="B43" t="s">
        <v>38</v>
      </c>
      <c r="C43" t="s">
        <v>37</v>
      </c>
      <c r="D43" t="s">
        <v>34</v>
      </c>
      <c r="E43" t="str">
        <f t="shared" si="0"/>
        <v>ToM</v>
      </c>
      <c r="F43" t="str">
        <f t="shared" si="1"/>
        <v>ToM</v>
      </c>
      <c r="G43" t="str">
        <f t="shared" si="2"/>
        <v>Yes</v>
      </c>
      <c r="H43">
        <v>7</v>
      </c>
      <c r="I43" s="1">
        <v>40725</v>
      </c>
      <c r="R43" s="1"/>
    </row>
    <row r="44" spans="1:18" x14ac:dyDescent="0.2">
      <c r="A44">
        <v>974742</v>
      </c>
      <c r="B44" t="s">
        <v>45</v>
      </c>
      <c r="C44" t="s">
        <v>35</v>
      </c>
      <c r="D44" t="s">
        <v>34</v>
      </c>
      <c r="E44" t="str">
        <f t="shared" si="0"/>
        <v>NO</v>
      </c>
      <c r="F44" t="str">
        <f t="shared" si="1"/>
        <v>ToM</v>
      </c>
      <c r="G44" t="str">
        <f t="shared" si="2"/>
        <v>no</v>
      </c>
      <c r="H44">
        <v>6</v>
      </c>
      <c r="I44" s="1">
        <v>40726</v>
      </c>
      <c r="J44" t="s">
        <v>47</v>
      </c>
      <c r="R44" s="1"/>
    </row>
    <row r="45" spans="1:18" x14ac:dyDescent="0.2">
      <c r="A45">
        <v>974743</v>
      </c>
      <c r="B45" t="s">
        <v>45</v>
      </c>
      <c r="C45" t="s">
        <v>34</v>
      </c>
      <c r="D45" t="s">
        <v>35</v>
      </c>
      <c r="E45" t="str">
        <f t="shared" si="0"/>
        <v>NO</v>
      </c>
      <c r="F45" t="str">
        <f t="shared" si="1"/>
        <v>No</v>
      </c>
      <c r="G45" t="str">
        <f t="shared" si="2"/>
        <v>no</v>
      </c>
      <c r="H45">
        <v>8</v>
      </c>
      <c r="I45" s="1">
        <v>40726</v>
      </c>
      <c r="R45" s="1"/>
    </row>
    <row r="46" spans="1:18" x14ac:dyDescent="0.2">
      <c r="A46">
        <v>974744</v>
      </c>
      <c r="B46" t="s">
        <v>45</v>
      </c>
      <c r="C46" t="s">
        <v>34</v>
      </c>
      <c r="D46" t="s">
        <v>37</v>
      </c>
      <c r="E46" t="str">
        <f t="shared" si="0"/>
        <v>NO</v>
      </c>
      <c r="F46" t="str">
        <f t="shared" si="1"/>
        <v>No</v>
      </c>
      <c r="G46" t="str">
        <f t="shared" si="2"/>
        <v>no</v>
      </c>
      <c r="H46">
        <v>7</v>
      </c>
      <c r="I46" s="1">
        <v>40729</v>
      </c>
      <c r="R46" s="1"/>
    </row>
    <row r="47" spans="1:18" x14ac:dyDescent="0.2">
      <c r="A47">
        <v>974745</v>
      </c>
      <c r="B47" t="s">
        <v>38</v>
      </c>
      <c r="C47" t="s">
        <v>34</v>
      </c>
      <c r="D47" t="s">
        <v>35</v>
      </c>
      <c r="E47" t="str">
        <f t="shared" si="0"/>
        <v>NO</v>
      </c>
      <c r="F47" t="str">
        <f t="shared" si="1"/>
        <v>No</v>
      </c>
      <c r="G47" t="str">
        <f t="shared" si="2"/>
        <v>no</v>
      </c>
      <c r="H47">
        <v>9</v>
      </c>
      <c r="I47" s="1">
        <v>40729</v>
      </c>
      <c r="J47" t="s">
        <v>48</v>
      </c>
      <c r="R47" s="1"/>
    </row>
    <row r="48" spans="1:18" x14ac:dyDescent="0.2">
      <c r="A48">
        <v>974746</v>
      </c>
      <c r="B48" t="s">
        <v>38</v>
      </c>
      <c r="C48" t="s">
        <v>34</v>
      </c>
      <c r="D48" t="s">
        <v>34</v>
      </c>
      <c r="E48" t="str">
        <f t="shared" si="0"/>
        <v>NO</v>
      </c>
      <c r="F48" t="str">
        <f t="shared" si="1"/>
        <v>ToM</v>
      </c>
      <c r="G48" t="str">
        <f t="shared" si="2"/>
        <v>no</v>
      </c>
      <c r="H48">
        <v>9</v>
      </c>
      <c r="I48" s="1">
        <v>40729</v>
      </c>
      <c r="R48" s="1"/>
    </row>
    <row r="49" spans="1:18" x14ac:dyDescent="0.2">
      <c r="A49">
        <v>974747</v>
      </c>
      <c r="B49" t="s">
        <v>38</v>
      </c>
      <c r="C49" t="s">
        <v>37</v>
      </c>
      <c r="D49" t="s">
        <v>34</v>
      </c>
      <c r="E49" t="str">
        <f t="shared" si="0"/>
        <v>ToM</v>
      </c>
      <c r="F49" t="str">
        <f t="shared" si="1"/>
        <v>ToM</v>
      </c>
      <c r="G49" t="str">
        <f t="shared" si="2"/>
        <v>Yes</v>
      </c>
      <c r="H49">
        <v>9</v>
      </c>
      <c r="I49" s="1">
        <v>40730</v>
      </c>
      <c r="R49" s="1"/>
    </row>
    <row r="50" spans="1:18" x14ac:dyDescent="0.2">
      <c r="A50">
        <v>974748</v>
      </c>
      <c r="B50" t="s">
        <v>38</v>
      </c>
      <c r="C50" t="s">
        <v>37</v>
      </c>
      <c r="D50" t="s">
        <v>34</v>
      </c>
      <c r="E50" t="str">
        <f t="shared" si="0"/>
        <v>ToM</v>
      </c>
      <c r="F50" t="str">
        <f t="shared" si="1"/>
        <v>ToM</v>
      </c>
      <c r="G50" t="str">
        <f t="shared" si="2"/>
        <v>Yes</v>
      </c>
      <c r="H50">
        <v>9</v>
      </c>
      <c r="I50" s="1">
        <v>40730</v>
      </c>
      <c r="R50" s="1"/>
    </row>
    <row r="51" spans="1:18" x14ac:dyDescent="0.2">
      <c r="A51">
        <v>974749</v>
      </c>
      <c r="B51" t="s">
        <v>32</v>
      </c>
      <c r="C51" t="s">
        <v>34</v>
      </c>
      <c r="D51" t="s">
        <v>34</v>
      </c>
      <c r="E51" t="str">
        <f t="shared" si="0"/>
        <v>NO</v>
      </c>
      <c r="F51" t="str">
        <f t="shared" si="1"/>
        <v>ToM</v>
      </c>
      <c r="G51" t="str">
        <f t="shared" si="2"/>
        <v>no</v>
      </c>
      <c r="H51">
        <v>10</v>
      </c>
      <c r="I51" s="1">
        <v>40738</v>
      </c>
      <c r="R51" s="1"/>
    </row>
    <row r="52" spans="1:18" x14ac:dyDescent="0.2">
      <c r="A52">
        <v>974750</v>
      </c>
      <c r="B52" t="s">
        <v>45</v>
      </c>
      <c r="C52" t="s">
        <v>37</v>
      </c>
      <c r="D52" t="s">
        <v>34</v>
      </c>
      <c r="E52" t="str">
        <f t="shared" si="0"/>
        <v>ToM</v>
      </c>
      <c r="F52" t="str">
        <f t="shared" si="1"/>
        <v>ToM</v>
      </c>
      <c r="G52" t="str">
        <f t="shared" si="2"/>
        <v>Yes</v>
      </c>
      <c r="H52">
        <v>7</v>
      </c>
      <c r="I52" s="1">
        <v>40739</v>
      </c>
      <c r="R52" s="1"/>
    </row>
    <row r="53" spans="1:18" x14ac:dyDescent="0.2">
      <c r="A53">
        <v>974751</v>
      </c>
      <c r="B53" t="s">
        <v>38</v>
      </c>
      <c r="C53" t="s">
        <v>35</v>
      </c>
      <c r="D53" t="s">
        <v>35</v>
      </c>
      <c r="E53" t="str">
        <f t="shared" si="0"/>
        <v>NO</v>
      </c>
      <c r="F53" t="str">
        <f t="shared" si="1"/>
        <v>No</v>
      </c>
      <c r="G53" t="str">
        <f t="shared" si="2"/>
        <v>no</v>
      </c>
      <c r="H53">
        <v>10</v>
      </c>
      <c r="I53" s="1">
        <v>40740</v>
      </c>
      <c r="R53" s="1"/>
    </row>
    <row r="54" spans="1:18" x14ac:dyDescent="0.2">
      <c r="A54">
        <v>974752</v>
      </c>
      <c r="B54" t="s">
        <v>38</v>
      </c>
      <c r="C54" t="s">
        <v>37</v>
      </c>
      <c r="D54" t="s">
        <v>34</v>
      </c>
      <c r="E54" t="str">
        <f t="shared" si="0"/>
        <v>ToM</v>
      </c>
      <c r="F54" t="str">
        <f t="shared" si="1"/>
        <v>ToM</v>
      </c>
      <c r="G54" t="str">
        <f t="shared" si="2"/>
        <v>Yes</v>
      </c>
      <c r="H54">
        <v>12</v>
      </c>
      <c r="I54" s="1">
        <v>40750</v>
      </c>
      <c r="R54" s="1"/>
    </row>
    <row r="55" spans="1:18" x14ac:dyDescent="0.2">
      <c r="A55">
        <v>974753</v>
      </c>
      <c r="B55" t="s">
        <v>38</v>
      </c>
      <c r="C55" t="s">
        <v>37</v>
      </c>
      <c r="D55" t="s">
        <v>34</v>
      </c>
      <c r="E55" t="str">
        <f t="shared" si="0"/>
        <v>ToM</v>
      </c>
      <c r="F55" t="str">
        <f t="shared" si="1"/>
        <v>ToM</v>
      </c>
      <c r="G55" t="str">
        <f t="shared" si="2"/>
        <v>Yes</v>
      </c>
      <c r="H55">
        <v>10</v>
      </c>
      <c r="I55" s="1">
        <v>40752</v>
      </c>
      <c r="J55" t="s">
        <v>49</v>
      </c>
      <c r="R55" s="1"/>
    </row>
    <row r="56" spans="1:18" x14ac:dyDescent="0.2">
      <c r="A56">
        <v>974754</v>
      </c>
      <c r="B56" t="s">
        <v>38</v>
      </c>
      <c r="C56" t="s">
        <v>34</v>
      </c>
      <c r="D56" t="s">
        <v>34</v>
      </c>
      <c r="E56" t="str">
        <f t="shared" si="0"/>
        <v>NO</v>
      </c>
      <c r="F56" t="str">
        <f t="shared" si="1"/>
        <v>ToM</v>
      </c>
      <c r="G56" t="str">
        <f t="shared" si="2"/>
        <v>no</v>
      </c>
      <c r="H56">
        <v>6</v>
      </c>
      <c r="I56" s="1">
        <v>40753</v>
      </c>
      <c r="J56" t="s">
        <v>50</v>
      </c>
      <c r="R56" s="1"/>
    </row>
    <row r="57" spans="1:18" x14ac:dyDescent="0.2">
      <c r="A57">
        <v>974755</v>
      </c>
      <c r="B57" t="s">
        <v>45</v>
      </c>
      <c r="C57" t="s">
        <v>37</v>
      </c>
      <c r="D57" t="s">
        <v>34</v>
      </c>
      <c r="E57" t="str">
        <f t="shared" si="0"/>
        <v>ToM</v>
      </c>
      <c r="F57" t="str">
        <f t="shared" si="1"/>
        <v>ToM</v>
      </c>
      <c r="G57" t="str">
        <f t="shared" si="2"/>
        <v>Yes</v>
      </c>
      <c r="H57">
        <v>7</v>
      </c>
      <c r="I57" s="1">
        <v>40753</v>
      </c>
      <c r="J57" t="s">
        <v>49</v>
      </c>
      <c r="R57" s="1"/>
    </row>
    <row r="58" spans="1:18" x14ac:dyDescent="0.2">
      <c r="A58">
        <v>974756</v>
      </c>
      <c r="B58" t="s">
        <v>38</v>
      </c>
      <c r="C58" t="s">
        <v>37</v>
      </c>
      <c r="D58" t="s">
        <v>34</v>
      </c>
      <c r="E58" t="str">
        <f t="shared" si="0"/>
        <v>ToM</v>
      </c>
      <c r="F58" t="str">
        <f t="shared" si="1"/>
        <v>ToM</v>
      </c>
      <c r="G58" t="str">
        <f t="shared" si="2"/>
        <v>Yes</v>
      </c>
      <c r="H58">
        <v>10</v>
      </c>
      <c r="I58" s="1">
        <v>40754</v>
      </c>
      <c r="R58" s="1"/>
    </row>
    <row r="59" spans="1:18" x14ac:dyDescent="0.2">
      <c r="A59">
        <v>974757</v>
      </c>
      <c r="B59" t="s">
        <v>38</v>
      </c>
      <c r="C59" t="s">
        <v>37</v>
      </c>
      <c r="D59" t="s">
        <v>34</v>
      </c>
      <c r="E59" t="str">
        <f t="shared" si="0"/>
        <v>ToM</v>
      </c>
      <c r="F59" t="str">
        <f t="shared" si="1"/>
        <v>ToM</v>
      </c>
      <c r="G59" t="str">
        <f t="shared" si="2"/>
        <v>Yes</v>
      </c>
      <c r="H59">
        <v>10</v>
      </c>
      <c r="I59" s="1">
        <v>40754</v>
      </c>
      <c r="R59" s="1"/>
    </row>
    <row r="60" spans="1:18" x14ac:dyDescent="0.2">
      <c r="A60">
        <v>974758</v>
      </c>
      <c r="B60" t="s">
        <v>38</v>
      </c>
      <c r="C60" t="s">
        <v>34</v>
      </c>
      <c r="D60" t="s">
        <v>35</v>
      </c>
      <c r="E60" t="str">
        <f t="shared" si="0"/>
        <v>NO</v>
      </c>
      <c r="F60" t="str">
        <f t="shared" si="1"/>
        <v>No</v>
      </c>
      <c r="G60" t="str">
        <f t="shared" si="2"/>
        <v>no</v>
      </c>
      <c r="H60">
        <v>6</v>
      </c>
      <c r="I60" s="1">
        <v>40757</v>
      </c>
      <c r="R60" s="1"/>
    </row>
    <row r="61" spans="1:18" x14ac:dyDescent="0.2">
      <c r="A61">
        <v>974759</v>
      </c>
      <c r="B61" t="s">
        <v>38</v>
      </c>
      <c r="C61" t="s">
        <v>37</v>
      </c>
      <c r="D61" t="s">
        <v>34</v>
      </c>
      <c r="E61" t="str">
        <f t="shared" si="0"/>
        <v>ToM</v>
      </c>
      <c r="F61" t="str">
        <f t="shared" si="1"/>
        <v>ToM</v>
      </c>
      <c r="G61" t="str">
        <f t="shared" si="2"/>
        <v>Yes</v>
      </c>
      <c r="H61">
        <v>9</v>
      </c>
      <c r="I61" s="1">
        <v>40758</v>
      </c>
      <c r="R61" s="1"/>
    </row>
    <row r="62" spans="1:18" x14ac:dyDescent="0.2">
      <c r="A62">
        <v>974760</v>
      </c>
      <c r="B62" t="s">
        <v>32</v>
      </c>
      <c r="C62" t="s">
        <v>34</v>
      </c>
      <c r="D62" t="s">
        <v>35</v>
      </c>
      <c r="E62" t="str">
        <f t="shared" si="0"/>
        <v>NO</v>
      </c>
      <c r="F62" t="str">
        <f t="shared" si="1"/>
        <v>No</v>
      </c>
      <c r="G62" t="str">
        <f t="shared" si="2"/>
        <v>no</v>
      </c>
      <c r="H62">
        <v>11</v>
      </c>
      <c r="I62" s="1">
        <v>40758</v>
      </c>
      <c r="R62" s="1"/>
    </row>
    <row r="63" spans="1:18" x14ac:dyDescent="0.2">
      <c r="A63">
        <v>974761</v>
      </c>
      <c r="B63" t="s">
        <v>38</v>
      </c>
      <c r="C63" t="s">
        <v>37</v>
      </c>
      <c r="D63" t="s">
        <v>34</v>
      </c>
      <c r="E63" t="str">
        <f t="shared" si="0"/>
        <v>ToM</v>
      </c>
      <c r="F63" t="str">
        <f t="shared" si="1"/>
        <v>ToM</v>
      </c>
      <c r="G63" t="str">
        <f t="shared" si="2"/>
        <v>Yes</v>
      </c>
      <c r="H63">
        <v>11</v>
      </c>
      <c r="I63" s="1">
        <v>40760</v>
      </c>
      <c r="R63" s="1"/>
    </row>
    <row r="64" spans="1:18" x14ac:dyDescent="0.2">
      <c r="A64">
        <v>974762</v>
      </c>
      <c r="B64" t="s">
        <v>32</v>
      </c>
      <c r="C64" t="s">
        <v>34</v>
      </c>
      <c r="D64" t="s">
        <v>34</v>
      </c>
      <c r="E64" t="str">
        <f t="shared" si="0"/>
        <v>NO</v>
      </c>
      <c r="F64" t="str">
        <f t="shared" si="1"/>
        <v>ToM</v>
      </c>
      <c r="G64" t="str">
        <f t="shared" si="2"/>
        <v>no</v>
      </c>
      <c r="H64">
        <v>7</v>
      </c>
      <c r="I64" s="1">
        <v>40762</v>
      </c>
      <c r="R64" s="1"/>
    </row>
    <row r="65" spans="1:18" x14ac:dyDescent="0.2">
      <c r="A65">
        <v>974763</v>
      </c>
      <c r="B65" t="s">
        <v>51</v>
      </c>
      <c r="C65" t="s">
        <v>34</v>
      </c>
      <c r="D65" t="s">
        <v>35</v>
      </c>
      <c r="E65" t="str">
        <f t="shared" si="0"/>
        <v>NO</v>
      </c>
      <c r="F65" t="str">
        <f t="shared" si="1"/>
        <v>No</v>
      </c>
      <c r="G65" t="str">
        <f t="shared" si="2"/>
        <v>no</v>
      </c>
      <c r="H65">
        <v>6</v>
      </c>
      <c r="I65" s="1">
        <v>40764</v>
      </c>
      <c r="J65" t="s">
        <v>52</v>
      </c>
      <c r="R65" s="1"/>
    </row>
    <row r="66" spans="1:18" x14ac:dyDescent="0.2">
      <c r="A66">
        <v>974764</v>
      </c>
      <c r="B66" t="s">
        <v>38</v>
      </c>
      <c r="C66" t="s">
        <v>34</v>
      </c>
      <c r="D66" t="s">
        <v>35</v>
      </c>
      <c r="E66" t="str">
        <f t="shared" si="0"/>
        <v>NO</v>
      </c>
      <c r="F66" t="str">
        <f t="shared" si="1"/>
        <v>No</v>
      </c>
      <c r="G66" t="str">
        <f t="shared" si="2"/>
        <v>no</v>
      </c>
      <c r="H66">
        <v>8</v>
      </c>
      <c r="I66" s="1">
        <v>40764</v>
      </c>
      <c r="R66" s="1"/>
    </row>
    <row r="67" spans="1:18" x14ac:dyDescent="0.2">
      <c r="A67">
        <v>974765</v>
      </c>
      <c r="B67" t="s">
        <v>38</v>
      </c>
      <c r="C67" t="s">
        <v>37</v>
      </c>
      <c r="D67" t="s">
        <v>34</v>
      </c>
      <c r="E67" t="str">
        <f t="shared" si="0"/>
        <v>ToM</v>
      </c>
      <c r="F67" t="str">
        <f t="shared" si="1"/>
        <v>ToM</v>
      </c>
      <c r="G67" t="str">
        <f t="shared" si="2"/>
        <v>Yes</v>
      </c>
      <c r="H67">
        <v>8</v>
      </c>
      <c r="I67" s="1">
        <v>40765</v>
      </c>
      <c r="R67" s="1"/>
    </row>
    <row r="68" spans="1:18" x14ac:dyDescent="0.2">
      <c r="A68">
        <v>974766</v>
      </c>
      <c r="B68" t="s">
        <v>51</v>
      </c>
      <c r="C68" t="s">
        <v>37</v>
      </c>
      <c r="D68" t="s">
        <v>34</v>
      </c>
      <c r="E68" t="str">
        <f t="shared" si="0"/>
        <v>ToM</v>
      </c>
      <c r="F68" t="str">
        <f t="shared" si="1"/>
        <v>ToM</v>
      </c>
      <c r="G68" t="str">
        <f t="shared" si="2"/>
        <v>Yes</v>
      </c>
      <c r="H68">
        <v>6</v>
      </c>
      <c r="I68" s="1">
        <v>40771</v>
      </c>
      <c r="R68" s="1"/>
    </row>
    <row r="69" spans="1:18" x14ac:dyDescent="0.2">
      <c r="A69">
        <v>974767</v>
      </c>
      <c r="B69" t="s">
        <v>38</v>
      </c>
      <c r="C69" t="s">
        <v>37</v>
      </c>
      <c r="D69" t="s">
        <v>34</v>
      </c>
      <c r="E69" t="str">
        <f t="shared" si="0"/>
        <v>ToM</v>
      </c>
      <c r="F69" t="str">
        <f t="shared" si="1"/>
        <v>ToM</v>
      </c>
      <c r="G69" t="str">
        <f t="shared" si="2"/>
        <v>Yes</v>
      </c>
      <c r="H69">
        <v>10</v>
      </c>
      <c r="I69" s="1">
        <v>40772</v>
      </c>
      <c r="R69" s="1"/>
    </row>
    <row r="70" spans="1:18" x14ac:dyDescent="0.2">
      <c r="A70">
        <v>974768</v>
      </c>
      <c r="B70" t="s">
        <v>38</v>
      </c>
      <c r="C70" t="s">
        <v>34</v>
      </c>
      <c r="D70" t="s">
        <v>34</v>
      </c>
      <c r="E70" t="str">
        <f t="shared" si="0"/>
        <v>NO</v>
      </c>
      <c r="F70" t="str">
        <f t="shared" si="1"/>
        <v>ToM</v>
      </c>
      <c r="G70" t="str">
        <f t="shared" si="2"/>
        <v>no</v>
      </c>
      <c r="H70">
        <v>6</v>
      </c>
      <c r="I70" s="1">
        <v>40774</v>
      </c>
      <c r="R70" s="1"/>
    </row>
    <row r="71" spans="1:18" x14ac:dyDescent="0.2">
      <c r="A71">
        <v>974769</v>
      </c>
      <c r="B71" t="s">
        <v>32</v>
      </c>
      <c r="C71" t="s">
        <v>34</v>
      </c>
      <c r="D71" t="s">
        <v>35</v>
      </c>
      <c r="E71" t="str">
        <f t="shared" si="0"/>
        <v>NO</v>
      </c>
      <c r="F71" t="str">
        <f t="shared" si="1"/>
        <v>No</v>
      </c>
      <c r="G71" t="str">
        <f t="shared" si="2"/>
        <v>no</v>
      </c>
      <c r="H71">
        <v>8</v>
      </c>
      <c r="I71" s="1">
        <v>40775</v>
      </c>
      <c r="R71" s="1"/>
    </row>
    <row r="72" spans="1:18" x14ac:dyDescent="0.2">
      <c r="A72">
        <v>974770</v>
      </c>
      <c r="B72" t="s">
        <v>38</v>
      </c>
      <c r="C72" t="s">
        <v>37</v>
      </c>
      <c r="D72" t="s">
        <v>34</v>
      </c>
      <c r="E72" t="str">
        <f t="shared" ref="E72:E96" si="3">IF(C72="B", "ToM", "NO")</f>
        <v>ToM</v>
      </c>
      <c r="F72" t="str">
        <f t="shared" ref="F72:F96" si="4">IF(D72="Y", "ToM", "No")</f>
        <v>ToM</v>
      </c>
      <c r="G72" t="str">
        <f t="shared" ref="G72:G96" si="5">IF(AND(C72="B",D72="Y"),"Yes","no")</f>
        <v>Yes</v>
      </c>
      <c r="H72">
        <v>8</v>
      </c>
      <c r="I72" s="1">
        <v>40776</v>
      </c>
      <c r="R72" s="1"/>
    </row>
    <row r="73" spans="1:18" x14ac:dyDescent="0.2">
      <c r="A73">
        <v>974771</v>
      </c>
      <c r="B73" t="s">
        <v>38</v>
      </c>
      <c r="C73" t="s">
        <v>37</v>
      </c>
      <c r="D73" t="s">
        <v>34</v>
      </c>
      <c r="E73" t="str">
        <f t="shared" si="3"/>
        <v>ToM</v>
      </c>
      <c r="F73" t="str">
        <f t="shared" si="4"/>
        <v>ToM</v>
      </c>
      <c r="G73" t="str">
        <f t="shared" si="5"/>
        <v>Yes</v>
      </c>
      <c r="H73">
        <v>9</v>
      </c>
      <c r="I73" s="1">
        <v>40785</v>
      </c>
      <c r="R73" s="1"/>
    </row>
    <row r="74" spans="1:18" x14ac:dyDescent="0.2">
      <c r="A74">
        <v>974772</v>
      </c>
      <c r="B74" t="s">
        <v>51</v>
      </c>
      <c r="C74" t="s">
        <v>37</v>
      </c>
      <c r="D74" t="s">
        <v>34</v>
      </c>
      <c r="E74" t="str">
        <f t="shared" si="3"/>
        <v>ToM</v>
      </c>
      <c r="F74" t="str">
        <f t="shared" si="4"/>
        <v>ToM</v>
      </c>
      <c r="G74" t="str">
        <f t="shared" si="5"/>
        <v>Yes</v>
      </c>
      <c r="H74">
        <v>8</v>
      </c>
      <c r="I74" s="1">
        <v>40786</v>
      </c>
      <c r="R74" s="1"/>
    </row>
    <row r="75" spans="1:18" x14ac:dyDescent="0.2">
      <c r="A75">
        <v>974773</v>
      </c>
      <c r="B75" t="s">
        <v>45</v>
      </c>
      <c r="C75" t="s">
        <v>37</v>
      </c>
      <c r="D75" t="s">
        <v>34</v>
      </c>
      <c r="E75" t="str">
        <f t="shared" si="3"/>
        <v>ToM</v>
      </c>
      <c r="F75" t="str">
        <f t="shared" si="4"/>
        <v>ToM</v>
      </c>
      <c r="G75" t="str">
        <f t="shared" si="5"/>
        <v>Yes</v>
      </c>
      <c r="H75">
        <v>10</v>
      </c>
      <c r="I75" s="1">
        <v>40788</v>
      </c>
      <c r="R75" s="1"/>
    </row>
    <row r="76" spans="1:18" x14ac:dyDescent="0.2">
      <c r="A76">
        <v>974774</v>
      </c>
      <c r="B76" t="s">
        <v>38</v>
      </c>
      <c r="C76" t="s">
        <v>34</v>
      </c>
      <c r="D76" t="s">
        <v>35</v>
      </c>
      <c r="E76" t="str">
        <f t="shared" si="3"/>
        <v>NO</v>
      </c>
      <c r="F76" t="str">
        <f t="shared" si="4"/>
        <v>No</v>
      </c>
      <c r="G76" t="str">
        <f t="shared" si="5"/>
        <v>no</v>
      </c>
      <c r="H76">
        <v>8</v>
      </c>
      <c r="I76" s="1">
        <v>40788</v>
      </c>
      <c r="R76" s="1"/>
    </row>
    <row r="77" spans="1:18" x14ac:dyDescent="0.2">
      <c r="A77">
        <v>974775</v>
      </c>
      <c r="B77" t="s">
        <v>38</v>
      </c>
      <c r="C77" t="s">
        <v>37</v>
      </c>
      <c r="D77" t="s">
        <v>34</v>
      </c>
      <c r="E77" t="str">
        <f t="shared" si="3"/>
        <v>ToM</v>
      </c>
      <c r="F77" t="str">
        <f t="shared" si="4"/>
        <v>ToM</v>
      </c>
      <c r="G77" t="str">
        <f t="shared" si="5"/>
        <v>Yes</v>
      </c>
      <c r="H77">
        <v>10</v>
      </c>
      <c r="I77" s="1">
        <v>40789</v>
      </c>
      <c r="R77" s="1"/>
    </row>
    <row r="78" spans="1:18" x14ac:dyDescent="0.2">
      <c r="A78">
        <v>974776</v>
      </c>
      <c r="B78" t="s">
        <v>51</v>
      </c>
      <c r="C78" t="s">
        <v>37</v>
      </c>
      <c r="D78" t="s">
        <v>34</v>
      </c>
      <c r="E78" t="str">
        <f t="shared" si="3"/>
        <v>ToM</v>
      </c>
      <c r="F78" t="str">
        <f t="shared" si="4"/>
        <v>ToM</v>
      </c>
      <c r="G78" t="str">
        <f t="shared" si="5"/>
        <v>Yes</v>
      </c>
      <c r="H78">
        <v>8</v>
      </c>
      <c r="I78" s="1">
        <v>40789</v>
      </c>
      <c r="R78" s="1"/>
    </row>
    <row r="79" spans="1:18" x14ac:dyDescent="0.2">
      <c r="A79">
        <v>974777</v>
      </c>
      <c r="B79" t="s">
        <v>51</v>
      </c>
      <c r="C79" t="s">
        <v>34</v>
      </c>
      <c r="D79" t="s">
        <v>37</v>
      </c>
      <c r="E79" t="str">
        <f t="shared" si="3"/>
        <v>NO</v>
      </c>
      <c r="F79" t="str">
        <f t="shared" si="4"/>
        <v>No</v>
      </c>
      <c r="G79" t="str">
        <f t="shared" si="5"/>
        <v>no</v>
      </c>
      <c r="H79">
        <v>7</v>
      </c>
      <c r="I79" s="1">
        <v>40789</v>
      </c>
      <c r="J79" t="s">
        <v>53</v>
      </c>
      <c r="R79" s="1"/>
    </row>
    <row r="80" spans="1:18" x14ac:dyDescent="0.2">
      <c r="A80">
        <v>974778</v>
      </c>
      <c r="B80" t="s">
        <v>38</v>
      </c>
      <c r="C80" t="s">
        <v>34</v>
      </c>
      <c r="D80" t="s">
        <v>34</v>
      </c>
      <c r="E80" t="str">
        <f t="shared" si="3"/>
        <v>NO</v>
      </c>
      <c r="F80" t="str">
        <f t="shared" si="4"/>
        <v>ToM</v>
      </c>
      <c r="G80" t="str">
        <f t="shared" si="5"/>
        <v>no</v>
      </c>
      <c r="H80">
        <v>10</v>
      </c>
      <c r="I80" s="1">
        <v>40790</v>
      </c>
      <c r="R80" s="1"/>
    </row>
    <row r="81" spans="1:18" x14ac:dyDescent="0.2">
      <c r="A81">
        <v>974779</v>
      </c>
      <c r="B81" t="s">
        <v>45</v>
      </c>
      <c r="C81" t="s">
        <v>34</v>
      </c>
      <c r="D81" t="s">
        <v>34</v>
      </c>
      <c r="E81" t="str">
        <f t="shared" si="3"/>
        <v>NO</v>
      </c>
      <c r="F81" t="str">
        <f t="shared" si="4"/>
        <v>ToM</v>
      </c>
      <c r="G81" t="str">
        <f t="shared" si="5"/>
        <v>no</v>
      </c>
      <c r="H81">
        <v>7</v>
      </c>
      <c r="I81" s="1">
        <v>40790</v>
      </c>
      <c r="R81" s="1"/>
    </row>
    <row r="82" spans="1:18" x14ac:dyDescent="0.2">
      <c r="A82">
        <v>974780</v>
      </c>
      <c r="B82" t="s">
        <v>45</v>
      </c>
      <c r="C82" t="s">
        <v>37</v>
      </c>
      <c r="D82" t="s">
        <v>34</v>
      </c>
      <c r="E82" t="str">
        <f t="shared" si="3"/>
        <v>ToM</v>
      </c>
      <c r="F82" t="str">
        <f t="shared" si="4"/>
        <v>ToM</v>
      </c>
      <c r="G82" t="str">
        <f t="shared" si="5"/>
        <v>Yes</v>
      </c>
      <c r="H82">
        <v>9</v>
      </c>
      <c r="I82" s="1">
        <v>40792</v>
      </c>
      <c r="R82" s="1"/>
    </row>
    <row r="83" spans="1:18" x14ac:dyDescent="0.2">
      <c r="A83">
        <v>974781</v>
      </c>
      <c r="B83" t="s">
        <v>45</v>
      </c>
      <c r="C83" t="s">
        <v>37</v>
      </c>
      <c r="D83" t="s">
        <v>34</v>
      </c>
      <c r="E83" t="str">
        <f t="shared" si="3"/>
        <v>ToM</v>
      </c>
      <c r="F83" t="str">
        <f t="shared" si="4"/>
        <v>ToM</v>
      </c>
      <c r="G83" t="str">
        <f t="shared" si="5"/>
        <v>Yes</v>
      </c>
      <c r="H83">
        <v>6</v>
      </c>
      <c r="I83" s="1">
        <v>40797</v>
      </c>
      <c r="R83" s="1"/>
    </row>
    <row r="84" spans="1:18" x14ac:dyDescent="0.2">
      <c r="A84">
        <v>974782</v>
      </c>
      <c r="B84" t="s">
        <v>38</v>
      </c>
      <c r="C84" t="s">
        <v>37</v>
      </c>
      <c r="D84" t="s">
        <v>34</v>
      </c>
      <c r="E84" t="str">
        <f t="shared" si="3"/>
        <v>ToM</v>
      </c>
      <c r="F84" t="str">
        <f t="shared" si="4"/>
        <v>ToM</v>
      </c>
      <c r="G84" t="str">
        <f t="shared" si="5"/>
        <v>Yes</v>
      </c>
      <c r="H84">
        <v>7</v>
      </c>
      <c r="I84" s="1">
        <v>40808</v>
      </c>
      <c r="R84" s="1"/>
    </row>
    <row r="85" spans="1:18" x14ac:dyDescent="0.2">
      <c r="A85">
        <v>974783</v>
      </c>
      <c r="B85" t="s">
        <v>45</v>
      </c>
      <c r="C85" t="s">
        <v>37</v>
      </c>
      <c r="D85" t="s">
        <v>34</v>
      </c>
      <c r="E85" t="str">
        <f t="shared" si="3"/>
        <v>ToM</v>
      </c>
      <c r="F85" t="str">
        <f t="shared" si="4"/>
        <v>ToM</v>
      </c>
      <c r="G85" t="str">
        <f t="shared" si="5"/>
        <v>Yes</v>
      </c>
      <c r="H85">
        <v>7</v>
      </c>
      <c r="I85" s="1">
        <v>40808</v>
      </c>
      <c r="R85" s="1"/>
    </row>
    <row r="86" spans="1:18" x14ac:dyDescent="0.2">
      <c r="A86">
        <v>974784</v>
      </c>
      <c r="B86" t="s">
        <v>45</v>
      </c>
      <c r="C86" t="s">
        <v>37</v>
      </c>
      <c r="D86" t="s">
        <v>34</v>
      </c>
      <c r="E86" t="str">
        <f t="shared" si="3"/>
        <v>ToM</v>
      </c>
      <c r="F86" t="str">
        <f t="shared" si="4"/>
        <v>ToM</v>
      </c>
      <c r="G86" t="str">
        <f t="shared" si="5"/>
        <v>Yes</v>
      </c>
      <c r="H86">
        <v>8</v>
      </c>
      <c r="I86" s="1">
        <v>40808</v>
      </c>
      <c r="R86" s="1"/>
    </row>
    <row r="87" spans="1:18" x14ac:dyDescent="0.2">
      <c r="A87">
        <v>974785</v>
      </c>
      <c r="B87" t="s">
        <v>38</v>
      </c>
      <c r="C87" t="s">
        <v>37</v>
      </c>
      <c r="D87" t="s">
        <v>34</v>
      </c>
      <c r="E87" t="str">
        <f t="shared" si="3"/>
        <v>ToM</v>
      </c>
      <c r="F87" t="str">
        <f t="shared" si="4"/>
        <v>ToM</v>
      </c>
      <c r="G87" t="str">
        <f t="shared" si="5"/>
        <v>Yes</v>
      </c>
      <c r="H87">
        <v>10</v>
      </c>
      <c r="I87" s="1">
        <v>40811</v>
      </c>
      <c r="J87" t="s">
        <v>54</v>
      </c>
      <c r="R87" s="1"/>
    </row>
    <row r="88" spans="1:18" x14ac:dyDescent="0.2">
      <c r="A88">
        <v>974786</v>
      </c>
      <c r="B88" t="s">
        <v>45</v>
      </c>
      <c r="C88" t="s">
        <v>37</v>
      </c>
      <c r="D88" t="s">
        <v>34</v>
      </c>
      <c r="E88" t="str">
        <f t="shared" si="3"/>
        <v>ToM</v>
      </c>
      <c r="F88" t="str">
        <f t="shared" si="4"/>
        <v>ToM</v>
      </c>
      <c r="G88" t="str">
        <f t="shared" si="5"/>
        <v>Yes</v>
      </c>
      <c r="H88">
        <v>8</v>
      </c>
      <c r="I88" s="1">
        <v>40811</v>
      </c>
      <c r="R88" s="1"/>
    </row>
    <row r="89" spans="1:18" x14ac:dyDescent="0.2">
      <c r="A89">
        <v>974787</v>
      </c>
      <c r="B89" t="s">
        <v>45</v>
      </c>
      <c r="C89" t="s">
        <v>34</v>
      </c>
      <c r="D89" t="s">
        <v>35</v>
      </c>
      <c r="E89" t="str">
        <f t="shared" si="3"/>
        <v>NO</v>
      </c>
      <c r="F89" t="str">
        <f t="shared" si="4"/>
        <v>No</v>
      </c>
      <c r="G89" t="str">
        <f t="shared" si="5"/>
        <v>no</v>
      </c>
      <c r="H89">
        <v>5</v>
      </c>
      <c r="I89" s="1">
        <v>40815</v>
      </c>
      <c r="R89" s="1"/>
    </row>
    <row r="90" spans="1:18" x14ac:dyDescent="0.2">
      <c r="A90">
        <v>974788</v>
      </c>
      <c r="B90" t="s">
        <v>38</v>
      </c>
      <c r="C90" t="s">
        <v>34</v>
      </c>
      <c r="D90" t="s">
        <v>34</v>
      </c>
      <c r="E90" t="str">
        <f t="shared" si="3"/>
        <v>NO</v>
      </c>
      <c r="F90" t="str">
        <f t="shared" si="4"/>
        <v>ToM</v>
      </c>
      <c r="G90" t="str">
        <f t="shared" si="5"/>
        <v>no</v>
      </c>
      <c r="H90">
        <v>9</v>
      </c>
      <c r="I90" s="1">
        <v>40815</v>
      </c>
      <c r="R90" s="1"/>
    </row>
    <row r="91" spans="1:18" x14ac:dyDescent="0.2">
      <c r="A91">
        <v>974789</v>
      </c>
      <c r="B91" t="s">
        <v>45</v>
      </c>
      <c r="C91" t="s">
        <v>37</v>
      </c>
      <c r="D91" t="s">
        <v>34</v>
      </c>
      <c r="E91" t="str">
        <f t="shared" si="3"/>
        <v>ToM</v>
      </c>
      <c r="F91" t="str">
        <f t="shared" si="4"/>
        <v>ToM</v>
      </c>
      <c r="G91" t="str">
        <f t="shared" si="5"/>
        <v>Yes</v>
      </c>
      <c r="H91">
        <v>7</v>
      </c>
      <c r="I91" s="1">
        <v>40818</v>
      </c>
      <c r="R91" s="1"/>
    </row>
    <row r="92" spans="1:18" x14ac:dyDescent="0.2">
      <c r="A92">
        <v>974790</v>
      </c>
      <c r="B92" t="s">
        <v>38</v>
      </c>
      <c r="C92" t="s">
        <v>34</v>
      </c>
      <c r="D92" t="s">
        <v>35</v>
      </c>
      <c r="E92" t="str">
        <f t="shared" si="3"/>
        <v>NO</v>
      </c>
      <c r="F92" t="str">
        <f t="shared" si="4"/>
        <v>No</v>
      </c>
      <c r="G92" t="str">
        <f t="shared" si="5"/>
        <v>no</v>
      </c>
      <c r="H92">
        <v>7</v>
      </c>
      <c r="I92" s="1">
        <v>40818</v>
      </c>
      <c r="R92" s="1"/>
    </row>
    <row r="93" spans="1:18" x14ac:dyDescent="0.2">
      <c r="A93">
        <v>974791</v>
      </c>
      <c r="B93" t="s">
        <v>38</v>
      </c>
      <c r="C93" t="s">
        <v>37</v>
      </c>
      <c r="D93" t="s">
        <v>34</v>
      </c>
      <c r="E93" t="str">
        <f t="shared" si="3"/>
        <v>ToM</v>
      </c>
      <c r="F93" t="str">
        <f t="shared" si="4"/>
        <v>ToM</v>
      </c>
      <c r="G93" t="str">
        <f t="shared" si="5"/>
        <v>Yes</v>
      </c>
      <c r="H93">
        <v>7</v>
      </c>
      <c r="I93" s="1">
        <v>40825</v>
      </c>
      <c r="R93" s="1"/>
    </row>
    <row r="94" spans="1:18" x14ac:dyDescent="0.2">
      <c r="A94">
        <v>974792</v>
      </c>
      <c r="B94" t="s">
        <v>38</v>
      </c>
      <c r="C94" t="s">
        <v>34</v>
      </c>
      <c r="D94" t="s">
        <v>35</v>
      </c>
      <c r="E94" t="str">
        <f t="shared" si="3"/>
        <v>NO</v>
      </c>
      <c r="F94" t="str">
        <f t="shared" si="4"/>
        <v>No</v>
      </c>
      <c r="G94" t="str">
        <f t="shared" si="5"/>
        <v>no</v>
      </c>
      <c r="H94">
        <v>5</v>
      </c>
      <c r="I94" s="1">
        <v>40825</v>
      </c>
      <c r="R94" s="1"/>
    </row>
    <row r="95" spans="1:18" x14ac:dyDescent="0.2">
      <c r="A95">
        <v>974793</v>
      </c>
      <c r="B95" t="s">
        <v>45</v>
      </c>
      <c r="C95" t="s">
        <v>34</v>
      </c>
      <c r="D95" t="s">
        <v>34</v>
      </c>
      <c r="E95" t="str">
        <f t="shared" si="3"/>
        <v>NO</v>
      </c>
      <c r="F95" t="str">
        <f t="shared" si="4"/>
        <v>ToM</v>
      </c>
      <c r="G95" t="str">
        <f t="shared" si="5"/>
        <v>no</v>
      </c>
      <c r="H95">
        <v>8</v>
      </c>
      <c r="I95" s="1">
        <v>40825</v>
      </c>
      <c r="R95" s="1"/>
    </row>
    <row r="96" spans="1:18" x14ac:dyDescent="0.2">
      <c r="A96">
        <v>974794</v>
      </c>
      <c r="B96" t="s">
        <v>38</v>
      </c>
      <c r="C96" t="s">
        <v>37</v>
      </c>
      <c r="D96" t="s">
        <v>34</v>
      </c>
      <c r="E96" t="str">
        <f t="shared" si="3"/>
        <v>ToM</v>
      </c>
      <c r="F96" t="str">
        <f t="shared" si="4"/>
        <v>ToM</v>
      </c>
      <c r="G96" t="str">
        <f t="shared" si="5"/>
        <v>Yes</v>
      </c>
      <c r="H96">
        <v>8</v>
      </c>
      <c r="I96" s="1">
        <v>40832</v>
      </c>
      <c r="R9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Eyes2EgXToM</vt:lpstr>
      <vt:lpstr>ToM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Nadir Balba</dc:creator>
  <cp:lastModifiedBy>Nadir Balba</cp:lastModifiedBy>
  <dcterms:created xsi:type="dcterms:W3CDTF">2015-12-11T19:30:59Z</dcterms:created>
  <dcterms:modified xsi:type="dcterms:W3CDTF">2016-08-22T06:59:58Z</dcterms:modified>
</cp:coreProperties>
</file>