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_\Documents\GitHub\SEFL_Pastreoides_2bRAD\data_files\"/>
    </mc:Choice>
  </mc:AlternateContent>
  <xr:revisionPtr revIDLastSave="0" documentId="13_ncr:1_{16962AD1-04F7-4C56-A700-1D0267E3EBFA}" xr6:coauthVersionLast="47" xr6:coauthVersionMax="47" xr10:uidLastSave="{00000000-0000-0000-0000-000000000000}"/>
  <bookViews>
    <workbookView xWindow="-110" yWindow="-110" windowWidth="19420" windowHeight="10420" xr2:uid="{434D8A9B-0D0B-4ABF-AC04-A196659A4FA6}"/>
  </bookViews>
  <sheets>
    <sheet name="Samples" sheetId="1" r:id="rId1"/>
    <sheet name="Dilutions for digestion" sheetId="3" r:id="rId2"/>
    <sheet name="Dilution Plate" sheetId="4" r:id="rId3"/>
    <sheet name="Ligation" sheetId="5" r:id="rId4"/>
    <sheet name="qPCR Plate Layouts" sheetId="6" r:id="rId5"/>
    <sheet name="qPCR Plate 1 Results" sheetId="7" r:id="rId6"/>
    <sheet name="qPCR Plate 2 Results" sheetId="8" r:id="rId7"/>
    <sheet name="qPCR Plate 3 Results" sheetId="9" r:id="rId8"/>
    <sheet name="PCR Plate" sheetId="10" r:id="rId9"/>
    <sheet name="FinalPool" sheetId="11" r:id="rId10"/>
    <sheet name="Barcoded Pools" sheetId="12" r:id="rId11"/>
    <sheet name="All barcodes" sheetId="13" r:id="rId12"/>
    <sheet name="Note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1" l="1"/>
  <c r="N96" i="1"/>
  <c r="N95" i="1"/>
  <c r="N94" i="1"/>
  <c r="N93" i="1"/>
  <c r="N92" i="1"/>
  <c r="L37" i="3"/>
  <c r="M37" i="3" s="1"/>
  <c r="M38" i="3"/>
  <c r="M39" i="3"/>
  <c r="L38" i="3"/>
  <c r="L39" i="3"/>
  <c r="M81" i="3" l="1"/>
  <c r="M84" i="3"/>
  <c r="M85" i="3"/>
  <c r="M86" i="3"/>
  <c r="M87" i="3"/>
  <c r="M88" i="3"/>
  <c r="M89" i="3"/>
  <c r="L77" i="3"/>
  <c r="M77" i="3" s="1"/>
  <c r="L78" i="3"/>
  <c r="M78" i="3" s="1"/>
  <c r="L79" i="3"/>
  <c r="M79" i="3" s="1"/>
  <c r="L80" i="3"/>
  <c r="M80" i="3" s="1"/>
  <c r="L81" i="3"/>
  <c r="L82" i="3"/>
  <c r="M82" i="3" s="1"/>
  <c r="L83" i="3"/>
  <c r="M83" i="3" s="1"/>
  <c r="L84" i="3"/>
  <c r="L85" i="3"/>
  <c r="L86" i="3"/>
  <c r="L87" i="3"/>
  <c r="L88" i="3"/>
  <c r="L89" i="3"/>
  <c r="L90" i="3"/>
  <c r="M90" i="3" s="1"/>
  <c r="L91" i="3"/>
  <c r="M91" i="3" s="1"/>
  <c r="L76" i="3"/>
  <c r="M76" i="3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/>
  <c r="L67" i="3"/>
  <c r="M67" i="3" s="1"/>
  <c r="L66" i="3"/>
  <c r="M66" i="3"/>
  <c r="L65" i="3"/>
  <c r="M65" i="3" s="1"/>
  <c r="L64" i="3"/>
  <c r="M64" i="3" s="1"/>
  <c r="L63" i="3"/>
  <c r="M63" i="3"/>
  <c r="L62" i="3"/>
  <c r="M62" i="3"/>
  <c r="L61" i="3" l="1"/>
  <c r="M61" i="3" s="1"/>
  <c r="L60" i="3"/>
  <c r="M60" i="3" s="1"/>
  <c r="L59" i="3"/>
  <c r="M59" i="3" s="1"/>
  <c r="L58" i="3"/>
  <c r="M58" i="3"/>
  <c r="L57" i="3"/>
  <c r="M57" i="3" s="1"/>
  <c r="L56" i="3"/>
  <c r="M56" i="3" s="1"/>
  <c r="L55" i="3"/>
  <c r="M55" i="3" s="1"/>
  <c r="L54" i="3"/>
  <c r="M54" i="3"/>
  <c r="L53" i="3"/>
  <c r="M53" i="3" s="1"/>
  <c r="L52" i="3"/>
  <c r="M52" i="3"/>
  <c r="L51" i="3"/>
  <c r="M51" i="3" s="1"/>
  <c r="L50" i="3"/>
  <c r="M50" i="3" s="1"/>
  <c r="L49" i="3"/>
  <c r="M49" i="3"/>
  <c r="L48" i="3"/>
  <c r="M48" i="3" s="1"/>
  <c r="L47" i="3"/>
  <c r="M47" i="3"/>
  <c r="L46" i="3"/>
  <c r="M46" i="3" s="1"/>
  <c r="L45" i="3"/>
  <c r="M45" i="3"/>
  <c r="L44" i="3"/>
  <c r="M44" i="3" s="1"/>
  <c r="L36" i="3"/>
  <c r="M36" i="3"/>
  <c r="L35" i="3"/>
  <c r="M35" i="3" s="1"/>
  <c r="L34" i="3"/>
  <c r="M34" i="3" s="1"/>
  <c r="L33" i="3"/>
  <c r="M33" i="3" s="1"/>
  <c r="L32" i="3"/>
  <c r="M32" i="3"/>
  <c r="L31" i="3"/>
  <c r="M31" i="3" s="1"/>
  <c r="L30" i="3"/>
  <c r="M30" i="3"/>
  <c r="L29" i="3"/>
  <c r="M29" i="3" s="1"/>
  <c r="L28" i="3"/>
  <c r="M28" i="3" s="1"/>
  <c r="L27" i="3"/>
  <c r="M27" i="3"/>
  <c r="L26" i="3"/>
  <c r="M26" i="3" s="1"/>
  <c r="L25" i="3"/>
  <c r="M25" i="3"/>
  <c r="L24" i="3"/>
  <c r="M24" i="3"/>
  <c r="L23" i="3"/>
  <c r="M23" i="3" s="1"/>
  <c r="L22" i="3"/>
  <c r="M22" i="3"/>
  <c r="L19" i="3"/>
  <c r="M19" i="3" s="1"/>
  <c r="L16" i="3"/>
  <c r="M16" i="3"/>
  <c r="L15" i="3"/>
  <c r="M15" i="3"/>
  <c r="L14" i="3"/>
  <c r="M14" i="3"/>
  <c r="L13" i="3"/>
  <c r="M13" i="3" s="1"/>
  <c r="L12" i="3"/>
  <c r="M12" i="3"/>
  <c r="L11" i="3"/>
  <c r="M11" i="3" s="1"/>
  <c r="L10" i="3"/>
  <c r="M10" i="3"/>
  <c r="L9" i="3"/>
  <c r="M9" i="3" s="1"/>
  <c r="L8" i="3"/>
  <c r="M8" i="3"/>
  <c r="L7" i="3"/>
  <c r="M7" i="3" s="1"/>
  <c r="L6" i="3"/>
  <c r="M6" i="3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3" i="1"/>
  <c r="N2" i="1"/>
  <c r="L41" i="3" l="1"/>
  <c r="M41" i="3" s="1"/>
  <c r="L42" i="3"/>
  <c r="M42" i="3" s="1"/>
  <c r="L43" i="3"/>
  <c r="M43" i="3" s="1"/>
  <c r="L40" i="3"/>
  <c r="M40" i="3" s="1"/>
  <c r="L20" i="3"/>
  <c r="M20" i="3" s="1"/>
  <c r="L21" i="3"/>
  <c r="M21" i="3" s="1"/>
  <c r="L18" i="3"/>
  <c r="M18" i="3" s="1"/>
  <c r="L17" i="3"/>
  <c r="M17" i="3" s="1"/>
  <c r="L3" i="3"/>
  <c r="M3" i="3" s="1"/>
  <c r="L4" i="3"/>
  <c r="M4" i="3" s="1"/>
  <c r="L5" i="3"/>
  <c r="M5" i="3" s="1"/>
  <c r="L2" i="3"/>
  <c r="M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tc={68C7B95C-2373-4EEA-968B-3AB96DBB525B}</author>
  </authors>
  <commentList>
    <comment ref="J69" authorId="0" shapeId="0" xr:uid="{68C7B95C-2373-4EEA-968B-3AB96DBB525B}">
      <text>
        <t>[Threaded comment]
Your version of Excel allows you to read this threaded comment; however, any edits to it will get removed if the file is opened in a newer version of Excel. Learn more: https://go.microsoft.com/fwlink/?linkid=870924
Comment:
    Accidentally put in bags out of order, kept bag numbers but put in tubes/etc sequentially by time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tc={544136E5-7551-445B-860D-5C0358C2D1D8}</author>
  </authors>
  <commentList>
    <comment ref="C1" authorId="0" shapeId="0" xr:uid="{544136E5-7551-445B-860D-5C0358C2D1D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Started cleaning full 100 uL, but filters on Zymo kit were clogging so switched to only cleaning half of extracted stock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tc={B90FE225-C948-42F2-A618-22658A294D6A}</author>
  </authors>
  <commentList>
    <comment ref="B26" authorId="0" shapeId="0" xr:uid="{B90FE225-C948-42F2-A618-22658A294D6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Think I fucked up on which row of DNA I pulled these from (red text samples), added in row E as a backup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tc={5C469047-41EB-4ABE-8869-6DEA4CBB600B}</author>
  </authors>
  <commentList>
    <comment ref="B2" authorId="0" shapeId="0" xr:uid="{5C469047-41EB-4ABE-8869-6DEA4CBB6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Think I fucked up on which row of DNA I pulled these from (red text samples), added in row E as a backup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tc={F9A172B1-8D40-47DE-9752-BFB758035C45}</author>
  </authors>
  <commentList>
    <comment ref="M5" authorId="0" shapeId="0" xr:uid="{F9A172B1-8D40-47DE-9752-BFB758035C4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clones aligned in dendrogram with sequence data, I must have done it as 28, 46, 77, 28, 46, 77.</t>
      </text>
    </comment>
  </commentList>
</comments>
</file>

<file path=xl/sharedStrings.xml><?xml version="1.0" encoding="utf-8"?>
<sst xmlns="http://schemas.openxmlformats.org/spreadsheetml/2006/main" count="2233" uniqueCount="596">
  <si>
    <t>collection_date</t>
  </si>
  <si>
    <t>collection_time</t>
  </si>
  <si>
    <t>site</t>
  </si>
  <si>
    <t>site_lat</t>
  </si>
  <si>
    <t>site_long</t>
  </si>
  <si>
    <t>bag_number</t>
  </si>
  <si>
    <t>sample_id</t>
  </si>
  <si>
    <t>tube_id</t>
  </si>
  <si>
    <t>collection_depth_ft</t>
  </si>
  <si>
    <t>collection_depth_m</t>
  </si>
  <si>
    <t>notes</t>
  </si>
  <si>
    <t>region</t>
  </si>
  <si>
    <t>county</t>
  </si>
  <si>
    <t>species</t>
  </si>
  <si>
    <t>Jupiter</t>
  </si>
  <si>
    <t>Palm Beach</t>
  </si>
  <si>
    <t>SELF-06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</si>
  <si>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</si>
  <si>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</si>
  <si>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</si>
  <si>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</si>
  <si>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</si>
  <si>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</si>
  <si>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</si>
  <si>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</si>
  <si>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</si>
  <si>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</si>
  <si>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</si>
  <si>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</si>
  <si>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</si>
  <si>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</si>
  <si>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</si>
  <si>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Porites astreoides</t>
  </si>
  <si>
    <t>West Palm Beach</t>
  </si>
  <si>
    <t>SEFL-12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</si>
  <si>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</si>
  <si>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</si>
  <si>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</si>
  <si>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</si>
  <si>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</si>
  <si>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</si>
  <si>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</si>
  <si>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</si>
  <si>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</si>
  <si>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</si>
  <si>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</si>
  <si>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</si>
  <si>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</si>
  <si>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</si>
  <si>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</si>
  <si>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Boynton Beach</t>
  </si>
  <si>
    <t>SEFL-16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</si>
  <si>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</si>
  <si>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</si>
  <si>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</si>
  <si>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</si>
  <si>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</si>
  <si>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</si>
  <si>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</si>
  <si>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</si>
  <si>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</si>
  <si>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</si>
  <si>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</si>
  <si>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</si>
  <si>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</si>
  <si>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</si>
  <si>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</si>
  <si>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Count</t>
  </si>
  <si>
    <t>-80.01638333</t>
  </si>
  <si>
    <t>14-I-21-1-001</t>
  </si>
  <si>
    <t>14-I-21-1-002</t>
  </si>
  <si>
    <t>14-I-21-1-003</t>
  </si>
  <si>
    <t>14-I-21-1-004</t>
  </si>
  <si>
    <t>14-I-21-1-005</t>
  </si>
  <si>
    <t>14-I-21-1-006</t>
  </si>
  <si>
    <t>14-I-21-1-007</t>
  </si>
  <si>
    <t>14-I-21-1-008</t>
  </si>
  <si>
    <t>14-I-21-1-009</t>
  </si>
  <si>
    <t>14-I-21-1-010</t>
  </si>
  <si>
    <t>14-I-21-1-011</t>
  </si>
  <si>
    <t>14-I-21-1-012</t>
  </si>
  <si>
    <t>14-I-21-1-013</t>
  </si>
  <si>
    <t>14-I-21-1-014</t>
  </si>
  <si>
    <t>14-I-21-1-015</t>
  </si>
  <si>
    <t>brown</t>
  </si>
  <si>
    <t>color_morph_field</t>
  </si>
  <si>
    <t>color_morph_photo</t>
  </si>
  <si>
    <t>yellow</t>
  </si>
  <si>
    <t>-80.02068167</t>
  </si>
  <si>
    <t>15-I-21-1-001</t>
  </si>
  <si>
    <t>15-I-21-2-002</t>
  </si>
  <si>
    <t>15-I-21-1-002</t>
  </si>
  <si>
    <t>15-I-21-1-003</t>
  </si>
  <si>
    <t>15-I-21-1-004</t>
  </si>
  <si>
    <t>15-I-21-1-005</t>
  </si>
  <si>
    <t>15-I-21-1-006</t>
  </si>
  <si>
    <t>15-I-21-1-007</t>
  </si>
  <si>
    <t>15-I-21-1-008</t>
  </si>
  <si>
    <t>15-I-21-1-009</t>
  </si>
  <si>
    <t>15-I-21-1-010</t>
  </si>
  <si>
    <t>15-I-21-1-011</t>
  </si>
  <si>
    <t>15-I-21-2-001</t>
  </si>
  <si>
    <t>15-I-21-2-003</t>
  </si>
  <si>
    <t>15-I-21-2-004</t>
  </si>
  <si>
    <t>21-I-21-1-001</t>
  </si>
  <si>
    <t>21-I-21-1-002</t>
  </si>
  <si>
    <t>21-I-21-1-004</t>
  </si>
  <si>
    <t>21-I-21-1-005</t>
  </si>
  <si>
    <t>21-I-21-1-003</t>
  </si>
  <si>
    <t>21-I-21-1-006</t>
  </si>
  <si>
    <t>21-I-21-1-007</t>
  </si>
  <si>
    <t>21-I-21-1-008</t>
  </si>
  <si>
    <t>21-I-21-1-009</t>
  </si>
  <si>
    <t>21-I-21-1-010</t>
  </si>
  <si>
    <t>21-I-21-1-011</t>
  </si>
  <si>
    <t>21-I-21-1-012</t>
  </si>
  <si>
    <t>21-I-21-1-013</t>
  </si>
  <si>
    <t>21-I-21-1-014</t>
  </si>
  <si>
    <t>21-I-21-1-015</t>
  </si>
  <si>
    <t>St. Lucie Reef</t>
  </si>
  <si>
    <t>Central</t>
  </si>
  <si>
    <t>St. Lucie</t>
  </si>
  <si>
    <t>Put on ice in field</t>
  </si>
  <si>
    <t>Frozen at -80 at HBOI</t>
  </si>
  <si>
    <t>For samples P001-P045, swapped off ethanol once back in lab</t>
  </si>
  <si>
    <t>For samples P046-P075, did not swap off ethanol once back in lab- very small pieces, lots of ethanol in tube, didn't think necessary</t>
  </si>
  <si>
    <t>Preserved in duplicate, 2 mL vial with TriZOL and 50 mL falcon tube of molecular grade ethanol</t>
  </si>
  <si>
    <t>10:22</t>
  </si>
  <si>
    <t>10:24</t>
  </si>
  <si>
    <t>10:25</t>
  </si>
  <si>
    <t>10:26</t>
  </si>
  <si>
    <t>10:28</t>
  </si>
  <si>
    <t>10:29</t>
  </si>
  <si>
    <t>10:32</t>
  </si>
  <si>
    <t>10:33</t>
  </si>
  <si>
    <t>10:36</t>
  </si>
  <si>
    <t>10:37</t>
  </si>
  <si>
    <t>10:38</t>
  </si>
  <si>
    <t>10:40</t>
  </si>
  <si>
    <t>10:41</t>
  </si>
  <si>
    <t>10:42</t>
  </si>
  <si>
    <t>10:43</t>
  </si>
  <si>
    <t>10:44</t>
  </si>
  <si>
    <t>10:49</t>
  </si>
  <si>
    <t>10:50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</si>
  <si>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</si>
  <si>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</si>
  <si>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</si>
  <si>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</si>
  <si>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</si>
  <si>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</si>
  <si>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</si>
  <si>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</si>
  <si>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</si>
  <si>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</si>
  <si>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</si>
  <si>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</si>
  <si>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</si>
  <si>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</si>
  <si>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</si>
  <si>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</si>
  <si>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</si>
  <si>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</si>
  <si>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</si>
  <si>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</si>
  <si>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</si>
  <si>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</si>
  <si>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</si>
  <si>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</si>
  <si>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</si>
  <si>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</si>
  <si>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</si>
  <si>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</si>
  <si>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</si>
  <si>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</si>
  <si>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21-II-21-1-001</t>
  </si>
  <si>
    <t>21-II-21-1-002</t>
  </si>
  <si>
    <t>21-II-21-1-003</t>
  </si>
  <si>
    <t>21-II-21-1-004</t>
  </si>
  <si>
    <t>21-II-21-1-005</t>
  </si>
  <si>
    <t>21-II-21-1-006</t>
  </si>
  <si>
    <t>21-II-21-1-007</t>
  </si>
  <si>
    <t>21-II-21-1-008</t>
  </si>
  <si>
    <t>21-II-21-1-009</t>
  </si>
  <si>
    <t>21-II-21-1-010</t>
  </si>
  <si>
    <t>21-II-21-1-011</t>
  </si>
  <si>
    <t>21-II-21-1-012</t>
  </si>
  <si>
    <t>21-II-21-1-013</t>
  </si>
  <si>
    <t>21-II-21-1-014</t>
  </si>
  <si>
    <t>21-II-21-1-015</t>
  </si>
  <si>
    <t>21-II-21-1-016</t>
  </si>
  <si>
    <t>21-II-21-1-017</t>
  </si>
  <si>
    <t>21-II-21-1-018</t>
  </si>
  <si>
    <t>21-II-21-1-019</t>
  </si>
  <si>
    <t>21-II-21-1-020</t>
  </si>
  <si>
    <t>21-II-21-1-021</t>
  </si>
  <si>
    <t>21-II-21-1-022</t>
  </si>
  <si>
    <t>21-II-21-1-023</t>
  </si>
  <si>
    <t>21-II-21-1-024</t>
  </si>
  <si>
    <t>21-II-21-1-025</t>
  </si>
  <si>
    <t>21-II-21-1-026</t>
  </si>
  <si>
    <t>21-II-21-1-027</t>
  </si>
  <si>
    <t>21-II-21-1-028</t>
  </si>
  <si>
    <t>21-II-21-1-029</t>
  </si>
  <si>
    <t>21-II-21-1-030</t>
  </si>
  <si>
    <t>No EtOH sample, too small</t>
  </si>
  <si>
    <t>not recorded</t>
  </si>
  <si>
    <t>Date written in spreadsheet as M/DD/YY</t>
  </si>
  <si>
    <t>No EtOH backup, too small</t>
  </si>
  <si>
    <t>Qubit []</t>
  </si>
  <si>
    <t>Nanodrop []</t>
  </si>
  <si>
    <t>260/280</t>
  </si>
  <si>
    <t>260/230</t>
  </si>
  <si>
    <t>Qubited Vol (uL)</t>
  </si>
  <si>
    <t>[] desired (ng/uL)</t>
  </si>
  <si>
    <t>DNA (uL)</t>
  </si>
  <si>
    <t>water (uL)</t>
  </si>
  <si>
    <t>Vol. desired (uL)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</si>
  <si>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</si>
  <si>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</si>
  <si>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</si>
  <si>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</si>
  <si>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</si>
  <si>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</si>
  <si>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</si>
  <si>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</si>
  <si>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</si>
  <si>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</si>
  <si>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</si>
  <si>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</si>
  <si>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</si>
  <si>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</si>
  <si>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</si>
  <si>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Eluted Cleaned Volume (uL)</t>
  </si>
  <si>
    <t>Vol. Cleaned (uL)</t>
  </si>
  <si>
    <t>Eluted Vol. from Extraction (uL)</t>
  </si>
  <si>
    <t>Broward</t>
  </si>
  <si>
    <t>Pompano/LBTS</t>
  </si>
  <si>
    <t>BC1</t>
  </si>
  <si>
    <t>2-III-21-1-001</t>
  </si>
  <si>
    <t>2-III-21-1-002</t>
  </si>
  <si>
    <t>2-III-21-1-003</t>
  </si>
  <si>
    <t>2-III-21-1-004</t>
  </si>
  <si>
    <t>2-III-21-1-005</t>
  </si>
  <si>
    <t>2-III-21-1-006</t>
  </si>
  <si>
    <t>2-III-21-1-007</t>
  </si>
  <si>
    <t>2-III-21-1-008</t>
  </si>
  <si>
    <t>2-III-21-1-009</t>
  </si>
  <si>
    <t>2-III-21-1-010</t>
  </si>
  <si>
    <t>2-III-21-1-011</t>
  </si>
  <si>
    <t>2-III-21-1-012</t>
  </si>
  <si>
    <t>2-III-21-1-013</t>
  </si>
  <si>
    <t>2-III-21-1-014</t>
  </si>
  <si>
    <t>2-III-21-1-015</t>
  </si>
  <si>
    <t>11:23</t>
  </si>
  <si>
    <t>11:35</t>
  </si>
  <si>
    <t>11:42</t>
  </si>
  <si>
    <t>11:46</t>
  </si>
  <si>
    <t>11:51</t>
  </si>
  <si>
    <t>12:02</t>
  </si>
  <si>
    <t>12:05</t>
  </si>
  <si>
    <t>12:09</t>
  </si>
  <si>
    <t>12:12</t>
  </si>
  <si>
    <t>12:15</t>
  </si>
  <si>
    <t>12:18</t>
  </si>
  <si>
    <t>12:19</t>
  </si>
  <si>
    <t>12:20</t>
  </si>
  <si>
    <t>12:22</t>
  </si>
  <si>
    <t>For samples P061-P090, preserved EtOH backups in 15 mL tubes, swapped off EtOH once back in lab</t>
  </si>
  <si>
    <t>Dilution Plate 1 Layout</t>
  </si>
  <si>
    <t>A</t>
  </si>
  <si>
    <t>B</t>
  </si>
  <si>
    <t>C</t>
  </si>
  <si>
    <t>D</t>
  </si>
  <si>
    <t>E</t>
  </si>
  <si>
    <t>F</t>
  </si>
  <si>
    <t>G</t>
  </si>
  <si>
    <t>H</t>
  </si>
  <si>
    <t>Pre-made</t>
  </si>
  <si>
    <t>Dilution Plate 1- µL of NFW</t>
  </si>
  <si>
    <t>Dilution Plate 1- µL of DNA</t>
  </si>
  <si>
    <t>Ligation</t>
  </si>
  <si>
    <t>Adapter 1 Component</t>
  </si>
  <si>
    <t>Reaction Vol (uL)</t>
  </si>
  <si>
    <t>Total Vol (uL)</t>
  </si>
  <si>
    <t>5ILL-NNRW</t>
  </si>
  <si>
    <t>Anti5ill-NNRW</t>
  </si>
  <si>
    <t>Adapter 1</t>
  </si>
  <si>
    <t>Ligation- Initial Master Mix</t>
  </si>
  <si>
    <t>Adapter 2 Component</t>
  </si>
  <si>
    <t>3illBC (1-12)</t>
  </si>
  <si>
    <t>Anti-ill-BC (1-11)</t>
  </si>
  <si>
    <t>Adapter 2</t>
  </si>
  <si>
    <t>x 12 3illBC</t>
  </si>
  <si>
    <t>To which a different one of these is added:</t>
  </si>
  <si>
    <t>Total Vol (uL) 8 rxn + 10% error</t>
  </si>
  <si>
    <t>Initial MM</t>
  </si>
  <si>
    <t>5 μM Adapter 2*</t>
  </si>
  <si>
    <t>NFW</t>
  </si>
  <si>
    <t>Total</t>
  </si>
  <si>
    <t>Component</t>
  </si>
  <si>
    <t>10x T4 ligase buffer w 10 mM ATP</t>
  </si>
  <si>
    <t>5 μM Adapter 1*</t>
  </si>
  <si>
    <t>T4 DNA ligase</t>
  </si>
  <si>
    <t>Add 20 µL of the appropriate ligation mix to each well using multichannel pipette</t>
  </si>
  <si>
    <t>3illBC-1</t>
  </si>
  <si>
    <t>3illBC-2</t>
  </si>
  <si>
    <t>3illBC-3</t>
  </si>
  <si>
    <t>3illBC-4</t>
  </si>
  <si>
    <t>3illBC-5</t>
  </si>
  <si>
    <t>3illBC-6</t>
  </si>
  <si>
    <t>3illBC-7</t>
  </si>
  <si>
    <t>3illBC-8</t>
  </si>
  <si>
    <t>3illBC-9</t>
  </si>
  <si>
    <t>3illBC-10</t>
  </si>
  <si>
    <t>3illBC-11</t>
  </si>
  <si>
    <t>3illBC-12</t>
  </si>
  <si>
    <t>ILL-BC-23</t>
  </si>
  <si>
    <t>ILL-BC-24</t>
  </si>
  <si>
    <t>ILL-BC-25</t>
  </si>
  <si>
    <t>ILL-BC-26</t>
  </si>
  <si>
    <t>ILL-BC-27</t>
  </si>
  <si>
    <t>ILL-BC-28</t>
  </si>
  <si>
    <t>ILL-BC-29</t>
  </si>
  <si>
    <t>ILL-BC-30</t>
  </si>
  <si>
    <t>A-&gt;A</t>
  </si>
  <si>
    <t>A-&gt;B</t>
  </si>
  <si>
    <t>B-&gt;C</t>
  </si>
  <si>
    <t>B-&gt;D</t>
  </si>
  <si>
    <t>C-&gt;E</t>
  </si>
  <si>
    <t>C-&gt;F</t>
  </si>
  <si>
    <t>NEG</t>
  </si>
  <si>
    <t>D-&gt;A</t>
  </si>
  <si>
    <t>D-&gt;B</t>
  </si>
  <si>
    <t>E-&gt;C</t>
  </si>
  <si>
    <t>E-&gt;D</t>
  </si>
  <si>
    <t>F-&gt;E</t>
  </si>
  <si>
    <t>F-&gt;F</t>
  </si>
  <si>
    <t>G-&gt;A</t>
  </si>
  <si>
    <t>G-&gt;B</t>
  </si>
  <si>
    <t>H-&gt;C</t>
  </si>
  <si>
    <t>H-&gt;D</t>
  </si>
  <si>
    <t>qPCR Plate 1</t>
  </si>
  <si>
    <t>qPCR Plate 2</t>
  </si>
  <si>
    <t>qPCR Plate 3</t>
  </si>
  <si>
    <t>qPCR MM</t>
  </si>
  <si>
    <t>Rxn Vol. (µL)</t>
  </si>
  <si>
    <t>75 rxn (+error)</t>
  </si>
  <si>
    <t>SYBR Green Mastermix</t>
  </si>
  <si>
    <t>10 uM TruSeq</t>
  </si>
  <si>
    <t>1 uM any ILLBC  Primer</t>
  </si>
  <si>
    <t>10 uM P5</t>
  </si>
  <si>
    <t>10 uM P7</t>
  </si>
  <si>
    <t>+ ligation template</t>
  </si>
  <si>
    <t>–</t>
  </si>
  <si>
    <t>TOTAL</t>
  </si>
  <si>
    <t>qPCR Profile</t>
  </si>
  <si>
    <t>95 ºC</t>
  </si>
  <si>
    <t>10 min</t>
  </si>
  <si>
    <t>15 s</t>
  </si>
  <si>
    <t>60 ºC</t>
  </si>
  <si>
    <t>30 s</t>
  </si>
  <si>
    <t>40 x</t>
  </si>
  <si>
    <t>72 ºC</t>
  </si>
  <si>
    <t>Rxn =</t>
  </si>
  <si>
    <t>51 rxn (+error)</t>
  </si>
  <si>
    <t>TruSeq =</t>
  </si>
  <si>
    <t>Reagent</t>
  </si>
  <si>
    <t>per pool</t>
  </si>
  <si>
    <t>8 pools (+error)</t>
  </si>
  <si>
    <t>dNTPs 2.5 mM ea</t>
  </si>
  <si>
    <t>10 µM IC1-P5</t>
  </si>
  <si>
    <t>10 µM IC1-P7</t>
  </si>
  <si>
    <t>TruSeq_Un1</t>
  </si>
  <si>
    <t>10x Titanium buffer</t>
  </si>
  <si>
    <t>Titanium Taq</t>
  </si>
  <si>
    <t>To each sample add a different 1 uM ILL-BC oligo</t>
  </si>
  <si>
    <t>Pool 6µL from each ligation across rows (e.g. 6µL each from A1-A12 into one pool)</t>
  </si>
  <si>
    <t>To each sample add pooled ligation</t>
  </si>
  <si>
    <r>
      <t>H</t>
    </r>
    <r>
      <rPr>
        <vertAlign val="subscript"/>
        <sz val="12"/>
        <color rgb="FF000000"/>
        <rFont val="Helvetica"/>
        <family val="2"/>
      </rPr>
      <t>2</t>
    </r>
    <r>
      <rPr>
        <sz val="12"/>
        <color rgb="FF000000"/>
        <rFont val="Helvetica"/>
        <family val="2"/>
      </rPr>
      <t>O</t>
    </r>
  </si>
  <si>
    <t>P1.1</t>
  </si>
  <si>
    <t>P1.2</t>
  </si>
  <si>
    <t>P1.3</t>
  </si>
  <si>
    <t>P1.4</t>
  </si>
  <si>
    <t>P1.5</t>
  </si>
  <si>
    <t>P1.6</t>
  </si>
  <si>
    <t>P1.7</t>
  </si>
  <si>
    <t>P1.8</t>
  </si>
  <si>
    <t>Pos</t>
  </si>
  <si>
    <t>Name</t>
  </si>
  <si>
    <t>Ct SYBR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</si>
  <si>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</si>
  <si>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</si>
  <si>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</si>
  <si>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</si>
  <si>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</si>
  <si>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</si>
  <si>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</si>
  <si>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</si>
  <si>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</si>
  <si>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</si>
  <si>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</si>
  <si>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</si>
  <si>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</si>
  <si>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</si>
  <si>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</si>
  <si>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</si>
  <si>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</si>
  <si>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</si>
  <si>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</si>
  <si>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</si>
  <si>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</si>
  <si>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</si>
  <si>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</si>
  <si>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</si>
  <si>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</si>
  <si>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</si>
  <si>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</si>
  <si>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</si>
  <si>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</si>
  <si>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</si>
  <si>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</si>
  <si>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</si>
  <si>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</si>
  <si>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</si>
  <si>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</si>
  <si>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</si>
  <si>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</si>
  <si>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</si>
  <si>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</si>
  <si>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</si>
  <si>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</si>
  <si>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</si>
  <si>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</si>
  <si>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</si>
  <si>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</si>
  <si>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</si>
  <si>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</si>
  <si>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</si>
  <si>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</si>
  <si>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</si>
  <si>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</si>
  <si>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</si>
  <si>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</si>
  <si>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</si>
  <si>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</si>
  <si>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</si>
  <si>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</si>
  <si>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</si>
  <si>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</si>
  <si>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</si>
  <si>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</si>
  <si>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</si>
  <si>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</si>
  <si>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</si>
  <si>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</si>
  <si>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</si>
  <si>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</si>
  <si>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</si>
  <si>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</si>
  <si>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</si>
  <si>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</si>
  <si>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</si>
  <si>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H1</t>
  </si>
  <si>
    <t>H2</t>
  </si>
  <si>
    <t>H3</t>
  </si>
  <si>
    <t>AVG CT</t>
  </si>
  <si>
    <t>SAMPLE ID</t>
  </si>
  <si>
    <t>NEG CON</t>
  </si>
  <si>
    <t>Likely missed DNA/didn't dispense properly</t>
  </si>
  <si>
    <t>Pooled 25 µL each</t>
  </si>
  <si>
    <t>Cleaned with Zymo DCC-5 using 5:1 Binding Buffer: Sample</t>
  </si>
  <si>
    <t>Eluted in 25 µL NFW for sequencing</t>
  </si>
  <si>
    <t>Qubit</t>
  </si>
  <si>
    <t>ng/µL</t>
  </si>
  <si>
    <t>nM =</t>
  </si>
  <si>
    <t>NanoDrop</t>
  </si>
  <si>
    <t>SamplePool</t>
  </si>
  <si>
    <t>BC i7</t>
  </si>
  <si>
    <t>BC i5</t>
  </si>
  <si>
    <t>ILL-BC</t>
  </si>
  <si>
    <t>TruSeq</t>
  </si>
  <si>
    <t>GAGTGG</t>
  </si>
  <si>
    <t>BC23</t>
  </si>
  <si>
    <t>CCACTC</t>
  </si>
  <si>
    <t>GGTAGC</t>
  </si>
  <si>
    <t>BC24</t>
  </si>
  <si>
    <t>GCTACC</t>
  </si>
  <si>
    <t>ACTGAT</t>
  </si>
  <si>
    <t>BC25</t>
  </si>
  <si>
    <t>ATCAGT</t>
  </si>
  <si>
    <t>ATGAGC</t>
  </si>
  <si>
    <t>BC26</t>
  </si>
  <si>
    <t>GCTCAT</t>
  </si>
  <si>
    <t>ATTCCT</t>
  </si>
  <si>
    <t>BC27</t>
  </si>
  <si>
    <t>AGGAAT</t>
  </si>
  <si>
    <t>CAAAAG</t>
  </si>
  <si>
    <t>BC28</t>
  </si>
  <si>
    <t>CTTTTG</t>
  </si>
  <si>
    <t>CAACTA</t>
  </si>
  <si>
    <t>BC29</t>
  </si>
  <si>
    <t>TAGTTG</t>
  </si>
  <si>
    <t>CACCGG</t>
  </si>
  <si>
    <t>BC30</t>
  </si>
  <si>
    <t>CCGGTG</t>
  </si>
  <si>
    <t>TSUN4</t>
  </si>
  <si>
    <t>GGCTAC</t>
  </si>
  <si>
    <t>Sequence</t>
  </si>
  <si>
    <t>Barcode</t>
  </si>
  <si>
    <t>RevComp</t>
  </si>
  <si>
    <r>
      <t>AATGATACGGCGACCACCGAGATCTACAC</t>
    </r>
    <r>
      <rPr>
        <sz val="12"/>
        <color rgb="FFFF0000"/>
        <rFont val="Courier New"/>
        <family val="1"/>
      </rPr>
      <t>ATCACG</t>
    </r>
    <r>
      <rPr>
        <sz val="12"/>
        <color rgb="FF000000"/>
        <rFont val="Courier New"/>
        <family val="1"/>
      </rPr>
      <t>ACACTCTTTCCCTACACGACGCTCTTCCGATCT</t>
    </r>
  </si>
  <si>
    <t>ATCACG</t>
  </si>
  <si>
    <t>TruSeq_Un2</t>
  </si>
  <si>
    <r>
      <t>AATGATACGGCGACCACCGAGATCTACAC</t>
    </r>
    <r>
      <rPr>
        <sz val="12"/>
        <color rgb="FFFF0000"/>
        <rFont val="Courier New"/>
        <family val="1"/>
      </rPr>
      <t>ACTTGA</t>
    </r>
    <r>
      <rPr>
        <sz val="12"/>
        <color rgb="FF000000"/>
        <rFont val="Courier New"/>
        <family val="1"/>
      </rPr>
      <t>ACACTCTTTCCCTACACGACGCTCTTCCGATCT</t>
    </r>
  </si>
  <si>
    <t>ACTTGA</t>
  </si>
  <si>
    <t>TruSeq_Un3</t>
  </si>
  <si>
    <r>
      <t>AATGATACGGCGACCACCGAGATCTACAC</t>
    </r>
    <r>
      <rPr>
        <sz val="12"/>
        <color rgb="FFFF0000"/>
        <rFont val="Courier New"/>
        <family val="1"/>
      </rPr>
      <t>TAGCTT</t>
    </r>
    <r>
      <rPr>
        <sz val="12"/>
        <color rgb="FF000000"/>
        <rFont val="Courier New"/>
        <family val="1"/>
      </rPr>
      <t>ACACTCTTTCCCTACACGACGCTCTTCCGATCT</t>
    </r>
  </si>
  <si>
    <t>TAGCTT</t>
  </si>
  <si>
    <t>TruSeq_Un4</t>
  </si>
  <si>
    <r>
      <t>AATGATACGGCGACCACCGAGATCTACAC</t>
    </r>
    <r>
      <rPr>
        <sz val="12"/>
        <color rgb="FFFF0000"/>
        <rFont val="Courier New"/>
        <family val="1"/>
      </rPr>
      <t>GGCTAC</t>
    </r>
    <r>
      <rPr>
        <sz val="12"/>
        <color rgb="FF000000"/>
        <rFont val="Courier New"/>
        <family val="1"/>
      </rPr>
      <t>ACACTCTTTCCCTACACGACGCTCTTCCGATCT</t>
    </r>
  </si>
  <si>
    <t>TruSeq_Un5</t>
  </si>
  <si>
    <r>
      <t>AATGATACGGCGACCACCGAGATCTACAC</t>
    </r>
    <r>
      <rPr>
        <sz val="12"/>
        <color rgb="FFFF0000"/>
        <rFont val="Courier New"/>
        <family val="1"/>
      </rPr>
      <t>TTAGGC</t>
    </r>
    <r>
      <rPr>
        <sz val="12"/>
        <color rgb="FF000000"/>
        <rFont val="Courier New"/>
        <family val="1"/>
      </rPr>
      <t>ACACTCTTTCCCTACACGACGCTCTTCCGATCT</t>
    </r>
  </si>
  <si>
    <t>TTAGGC</t>
  </si>
  <si>
    <t>TruSeq_Un6</t>
  </si>
  <si>
    <r>
      <t>AATGATACGGCGACCACCGAGATCTACAC</t>
    </r>
    <r>
      <rPr>
        <sz val="12"/>
        <color rgb="FFFF0000"/>
        <rFont val="Courier New"/>
        <family val="1"/>
      </rPr>
      <t>CGATGT</t>
    </r>
    <r>
      <rPr>
        <sz val="12"/>
        <color rgb="FF000000"/>
        <rFont val="Courier New"/>
        <family val="1"/>
      </rPr>
      <t>ACACTCTTTCCCTACACGACGCTCTTCCGATCT</t>
    </r>
  </si>
  <si>
    <t>CGATGT</t>
  </si>
  <si>
    <t>ILL-BC23</t>
  </si>
  <si>
    <r>
      <t>CAAGCAGAAGACGGCATACGAGAT</t>
    </r>
    <r>
      <rPr>
        <sz val="12"/>
        <color indexed="10"/>
        <rFont val="Courier New"/>
        <family val="1"/>
      </rPr>
      <t>CCACTC</t>
    </r>
    <r>
      <rPr>
        <sz val="12"/>
        <color indexed="8"/>
        <rFont val="Courier New"/>
        <family val="1"/>
      </rPr>
      <t>GTGACTGGAGTTCAGACGTGTGCTCTTCCGAT</t>
    </r>
  </si>
  <si>
    <t>ILL-BC24</t>
  </si>
  <si>
    <r>
      <t>CAAGCAGAAGACGGCATACGAGAT</t>
    </r>
    <r>
      <rPr>
        <sz val="12"/>
        <color indexed="10"/>
        <rFont val="Courier New"/>
        <family val="1"/>
      </rPr>
      <t>GCTACC</t>
    </r>
    <r>
      <rPr>
        <sz val="12"/>
        <color indexed="8"/>
        <rFont val="Courier New"/>
        <family val="1"/>
      </rPr>
      <t>GTGACTGGAGTTCAGACGTGTGCTCTTCCGAT</t>
    </r>
  </si>
  <si>
    <t>ILL-BC25</t>
  </si>
  <si>
    <r>
      <t>CAAGCAGAAGACGGCATACGAGAT</t>
    </r>
    <r>
      <rPr>
        <sz val="12"/>
        <color indexed="10"/>
        <rFont val="Courier New"/>
        <family val="1"/>
      </rPr>
      <t>ATCAGT</t>
    </r>
    <r>
      <rPr>
        <sz val="12"/>
        <color indexed="8"/>
        <rFont val="Courier New"/>
        <family val="1"/>
      </rPr>
      <t>GTGACTGGAGTTCAGACGTGTGCTCTTCCGAT</t>
    </r>
  </si>
  <si>
    <t>ILL-BC26</t>
  </si>
  <si>
    <r>
      <t>CAAGCAGAAGACGGCATACGAGAT</t>
    </r>
    <r>
      <rPr>
        <sz val="12"/>
        <color indexed="10"/>
        <rFont val="Courier New"/>
        <family val="1"/>
      </rPr>
      <t>GCTCAT</t>
    </r>
    <r>
      <rPr>
        <sz val="12"/>
        <color indexed="8"/>
        <rFont val="Courier New"/>
        <family val="1"/>
      </rPr>
      <t>GTGACTGGAGTTCAGACGTGTGCTCTTCCGAT</t>
    </r>
  </si>
  <si>
    <t>ILL-BC27</t>
  </si>
  <si>
    <r>
      <t>CAAGCAGAAGACGGCATACGAGAT</t>
    </r>
    <r>
      <rPr>
        <sz val="12"/>
        <color indexed="10"/>
        <rFont val="Courier New"/>
        <family val="1"/>
      </rPr>
      <t>AGGAAT</t>
    </r>
    <r>
      <rPr>
        <sz val="12"/>
        <color indexed="8"/>
        <rFont val="Courier New"/>
        <family val="1"/>
      </rPr>
      <t>GTGACTGGAGTTCAGACGTGTGCTCTTCCGAT</t>
    </r>
  </si>
  <si>
    <t>ILL-BC28</t>
  </si>
  <si>
    <r>
      <t>CAAGCAGAAGACGGCATACGAGAT</t>
    </r>
    <r>
      <rPr>
        <sz val="12"/>
        <color indexed="10"/>
        <rFont val="Courier New"/>
        <family val="1"/>
      </rPr>
      <t>CTTTTG</t>
    </r>
    <r>
      <rPr>
        <sz val="12"/>
        <color indexed="8"/>
        <rFont val="Courier New"/>
        <family val="1"/>
      </rPr>
      <t>GTGACTGGAGTTCAGACGTGTGCTCTTCCGAT</t>
    </r>
  </si>
  <si>
    <t>ILL-BC29</t>
  </si>
  <si>
    <r>
      <t>CAAGCAGAAGACGGCATACGAGAT</t>
    </r>
    <r>
      <rPr>
        <sz val="12"/>
        <color indexed="10"/>
        <rFont val="Courier New"/>
        <family val="1"/>
      </rPr>
      <t>TAGTTG</t>
    </r>
    <r>
      <rPr>
        <sz val="12"/>
        <color indexed="8"/>
        <rFont val="Courier New"/>
        <family val="1"/>
      </rPr>
      <t>GTGACTGGAGTTCAGACGTGTGCTCTTCCGAT</t>
    </r>
  </si>
  <si>
    <t>ILL-BC30</t>
  </si>
  <si>
    <r>
      <t>CAAGCAGAAGACGGCATACGAGAT</t>
    </r>
    <r>
      <rPr>
        <sz val="12"/>
        <color indexed="10"/>
        <rFont val="Courier New"/>
        <family val="1"/>
      </rPr>
      <t>CCGGTG</t>
    </r>
    <r>
      <rPr>
        <sz val="12"/>
        <color indexed="8"/>
        <rFont val="Courier New"/>
        <family val="1"/>
      </rPr>
      <t>GTGACTGGAGTTCAGACGTGTGCTCTTCCGAT</t>
    </r>
  </si>
  <si>
    <t>3illBC1</t>
  </si>
  <si>
    <r>
      <t>CAGACGTGTGCTCTTCCGATCT</t>
    </r>
    <r>
      <rPr>
        <sz val="12"/>
        <color rgb="FFFF0000"/>
        <rFont val="Courier New"/>
        <family val="1"/>
      </rPr>
      <t>ACAC</t>
    </r>
    <r>
      <rPr>
        <sz val="12"/>
        <color rgb="FF000000"/>
        <rFont val="Courier New"/>
        <family val="1"/>
      </rPr>
      <t>NN</t>
    </r>
  </si>
  <si>
    <t>ACAC</t>
  </si>
  <si>
    <t>3illBC2</t>
  </si>
  <si>
    <r>
      <t>CAGACGTGTGCTCTTCCGATCT</t>
    </r>
    <r>
      <rPr>
        <sz val="12"/>
        <color rgb="FFFF0000"/>
        <rFont val="Courier New"/>
        <family val="1"/>
      </rPr>
      <t>GTCT</t>
    </r>
    <r>
      <rPr>
        <sz val="12"/>
        <color rgb="FF000000"/>
        <rFont val="Courier New"/>
        <family val="1"/>
      </rPr>
      <t>NN</t>
    </r>
  </si>
  <si>
    <t>GTCT</t>
  </si>
  <si>
    <t>3illBC3</t>
  </si>
  <si>
    <r>
      <t>CAGACGTGTGCTCTTCCGATCT</t>
    </r>
    <r>
      <rPr>
        <sz val="12"/>
        <color rgb="FFFF0000"/>
        <rFont val="Courier New"/>
        <family val="1"/>
      </rPr>
      <t>TGGT</t>
    </r>
    <r>
      <rPr>
        <sz val="12"/>
        <color rgb="FF000000"/>
        <rFont val="Courier New"/>
        <family val="1"/>
      </rPr>
      <t>NN</t>
    </r>
  </si>
  <si>
    <t>TGGT</t>
  </si>
  <si>
    <t>3illBC4</t>
  </si>
  <si>
    <r>
      <t>CAGACGTGTGCTCTTCCGATCT</t>
    </r>
    <r>
      <rPr>
        <sz val="12"/>
        <color rgb="FFFF0000"/>
        <rFont val="Courier New"/>
        <family val="1"/>
      </rPr>
      <t>CACT</t>
    </r>
    <r>
      <rPr>
        <sz val="12"/>
        <color rgb="FF000000"/>
        <rFont val="Courier New"/>
        <family val="1"/>
      </rPr>
      <t>NN</t>
    </r>
  </si>
  <si>
    <t>CACT</t>
  </si>
  <si>
    <t>3illBC5</t>
  </si>
  <si>
    <r>
      <t>CAGACGTGTGCTCTTCCGATCT</t>
    </r>
    <r>
      <rPr>
        <sz val="12"/>
        <color rgb="FFFF0000"/>
        <rFont val="Courier New"/>
        <family val="1"/>
      </rPr>
      <t>GATG</t>
    </r>
    <r>
      <rPr>
        <sz val="12"/>
        <color rgb="FF000000"/>
        <rFont val="Courier New"/>
        <family val="1"/>
      </rPr>
      <t>NN</t>
    </r>
  </si>
  <si>
    <t>GATG</t>
  </si>
  <si>
    <t>3illBC6</t>
  </si>
  <si>
    <r>
      <t>CAGACGTGTGCTCTTCCGATCT</t>
    </r>
    <r>
      <rPr>
        <sz val="12"/>
        <color rgb="FFFF0000"/>
        <rFont val="Courier New"/>
        <family val="1"/>
      </rPr>
      <t>TCAC</t>
    </r>
    <r>
      <rPr>
        <sz val="12"/>
        <color rgb="FF000000"/>
        <rFont val="Courier New"/>
        <family val="1"/>
      </rPr>
      <t>NN</t>
    </r>
  </si>
  <si>
    <t>TCAC</t>
  </si>
  <si>
    <t>3illBC7</t>
  </si>
  <si>
    <r>
      <t>CAGACGTGTGCTCTTCCGATCT</t>
    </r>
    <r>
      <rPr>
        <sz val="12"/>
        <color rgb="FFFF0000"/>
        <rFont val="Courier New"/>
        <family val="1"/>
      </rPr>
      <t>CTGA</t>
    </r>
    <r>
      <rPr>
        <sz val="12"/>
        <color rgb="FF000000"/>
        <rFont val="Courier New"/>
        <family val="1"/>
      </rPr>
      <t>NN</t>
    </r>
  </si>
  <si>
    <t>CTGA</t>
  </si>
  <si>
    <t>3illBC8</t>
  </si>
  <si>
    <r>
      <t>CAGACGTGTGCTCTTCCGATCT</t>
    </r>
    <r>
      <rPr>
        <sz val="12"/>
        <color rgb="FFFF0000"/>
        <rFont val="Courier New"/>
        <family val="1"/>
      </rPr>
      <t>AAGC</t>
    </r>
    <r>
      <rPr>
        <sz val="12"/>
        <color rgb="FF000000"/>
        <rFont val="Courier New"/>
        <family val="1"/>
      </rPr>
      <t>NN</t>
    </r>
  </si>
  <si>
    <t>AAGC</t>
  </si>
  <si>
    <t>3illBC9</t>
  </si>
  <si>
    <r>
      <t>CAGACGTGTGCTCTTCCGATCT</t>
    </r>
    <r>
      <rPr>
        <sz val="12"/>
        <color rgb="FFFF0000"/>
        <rFont val="Courier New"/>
        <family val="1"/>
      </rPr>
      <t>GTAG</t>
    </r>
    <r>
      <rPr>
        <sz val="12"/>
        <color rgb="FF000000"/>
        <rFont val="Courier New"/>
        <family val="1"/>
      </rPr>
      <t>NN</t>
    </r>
  </si>
  <si>
    <t>GTAG</t>
  </si>
  <si>
    <t>3illBC10</t>
  </si>
  <si>
    <r>
      <t>CAGACGTGTGCTCTTCCGATCT</t>
    </r>
    <r>
      <rPr>
        <sz val="12"/>
        <color rgb="FFFF0000"/>
        <rFont val="Courier New"/>
        <family val="1"/>
      </rPr>
      <t>GACA</t>
    </r>
    <r>
      <rPr>
        <sz val="12"/>
        <color rgb="FF000000"/>
        <rFont val="Courier New"/>
        <family val="1"/>
      </rPr>
      <t>NN</t>
    </r>
  </si>
  <si>
    <t>GACA</t>
  </si>
  <si>
    <t>3illBC11</t>
  </si>
  <si>
    <r>
      <t>CAGACGTGTGCTCTTCCGATCT</t>
    </r>
    <r>
      <rPr>
        <sz val="12"/>
        <color rgb="FFFF0000"/>
        <rFont val="Courier New"/>
        <family val="1"/>
      </rPr>
      <t>GTGA</t>
    </r>
    <r>
      <rPr>
        <sz val="12"/>
        <color rgb="FF000000"/>
        <rFont val="Courier New"/>
        <family val="1"/>
      </rPr>
      <t>NN</t>
    </r>
  </si>
  <si>
    <t>GTGA</t>
  </si>
  <si>
    <t>3illBC12</t>
  </si>
  <si>
    <r>
      <t>CAGACGTGTGCTCTTCCGATCT</t>
    </r>
    <r>
      <rPr>
        <sz val="12"/>
        <color rgb="FFFF0000"/>
        <rFont val="Courier New"/>
        <family val="1"/>
      </rPr>
      <t>AGTC</t>
    </r>
    <r>
      <rPr>
        <sz val="12"/>
        <color rgb="FF000000"/>
        <rFont val="Courier New"/>
        <family val="1"/>
      </rPr>
      <t>NN</t>
    </r>
  </si>
  <si>
    <t>AGTC</t>
  </si>
  <si>
    <t>PCR Profile</t>
  </si>
  <si>
    <t>70 ºC</t>
  </si>
  <si>
    <t>20 s</t>
  </si>
  <si>
    <t>65 ºC</t>
  </si>
  <si>
    <t>3 min</t>
  </si>
  <si>
    <t>4 ºC</t>
  </si>
  <si>
    <t>hold</t>
  </si>
  <si>
    <t>16x</t>
  </si>
  <si>
    <t>P028-2</t>
  </si>
  <si>
    <t>P028-1</t>
  </si>
  <si>
    <t>P028-3</t>
  </si>
  <si>
    <t>P046-2</t>
  </si>
  <si>
    <t>P046-3</t>
  </si>
  <si>
    <t>P046-1</t>
  </si>
  <si>
    <t>P077-2</t>
  </si>
  <si>
    <t>P077-3</t>
  </si>
  <si>
    <t>P077-1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</si>
</sst>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Helvetica"/>
      <family val="2"/>
    </font>
    <font>
      <sz val="12"/>
      <color rgb="FF000000"/>
      <name val="Helvetica"/>
      <family val="2"/>
    </font>
    <font>
      <sz val="11"/>
      <color rgb="FF000000"/>
      <name val="Helvetica"/>
      <family val="2"/>
    </font>
    <font>
      <sz val="9"/>
      <color rgb="FF000000"/>
      <name val="Helvetica"/>
      <family val="2"/>
    </font>
    <font>
      <b/>
      <sz val="11"/>
      <color rgb="FF000000"/>
      <name val="Helvetica"/>
      <family val="2"/>
    </font>
    <font>
      <b/>
      <sz val="12"/>
      <color rgb="FF000000"/>
      <name val="Helvetica"/>
      <family val="2"/>
    </font>
    <font>
      <b/>
      <sz val="8"/>
      <color rgb="FF000000"/>
      <name val="Helvetica"/>
      <family val="2"/>
    </font>
    <font>
      <b/>
      <sz val="11"/>
      <color rgb="FF000000"/>
      <name val="Calibri"/>
      <family val="2"/>
      <scheme val="minor"/>
    </font>
    <font>
      <vertAlign val="subscript"/>
      <sz val="12"/>
      <color rgb="FF000000"/>
      <name val="Helvetica"/>
      <family val="2"/>
    </font>
    <font>
      <sz val="12"/>
      <color rgb="FFFF0000"/>
      <name val="Helvetica"/>
      <family val="2"/>
    </font>
    <font>
      <sz val="12"/>
      <color theme="9" tint="-0.249977111117893"/>
      <name val="Helvetica"/>
      <family val="2"/>
    </font>
    <font>
      <sz val="1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000000"/>
      <name val="He"/>
    </font>
    <font>
      <strike/>
      <sz val="11"/>
      <color theme="1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color theme="1"/>
      <name val="Courier New"/>
      <family val="1"/>
    </font>
    <font>
      <sz val="12"/>
      <color rgb="FF000000"/>
      <name val="Courier New"/>
      <family val="1"/>
    </font>
    <font>
      <sz val="12"/>
      <color rgb="FFFF0000"/>
      <name val="Courier New"/>
      <family val="1"/>
    </font>
    <font>
      <sz val="12"/>
      <name val="Courier New"/>
      <family val="1"/>
    </font>
    <font>
      <sz val="12"/>
      <color indexed="10"/>
      <name val="Courier New"/>
      <family val="1"/>
    </font>
    <font>
      <sz val="12"/>
      <color indexed="8"/>
      <name val="Courier New"/>
      <family val="1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665091"/>
        <bgColor rgb="FF000000"/>
      </patternFill>
    </fill>
    <fill>
      <patternFill patternType="solid">
        <fgColor rgb="FF905096"/>
        <bgColor rgb="FF000000"/>
      </patternFill>
    </fill>
    <fill>
      <patternFill patternType="solid">
        <fgColor rgb="FFB84F91"/>
        <bgColor rgb="FF000000"/>
      </patternFill>
    </fill>
    <fill>
      <patternFill patternType="solid">
        <fgColor rgb="FFDB5184"/>
        <bgColor rgb="FF000000"/>
      </patternFill>
    </fill>
    <fill>
      <patternFill patternType="solid">
        <fgColor rgb="FFF65A6F"/>
        <bgColor rgb="FF000000"/>
      </patternFill>
    </fill>
    <fill>
      <patternFill patternType="solid">
        <fgColor rgb="FFFF6D55"/>
        <bgColor rgb="FF000000"/>
      </patternFill>
    </fill>
    <fill>
      <patternFill patternType="solid">
        <fgColor rgb="FFFF8836"/>
        <bgColor rgb="FF000000"/>
      </patternFill>
    </fill>
    <fill>
      <patternFill patternType="solid">
        <fgColor rgb="FFFFA7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266">
    <xf numFmtId="0" fontId="0" fillId="0" borderId="0" xfId="0"/>
    <xf numFmtId="164" fontId="0" fillId="0" borderId="4" xfId="0" applyNumberFormat="1" applyBorder="1" applyAlignment="1">
      <alignment horizontal="left" vertical="center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20" fontId="0" fillId="0" borderId="7" xfId="0" applyNumberFormat="1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/>
    </xf>
    <xf numFmtId="2" fontId="0" fillId="0" borderId="5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0" borderId="7" xfId="0" applyBorder="1"/>
    <xf numFmtId="14" fontId="0" fillId="0" borderId="7" xfId="0" applyNumberFormat="1" applyBorder="1" applyAlignment="1">
      <alignment horizontal="left" vertical="center"/>
    </xf>
    <xf numFmtId="14" fontId="0" fillId="0" borderId="7" xfId="0" applyNumberFormat="1" applyBorder="1" applyAlignment="1">
      <alignment horizontal="left"/>
    </xf>
    <xf numFmtId="0" fontId="0" fillId="0" borderId="11" xfId="0" applyBorder="1"/>
    <xf numFmtId="14" fontId="0" fillId="0" borderId="11" xfId="0" applyNumberFormat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7" xfId="0" quotePrefix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7" xfId="0" quotePrefix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0" fillId="0" borderId="7" xfId="0" applyNumberFormat="1" applyBorder="1"/>
    <xf numFmtId="2" fontId="0" fillId="0" borderId="0" xfId="0" applyNumberFormat="1"/>
    <xf numFmtId="0" fontId="1" fillId="2" borderId="7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2" fontId="0" fillId="3" borderId="7" xfId="0" applyNumberFormat="1" applyFill="1" applyBorder="1"/>
    <xf numFmtId="2" fontId="0" fillId="0" borderId="7" xfId="0" applyNumberFormat="1" applyFill="1" applyBorder="1"/>
    <xf numFmtId="0" fontId="5" fillId="0" borderId="7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1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4" borderId="4" xfId="0" applyNumberFormat="1" applyFont="1" applyFill="1" applyBorder="1"/>
    <xf numFmtId="2" fontId="9" fillId="4" borderId="6" xfId="0" applyNumberFormat="1" applyFont="1" applyFill="1" applyBorder="1"/>
    <xf numFmtId="2" fontId="9" fillId="4" borderId="18" xfId="0" applyNumberFormat="1" applyFont="1" applyFill="1" applyBorder="1"/>
    <xf numFmtId="2" fontId="9" fillId="4" borderId="7" xfId="0" applyNumberFormat="1" applyFont="1" applyFill="1" applyBorder="1"/>
    <xf numFmtId="2" fontId="9" fillId="4" borderId="9" xfId="0" applyNumberFormat="1" applyFont="1" applyFill="1" applyBorder="1"/>
    <xf numFmtId="2" fontId="9" fillId="4" borderId="19" xfId="0" applyNumberFormat="1" applyFont="1" applyFill="1" applyBorder="1"/>
    <xf numFmtId="2" fontId="9" fillId="4" borderId="20" xfId="0" applyNumberFormat="1" applyFont="1" applyFill="1" applyBorder="1"/>
    <xf numFmtId="2" fontId="9" fillId="4" borderId="21" xfId="0" applyNumberFormat="1" applyFont="1" applyFill="1" applyBorder="1"/>
    <xf numFmtId="2" fontId="11" fillId="4" borderId="17" xfId="0" applyNumberFormat="1" applyFont="1" applyFill="1" applyBorder="1" applyAlignment="1">
      <alignment horizontal="center" vertical="center"/>
    </xf>
    <xf numFmtId="2" fontId="11" fillId="4" borderId="18" xfId="0" applyNumberFormat="1" applyFont="1" applyFill="1" applyBorder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2" fontId="11" fillId="4" borderId="7" xfId="0" applyNumberFormat="1" applyFont="1" applyFill="1" applyBorder="1" applyAlignment="1">
      <alignment horizontal="center" vertical="center"/>
    </xf>
    <xf numFmtId="2" fontId="11" fillId="4" borderId="20" xfId="0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/>
    <xf numFmtId="2" fontId="9" fillId="5" borderId="6" xfId="0" applyNumberFormat="1" applyFont="1" applyFill="1" applyBorder="1"/>
    <xf numFmtId="2" fontId="9" fillId="5" borderId="18" xfId="0" applyNumberFormat="1" applyFont="1" applyFill="1" applyBorder="1" applyAlignment="1">
      <alignment horizontal="center"/>
    </xf>
    <xf numFmtId="2" fontId="9" fillId="5" borderId="7" xfId="0" applyNumberFormat="1" applyFont="1" applyFill="1" applyBorder="1"/>
    <xf numFmtId="2" fontId="9" fillId="5" borderId="9" xfId="0" applyNumberFormat="1" applyFont="1" applyFill="1" applyBorder="1"/>
    <xf numFmtId="2" fontId="9" fillId="5" borderId="19" xfId="0" applyNumberFormat="1" applyFont="1" applyFill="1" applyBorder="1" applyAlignment="1">
      <alignment horizontal="center"/>
    </xf>
    <xf numFmtId="2" fontId="9" fillId="5" borderId="20" xfId="0" applyNumberFormat="1" applyFont="1" applyFill="1" applyBorder="1"/>
    <xf numFmtId="2" fontId="9" fillId="5" borderId="21" xfId="0" applyNumberFormat="1" applyFont="1" applyFill="1" applyBorder="1"/>
    <xf numFmtId="2" fontId="11" fillId="5" borderId="4" xfId="0" applyNumberFormat="1" applyFont="1" applyFill="1" applyBorder="1" applyAlignment="1">
      <alignment horizontal="center" vertical="center"/>
    </xf>
    <xf numFmtId="2" fontId="11" fillId="5" borderId="7" xfId="0" applyNumberFormat="1" applyFont="1" applyFill="1" applyBorder="1" applyAlignment="1">
      <alignment horizontal="center" vertical="center"/>
    </xf>
    <xf numFmtId="2" fontId="11" fillId="5" borderId="20" xfId="0" applyNumberFormat="1" applyFont="1" applyFill="1" applyBorder="1" applyAlignment="1">
      <alignment horizontal="center" vertical="center"/>
    </xf>
    <xf numFmtId="2" fontId="11" fillId="5" borderId="17" xfId="0" applyNumberFormat="1" applyFont="1" applyFill="1" applyBorder="1" applyAlignment="1">
      <alignment horizontal="center" vertical="center"/>
    </xf>
    <xf numFmtId="2" fontId="11" fillId="5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1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0" fillId="0" borderId="17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right" vertical="center" wrapText="1"/>
    </xf>
    <xf numFmtId="0" fontId="12" fillId="0" borderId="23" xfId="0" applyFont="1" applyBorder="1" applyAlignment="1">
      <alignment horizontal="right" vertical="center" wrapText="1"/>
    </xf>
    <xf numFmtId="0" fontId="12" fillId="0" borderId="24" xfId="0" applyFont="1" applyBorder="1" applyAlignment="1">
      <alignment horizontal="right" vertical="center" wrapText="1"/>
    </xf>
    <xf numFmtId="0" fontId="13" fillId="0" borderId="0" xfId="0" applyFont="1"/>
    <xf numFmtId="0" fontId="10" fillId="0" borderId="17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0" borderId="22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10" fillId="0" borderId="18" xfId="0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4" fillId="0" borderId="14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15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0" fillId="0" borderId="0" xfId="0" applyBorder="1"/>
    <xf numFmtId="0" fontId="13" fillId="0" borderId="14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3" xfId="0" applyFont="1" applyBorder="1" applyAlignment="1">
      <alignment horizontal="left" wrapText="1"/>
    </xf>
    <xf numFmtId="0" fontId="9" fillId="0" borderId="17" xfId="0" applyFont="1" applyBorder="1" applyAlignment="1">
      <alignment horizontal="left" vertical="center"/>
    </xf>
    <xf numFmtId="0" fontId="9" fillId="0" borderId="4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9" fillId="0" borderId="18" xfId="0" applyFont="1" applyBorder="1" applyAlignment="1">
      <alignment horizontal="left" vertical="center"/>
    </xf>
    <xf numFmtId="0" fontId="9" fillId="0" borderId="7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9" fillId="0" borderId="46" xfId="0" applyFont="1" applyBorder="1" applyAlignment="1">
      <alignment horizontal="left" vertical="center"/>
    </xf>
    <xf numFmtId="0" fontId="9" fillId="0" borderId="16" xfId="0" applyFont="1" applyBorder="1" applyAlignment="1">
      <alignment horizontal="right" vertical="center"/>
    </xf>
    <xf numFmtId="0" fontId="9" fillId="0" borderId="47" xfId="0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horizontal="right" vertical="center"/>
    </xf>
    <xf numFmtId="0" fontId="13" fillId="0" borderId="22" xfId="0" applyFont="1" applyBorder="1" applyAlignment="1">
      <alignment horizontal="right" vertical="center"/>
    </xf>
    <xf numFmtId="0" fontId="13" fillId="0" borderId="23" xfId="0" applyFont="1" applyBorder="1" applyAlignment="1">
      <alignment horizontal="right" vertical="center"/>
    </xf>
    <xf numFmtId="0" fontId="13" fillId="0" borderId="24" xfId="0" applyFont="1" applyBorder="1" applyAlignment="1">
      <alignment horizontal="right" vertical="center"/>
    </xf>
    <xf numFmtId="0" fontId="9" fillId="0" borderId="48" xfId="0" applyFont="1" applyBorder="1"/>
    <xf numFmtId="0" fontId="13" fillId="0" borderId="49" xfId="0" applyFont="1" applyBorder="1"/>
    <xf numFmtId="0" fontId="9" fillId="0" borderId="49" xfId="0" applyFont="1" applyBorder="1"/>
    <xf numFmtId="0" fontId="9" fillId="0" borderId="50" xfId="0" applyFont="1" applyBorder="1"/>
    <xf numFmtId="0" fontId="9" fillId="0" borderId="51" xfId="0" applyFont="1" applyBorder="1"/>
    <xf numFmtId="0" fontId="9" fillId="0" borderId="52" xfId="0" applyFont="1" applyBorder="1"/>
    <xf numFmtId="0" fontId="13" fillId="0" borderId="52" xfId="0" applyFont="1" applyBorder="1"/>
    <xf numFmtId="0" fontId="9" fillId="0" borderId="53" xfId="0" applyFont="1" applyBorder="1"/>
    <xf numFmtId="0" fontId="9" fillId="0" borderId="54" xfId="0" applyFont="1" applyBorder="1"/>
    <xf numFmtId="0" fontId="9" fillId="0" borderId="0" xfId="0" applyFont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/>
    </xf>
    <xf numFmtId="0" fontId="9" fillId="7" borderId="28" xfId="0" applyFont="1" applyFill="1" applyBorder="1" applyAlignment="1">
      <alignment horizontal="center"/>
    </xf>
    <xf numFmtId="0" fontId="9" fillId="7" borderId="29" xfId="0" applyFont="1" applyFill="1" applyBorder="1" applyAlignment="1">
      <alignment horizontal="center"/>
    </xf>
    <xf numFmtId="0" fontId="9" fillId="7" borderId="30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0" xfId="0" applyFont="1" applyFill="1" applyBorder="1" applyAlignment="1">
      <alignment horizontal="center"/>
    </xf>
    <xf numFmtId="0" fontId="8" fillId="9" borderId="28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8" fillId="9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0" fontId="8" fillId="10" borderId="29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1" borderId="28" xfId="0" applyFont="1" applyFill="1" applyBorder="1" applyAlignment="1">
      <alignment horizontal="center"/>
    </xf>
    <xf numFmtId="0" fontId="8" fillId="11" borderId="29" xfId="0" applyFont="1" applyFill="1" applyBorder="1" applyAlignment="1">
      <alignment horizontal="center"/>
    </xf>
    <xf numFmtId="0" fontId="8" fillId="11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3" borderId="31" xfId="0" applyFont="1" applyFill="1" applyBorder="1" applyAlignment="1">
      <alignment horizontal="center"/>
    </xf>
    <xf numFmtId="0" fontId="8" fillId="13" borderId="32" xfId="0" applyFont="1" applyFill="1" applyBorder="1" applyAlignment="1">
      <alignment horizontal="center"/>
    </xf>
    <xf numFmtId="0" fontId="8" fillId="13" borderId="33" xfId="0" applyFont="1" applyFill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9" fillId="6" borderId="12" xfId="0" applyFont="1" applyFill="1" applyBorder="1"/>
    <xf numFmtId="0" fontId="9" fillId="7" borderId="15" xfId="0" applyFont="1" applyFill="1" applyBorder="1"/>
    <xf numFmtId="0" fontId="9" fillId="8" borderId="15" xfId="0" applyFont="1" applyFill="1" applyBorder="1"/>
    <xf numFmtId="0" fontId="9" fillId="9" borderId="15" xfId="0" applyFont="1" applyFill="1" applyBorder="1"/>
    <xf numFmtId="0" fontId="9" fillId="10" borderId="15" xfId="0" applyFont="1" applyFill="1" applyBorder="1"/>
    <xf numFmtId="0" fontId="9" fillId="11" borderId="15" xfId="0" applyFont="1" applyFill="1" applyBorder="1"/>
    <xf numFmtId="0" fontId="9" fillId="12" borderId="15" xfId="0" applyFont="1" applyFill="1" applyBorder="1"/>
    <xf numFmtId="0" fontId="9" fillId="13" borderId="13" xfId="0" applyFont="1" applyFill="1" applyBorder="1"/>
    <xf numFmtId="0" fontId="9" fillId="0" borderId="4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13" fillId="0" borderId="12" xfId="0" applyFont="1" applyBorder="1" applyAlignment="1">
      <alignment horizontal="right" vertical="center"/>
    </xf>
    <xf numFmtId="0" fontId="13" fillId="0" borderId="15" xfId="0" applyFont="1" applyBorder="1" applyAlignment="1">
      <alignment horizontal="right"/>
    </xf>
    <xf numFmtId="0" fontId="13" fillId="0" borderId="13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7" fillId="0" borderId="1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3" fillId="0" borderId="0" xfId="0" applyFont="1" applyBorder="1"/>
    <xf numFmtId="0" fontId="21" fillId="0" borderId="0" xfId="0" applyFont="1" applyBorder="1"/>
    <xf numFmtId="2" fontId="0" fillId="0" borderId="0" xfId="0" applyNumberFormat="1" applyBorder="1"/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ont="1" applyBorder="1"/>
    <xf numFmtId="0" fontId="22" fillId="0" borderId="0" xfId="0" applyFont="1" applyBorder="1"/>
    <xf numFmtId="0" fontId="23" fillId="0" borderId="0" xfId="0" applyFont="1" applyBorder="1" applyAlignment="1">
      <alignment horizontal="center"/>
    </xf>
    <xf numFmtId="2" fontId="22" fillId="0" borderId="0" xfId="0" applyNumberFormat="1" applyFont="1" applyBorder="1"/>
    <xf numFmtId="2" fontId="0" fillId="14" borderId="0" xfId="0" applyNumberFormat="1" applyFill="1" applyBorder="1"/>
    <xf numFmtId="0" fontId="9" fillId="0" borderId="0" xfId="0" applyFont="1" applyAlignment="1">
      <alignment vertical="center"/>
    </xf>
    <xf numFmtId="0" fontId="24" fillId="0" borderId="0" xfId="0" applyFont="1"/>
    <xf numFmtId="0" fontId="25" fillId="0" borderId="0" xfId="0" applyFont="1" applyAlignment="1">
      <alignment vertical="center"/>
    </xf>
    <xf numFmtId="0" fontId="27" fillId="0" borderId="0" xfId="0" applyFont="1"/>
    <xf numFmtId="0" fontId="27" fillId="0" borderId="0" xfId="0" applyFont="1" applyAlignment="1">
      <alignment vertical="center"/>
    </xf>
    <xf numFmtId="0" fontId="25" fillId="15" borderId="0" xfId="0" applyFont="1" applyFill="1" applyAlignment="1">
      <alignment vertical="center"/>
    </xf>
    <xf numFmtId="0" fontId="30" fillId="0" borderId="49" xfId="0" applyFont="1" applyBorder="1"/>
    <xf numFmtId="0" fontId="31" fillId="0" borderId="49" xfId="0" applyFont="1" applyBorder="1"/>
    <xf numFmtId="0" fontId="31" fillId="0" borderId="51" xfId="0" applyFont="1" applyBorder="1"/>
    <xf numFmtId="0" fontId="31" fillId="0" borderId="0" xfId="0" applyFont="1"/>
    <xf numFmtId="0" fontId="31" fillId="0" borderId="52" xfId="0" applyFont="1" applyBorder="1"/>
    <xf numFmtId="0" fontId="30" fillId="0" borderId="52" xfId="0" applyFont="1" applyBorder="1"/>
    <xf numFmtId="0" fontId="31" fillId="0" borderId="53" xfId="0" applyFont="1" applyBorder="1"/>
    <xf numFmtId="0" fontId="31" fillId="0" borderId="54" xfId="0" applyFont="1" applyBorder="1"/>
    <xf numFmtId="0" fontId="0" fillId="0" borderId="16" xfId="0" applyBorder="1" applyAlignment="1">
      <alignment horizontal="center"/>
    </xf>
    <xf numFmtId="0" fontId="0" fillId="0" borderId="16" xfId="0" applyBorder="1"/>
    <xf numFmtId="14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left" vertical="center"/>
    </xf>
    <xf numFmtId="0" fontId="0" fillId="0" borderId="47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7" fillId="0" borderId="0" xfId="0" applyFont="1"/>
    <xf numFmtId="0" fontId="6" fillId="0" borderId="0" xfId="0" applyFont="1"/>
    <xf numFmtId="0" fontId="9" fillId="0" borderId="0" xfId="0" applyFont="1"/>
    <xf numFmtId="0" fontId="9" fillId="0" borderId="50" xfId="0" applyFont="1" applyBorder="1"/>
    <xf numFmtId="0" fontId="9" fillId="0" borderId="55" xfId="0" applyFont="1" applyBorder="1"/>
    <xf numFmtId="0" fontId="9" fillId="0" borderId="53" xfId="0" applyFont="1" applyBorder="1"/>
    <xf numFmtId="0" fontId="9" fillId="0" borderId="49" xfId="0" applyFont="1" applyBorder="1"/>
    <xf numFmtId="0" fontId="9" fillId="0" borderId="0" xfId="0" applyFont="1" applyAlignment="1">
      <alignment horizontal="center" wrapText="1"/>
    </xf>
    <xf numFmtId="0" fontId="3" fillId="0" borderId="7" xfId="1" applyFont="1" applyBorder="1" applyAlignment="1">
      <alignment horizontal="right"/>
    </xf>
  </cellXfs>
  <cellStyles count="2">
    <cellStyle name="Normal" xfId="0" builtinId="0"/>
    <cellStyle name="Normal 2" xfId="1" xr:uid="{D79B46E8-88CE-4658-9EC3-CC877B2CCD8B}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0</xdr:row>
      <xdr:rowOff>171450</xdr:rowOff>
    </xdr:from>
    <xdr:to>
      <xdr:col>19</xdr:col>
      <xdr:colOff>273050</xdr:colOff>
      <xdr:row>20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D90ED5-6842-4611-9A52-2D3D03367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71450"/>
          <a:ext cx="6121400" cy="3632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1</xdr:row>
      <xdr:rowOff>82550</xdr:rowOff>
    </xdr:from>
    <xdr:to>
      <xdr:col>20</xdr:col>
      <xdr:colOff>336550</xdr:colOff>
      <xdr:row>13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037E5E-E3D0-4CA0-92FF-845B69725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279400"/>
          <a:ext cx="69659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1</xdr:row>
      <xdr:rowOff>0</xdr:rowOff>
    </xdr:from>
    <xdr:to>
      <xdr:col>19</xdr:col>
      <xdr:colOff>196850</xdr:colOff>
      <xdr:row>19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B4DB45-1169-430D-A888-4E675EFB6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6850"/>
          <a:ext cx="6121400" cy="3632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120650</xdr:colOff>
      <xdr:row>13</xdr:row>
      <xdr:rowOff>163680</xdr:rowOff>
    </xdr:from>
    <xdr:to>
      <xdr:col>8</xdr:col>
      <xdr:colOff>67772</xdr:colOff>
      <xdr:row>24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576B03-CB17-4F62-8F66-D5B854962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0" y="2754480"/>
          <a:ext cx="4214322" cy="253507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rin Shilling" id="{FA0C6925-2D0A-447A-99BC-7B2B5D101CB1}" userId="0ac371b351080b0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9" dT="2021-02-06T15:28:52.50" personId="{FA0C6925-2D0A-447A-99BC-7B2B5D101CB1}" id="{68C7B95C-2373-4EEA-968B-3AB96DBB525B}">
    <text>Accidentally put in bags out of order, kept bag numbers but put in tubes/etc sequentially by time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3-01T23:23:05.46" personId="{FA0C6925-2D0A-447A-99BC-7B2B5D101CB1}" id="{544136E5-7551-445B-860D-5C0358C2D1D8}">
    <text>Started cleaning full 100 uL, but filters on Zymo kit were clogging so switched to only cleaning half of extracted stock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6" dT="2021-03-16T22:18:16.97" personId="{FA0C6925-2D0A-447A-99BC-7B2B5D101CB1}" id="{B90FE225-C948-42F2-A618-22658A294D6A}">
    <text>Think I fucked up on which row of DNA I pulled these from (red text samples), added in row E as a backup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1-03-16T22:19:58.25" personId="{FA0C6925-2D0A-447A-99BC-7B2B5D101CB1}" id="{5C469047-41EB-4ABE-8869-6DEA4CBB600B}">
    <text>Think I fucked up on which row of DNA I pulled these from (red text samples), added in row E as a backup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M5" dT="2021-07-20T17:23:56.33" personId="{FA0C6925-2D0A-447A-99BC-7B2B5D101CB1}" id="{F9A172B1-8D40-47DE-9752-BFB758035C45}">
    <text>Based on clones aligned in dendrogram with sequence data, I must have done it as 28, 46, 77, 28, 46, 77.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399E-200C-480C-B95F-E5065E346068}">
  <sheetPr>
    <pageSetUpPr fitToPage="1"/>
  </sheetPr>
  <dimension ref="A1:Q103"/>
  <sheetViews>
    <sheetView tabSelected="1" topLeftCell="A82" workbookViewId="0">
      <selection activeCell="H99" sqref="H99"/>
    </sheetView>
  </sheetViews>
  <sheetFormatPr defaultColWidth="11.6328125" defaultRowHeight="14.5"/>
  <cols>
    <col min="1" max="1" width="6.26953125" style="24" bestFit="1" customWidth="1"/>
    <col min="2" max="2" width="15.7265625" bestFit="1" customWidth="1"/>
    <col min="3" max="3" width="14.90625" style="10" bestFit="1" customWidth="1"/>
    <col min="4" max="4" width="15.08984375" style="10" bestFit="1" customWidth="1"/>
    <col min="5" max="5" width="10.36328125" style="10" bestFit="1" customWidth="1"/>
    <col min="6" max="6" width="15.08984375" style="10" customWidth="1"/>
    <col min="7" max="7" width="11.6328125" style="10"/>
    <col min="8" max="9" width="12.54296875" style="10" customWidth="1"/>
    <col min="10" max="10" width="12.54296875" style="24" bestFit="1" customWidth="1"/>
    <col min="11" max="12" width="14.7265625" style="24" customWidth="1"/>
    <col min="13" max="13" width="18.7265625" style="24" bestFit="1" customWidth="1"/>
    <col min="14" max="14" width="18.7265625" style="24" customWidth="1"/>
    <col min="15" max="15" width="18.08984375" style="10" bestFit="1" customWidth="1"/>
    <col min="16" max="16" width="19.453125" style="10" bestFit="1" customWidth="1"/>
    <col min="17" max="17" width="24.54296875" style="10" customWidth="1"/>
  </cols>
  <sheetData>
    <row r="1" spans="1:17" ht="16" thickBot="1">
      <c r="A1" s="25" t="s">
        <v>67</v>
      </c>
      <c r="B1" s="18" t="s">
        <v>13</v>
      </c>
      <c r="C1" s="19" t="s">
        <v>0</v>
      </c>
      <c r="D1" s="20" t="s">
        <v>1</v>
      </c>
      <c r="E1" s="21" t="s">
        <v>12</v>
      </c>
      <c r="F1" s="21" t="s">
        <v>11</v>
      </c>
      <c r="G1" s="21" t="s">
        <v>2</v>
      </c>
      <c r="H1" s="22" t="s">
        <v>3</v>
      </c>
      <c r="I1" s="22" t="s">
        <v>4</v>
      </c>
      <c r="J1" s="29" t="s">
        <v>5</v>
      </c>
      <c r="K1" s="33" t="s">
        <v>6</v>
      </c>
      <c r="L1" s="29" t="s">
        <v>7</v>
      </c>
      <c r="M1" s="29" t="s">
        <v>8</v>
      </c>
      <c r="N1" s="29" t="s">
        <v>9</v>
      </c>
      <c r="O1" s="22" t="s">
        <v>85</v>
      </c>
      <c r="P1" s="22" t="s">
        <v>86</v>
      </c>
      <c r="Q1" s="23" t="s">
        <v>10</v>
      </c>
    </row>
    <row r="2" spans="1:17">
      <c r="A2" s="26">
        <v>1</v>
      </c>
      <c r="B2" s="16" t="s">
        <v>32</v>
      </c>
      <c r="C2" s="17">
        <v>44210</v>
      </c>
      <c r="D2" s="1">
        <v>0.43194444444444446</v>
      </c>
      <c r="E2" s="3" t="s">
        <v>15</v>
      </c>
      <c r="F2" s="3" t="s">
        <v>14</v>
      </c>
      <c r="G2" s="3" t="s">
        <v>16</v>
      </c>
      <c r="H2" s="27">
        <v>26.897735000000001</v>
      </c>
      <c r="I2" s="28" t="s">
        <v>68</v>
      </c>
      <c r="J2" s="30">
        <v>1</v>
      </c>
      <c r="K2" s="34" t="s">
        <v>69</v>
      </c>
      <c r="L2" s="32" t="s">
        <v>17</v>
      </c>
      <c r="M2" s="30">
        <v>72</v>
      </c>
      <c r="N2" s="42">
        <f>M2*0.3048</f>
        <v>21.945600000000002</v>
      </c>
      <c r="O2" s="11" t="s">
        <v>84</v>
      </c>
      <c r="P2" s="11"/>
      <c r="Q2" s="2"/>
    </row>
    <row r="3" spans="1:17">
      <c r="A3" s="26">
        <v>2</v>
      </c>
      <c r="B3" s="16" t="s">
        <v>32</v>
      </c>
      <c r="C3" s="17">
        <v>44210</v>
      </c>
      <c r="D3" s="3">
        <v>0.43472222222222223</v>
      </c>
      <c r="E3" s="3" t="s">
        <v>15</v>
      </c>
      <c r="F3" s="3" t="s">
        <v>14</v>
      </c>
      <c r="G3" s="3" t="s">
        <v>16</v>
      </c>
      <c r="H3" s="27">
        <v>26.897735000000001</v>
      </c>
      <c r="I3" s="28" t="s">
        <v>68</v>
      </c>
      <c r="J3" s="31">
        <v>4</v>
      </c>
      <c r="K3" s="31" t="s">
        <v>70</v>
      </c>
      <c r="L3" s="26" t="s">
        <v>18</v>
      </c>
      <c r="M3" s="31">
        <v>73</v>
      </c>
      <c r="N3" s="43">
        <f>M3*0.3048</f>
        <v>22.250400000000003</v>
      </c>
      <c r="O3" s="12" t="s">
        <v>84</v>
      </c>
      <c r="P3" s="12"/>
      <c r="Q3" s="5"/>
    </row>
    <row r="4" spans="1:17">
      <c r="A4" s="26">
        <v>3</v>
      </c>
      <c r="B4" s="16" t="s">
        <v>32</v>
      </c>
      <c r="C4" s="17">
        <v>44210</v>
      </c>
      <c r="D4" s="3">
        <v>0.4368055555555555</v>
      </c>
      <c r="E4" s="3" t="s">
        <v>15</v>
      </c>
      <c r="F4" s="3" t="s">
        <v>14</v>
      </c>
      <c r="G4" s="3" t="s">
        <v>16</v>
      </c>
      <c r="H4" s="27">
        <v>26.897735000000001</v>
      </c>
      <c r="I4" s="28" t="s">
        <v>68</v>
      </c>
      <c r="J4" s="31">
        <v>25</v>
      </c>
      <c r="K4" s="31" t="s">
        <v>71</v>
      </c>
      <c r="L4" s="26" t="s">
        <v>19</v>
      </c>
      <c r="M4" s="31">
        <v>73</v>
      </c>
      <c r="N4" s="43">
        <f t="shared" ref="N4:N67" si="0">M4*0.3048</f>
        <v>22.250400000000003</v>
      </c>
      <c r="O4" s="12" t="s">
        <v>84</v>
      </c>
      <c r="P4" s="12"/>
      <c r="Q4" s="5"/>
    </row>
    <row r="5" spans="1:17">
      <c r="A5" s="26">
        <v>4</v>
      </c>
      <c r="B5" s="16" t="s">
        <v>32</v>
      </c>
      <c r="C5" s="17">
        <v>44210</v>
      </c>
      <c r="D5" s="3">
        <v>0.43888888888888888</v>
      </c>
      <c r="E5" s="3" t="s">
        <v>15</v>
      </c>
      <c r="F5" s="3" t="s">
        <v>14</v>
      </c>
      <c r="G5" s="3" t="s">
        <v>16</v>
      </c>
      <c r="H5" s="27">
        <v>26.897735000000001</v>
      </c>
      <c r="I5" s="28" t="s">
        <v>68</v>
      </c>
      <c r="J5" s="31">
        <v>36</v>
      </c>
      <c r="K5" s="31" t="s">
        <v>72</v>
      </c>
      <c r="L5" s="26" t="s">
        <v>20</v>
      </c>
      <c r="M5" s="31">
        <v>73</v>
      </c>
      <c r="N5" s="43">
        <f t="shared" si="0"/>
        <v>22.250400000000003</v>
      </c>
      <c r="O5" s="12" t="s">
        <v>87</v>
      </c>
      <c r="P5" s="12"/>
      <c r="Q5" s="5"/>
    </row>
    <row r="6" spans="1:17">
      <c r="A6" s="26">
        <v>5</v>
      </c>
      <c r="B6" s="16" t="s">
        <v>32</v>
      </c>
      <c r="C6" s="17">
        <v>44210</v>
      </c>
      <c r="D6" s="3">
        <v>0.44097222222222227</v>
      </c>
      <c r="E6" s="3" t="s">
        <v>15</v>
      </c>
      <c r="F6" s="3" t="s">
        <v>14</v>
      </c>
      <c r="G6" s="3" t="s">
        <v>16</v>
      </c>
      <c r="H6" s="27">
        <v>26.897735000000001</v>
      </c>
      <c r="I6" s="28" t="s">
        <v>68</v>
      </c>
      <c r="J6" s="31">
        <v>37</v>
      </c>
      <c r="K6" s="31" t="s">
        <v>73</v>
      </c>
      <c r="L6" s="26" t="s">
        <v>21</v>
      </c>
      <c r="M6" s="31">
        <v>73</v>
      </c>
      <c r="N6" s="43">
        <f t="shared" si="0"/>
        <v>22.250400000000003</v>
      </c>
      <c r="O6" s="12" t="s">
        <v>84</v>
      </c>
      <c r="P6" s="12"/>
      <c r="Q6" s="5"/>
    </row>
    <row r="7" spans="1:17">
      <c r="A7" s="26">
        <v>6</v>
      </c>
      <c r="B7" s="16" t="s">
        <v>32</v>
      </c>
      <c r="C7" s="17">
        <v>44210</v>
      </c>
      <c r="D7" s="3">
        <v>0.44236111111111115</v>
      </c>
      <c r="E7" s="3" t="s">
        <v>15</v>
      </c>
      <c r="F7" s="3" t="s">
        <v>14</v>
      </c>
      <c r="G7" s="3" t="s">
        <v>16</v>
      </c>
      <c r="H7" s="27">
        <v>26.897735000000001</v>
      </c>
      <c r="I7" s="28" t="s">
        <v>68</v>
      </c>
      <c r="J7" s="31">
        <v>38</v>
      </c>
      <c r="K7" s="31" t="s">
        <v>74</v>
      </c>
      <c r="L7" s="26" t="s">
        <v>22</v>
      </c>
      <c r="M7" s="31">
        <v>77</v>
      </c>
      <c r="N7" s="43">
        <f t="shared" si="0"/>
        <v>23.4696</v>
      </c>
      <c r="O7" s="12" t="s">
        <v>84</v>
      </c>
      <c r="P7" s="12"/>
      <c r="Q7" s="5"/>
    </row>
    <row r="8" spans="1:17">
      <c r="A8" s="26">
        <v>7</v>
      </c>
      <c r="B8" s="16" t="s">
        <v>32</v>
      </c>
      <c r="C8" s="17">
        <v>44210</v>
      </c>
      <c r="D8" s="6">
        <v>0.4458333333333333</v>
      </c>
      <c r="E8" s="3" t="s">
        <v>15</v>
      </c>
      <c r="F8" s="3" t="s">
        <v>14</v>
      </c>
      <c r="G8" s="3" t="s">
        <v>16</v>
      </c>
      <c r="H8" s="27">
        <v>26.897735000000001</v>
      </c>
      <c r="I8" s="28" t="s">
        <v>68</v>
      </c>
      <c r="J8" s="31">
        <v>39</v>
      </c>
      <c r="K8" s="31" t="s">
        <v>75</v>
      </c>
      <c r="L8" s="26" t="s">
        <v>23</v>
      </c>
      <c r="M8" s="31">
        <v>73</v>
      </c>
      <c r="N8" s="43">
        <f t="shared" si="0"/>
        <v>22.250400000000003</v>
      </c>
      <c r="O8" s="12" t="s">
        <v>84</v>
      </c>
      <c r="P8" s="12"/>
      <c r="Q8" s="5"/>
    </row>
    <row r="9" spans="1:17">
      <c r="A9" s="26">
        <v>8</v>
      </c>
      <c r="B9" s="16" t="s">
        <v>32</v>
      </c>
      <c r="C9" s="17">
        <v>44210</v>
      </c>
      <c r="D9" s="6">
        <v>0.44791666666666669</v>
      </c>
      <c r="E9" s="3" t="s">
        <v>15</v>
      </c>
      <c r="F9" s="3" t="s">
        <v>14</v>
      </c>
      <c r="G9" s="3" t="s">
        <v>16</v>
      </c>
      <c r="H9" s="27">
        <v>26.897735000000001</v>
      </c>
      <c r="I9" s="28" t="s">
        <v>68</v>
      </c>
      <c r="J9" s="31">
        <v>352</v>
      </c>
      <c r="K9" s="31" t="s">
        <v>76</v>
      </c>
      <c r="L9" s="26" t="s">
        <v>24</v>
      </c>
      <c r="M9" s="31">
        <v>68</v>
      </c>
      <c r="N9" s="43">
        <f t="shared" si="0"/>
        <v>20.726400000000002</v>
      </c>
      <c r="O9" s="12" t="s">
        <v>84</v>
      </c>
      <c r="P9" s="12"/>
      <c r="Q9" s="5"/>
    </row>
    <row r="10" spans="1:17">
      <c r="A10" s="26">
        <v>9</v>
      </c>
      <c r="B10" s="16" t="s">
        <v>32</v>
      </c>
      <c r="C10" s="17">
        <v>44210</v>
      </c>
      <c r="D10" s="6">
        <v>0.45</v>
      </c>
      <c r="E10" s="3" t="s">
        <v>15</v>
      </c>
      <c r="F10" s="3" t="s">
        <v>14</v>
      </c>
      <c r="G10" s="3" t="s">
        <v>16</v>
      </c>
      <c r="H10" s="27">
        <v>26.897735000000001</v>
      </c>
      <c r="I10" s="28" t="s">
        <v>68</v>
      </c>
      <c r="J10" s="31">
        <v>353</v>
      </c>
      <c r="K10" s="31" t="s">
        <v>77</v>
      </c>
      <c r="L10" s="26" t="s">
        <v>25</v>
      </c>
      <c r="M10" s="31">
        <v>69</v>
      </c>
      <c r="N10" s="43">
        <f t="shared" si="0"/>
        <v>21.031200000000002</v>
      </c>
      <c r="O10" s="12" t="s">
        <v>84</v>
      </c>
      <c r="P10" s="12"/>
      <c r="Q10" s="5"/>
    </row>
    <row r="11" spans="1:17">
      <c r="A11" s="26">
        <v>10</v>
      </c>
      <c r="B11" s="16" t="s">
        <v>32</v>
      </c>
      <c r="C11" s="17">
        <v>44210</v>
      </c>
      <c r="D11" s="6">
        <v>0.4513888888888889</v>
      </c>
      <c r="E11" s="3" t="s">
        <v>15</v>
      </c>
      <c r="F11" s="3" t="s">
        <v>14</v>
      </c>
      <c r="G11" s="3" t="s">
        <v>16</v>
      </c>
      <c r="H11" s="27">
        <v>26.897735000000001</v>
      </c>
      <c r="I11" s="28" t="s">
        <v>68</v>
      </c>
      <c r="J11" s="31">
        <v>354</v>
      </c>
      <c r="K11" s="31" t="s">
        <v>78</v>
      </c>
      <c r="L11" s="26" t="s">
        <v>26</v>
      </c>
      <c r="M11" s="31">
        <v>70</v>
      </c>
      <c r="N11" s="43">
        <f t="shared" si="0"/>
        <v>21.336000000000002</v>
      </c>
      <c r="O11" s="12" t="s">
        <v>87</v>
      </c>
      <c r="P11" s="12"/>
      <c r="Q11" s="5"/>
    </row>
    <row r="12" spans="1:17">
      <c r="A12" s="26">
        <v>11</v>
      </c>
      <c r="B12" s="16" t="s">
        <v>32</v>
      </c>
      <c r="C12" s="17">
        <v>44210</v>
      </c>
      <c r="D12" s="6">
        <v>0.45277777777777778</v>
      </c>
      <c r="E12" s="3" t="s">
        <v>15</v>
      </c>
      <c r="F12" s="3" t="s">
        <v>14</v>
      </c>
      <c r="G12" s="3" t="s">
        <v>16</v>
      </c>
      <c r="H12" s="27">
        <v>26.897735000000001</v>
      </c>
      <c r="I12" s="28" t="s">
        <v>68</v>
      </c>
      <c r="J12" s="31">
        <v>367</v>
      </c>
      <c r="K12" s="31" t="s">
        <v>79</v>
      </c>
      <c r="L12" s="26" t="s">
        <v>27</v>
      </c>
      <c r="M12" s="31">
        <v>69</v>
      </c>
      <c r="N12" s="43">
        <f t="shared" si="0"/>
        <v>21.031200000000002</v>
      </c>
      <c r="O12" s="12" t="s">
        <v>84</v>
      </c>
      <c r="P12" s="12"/>
      <c r="Q12" s="5"/>
    </row>
    <row r="13" spans="1:17">
      <c r="A13" s="26">
        <v>12</v>
      </c>
      <c r="B13" s="16" t="s">
        <v>32</v>
      </c>
      <c r="C13" s="17">
        <v>44210</v>
      </c>
      <c r="D13" s="6">
        <v>0.45416666666666666</v>
      </c>
      <c r="E13" s="3" t="s">
        <v>15</v>
      </c>
      <c r="F13" s="3" t="s">
        <v>14</v>
      </c>
      <c r="G13" s="3" t="s">
        <v>16</v>
      </c>
      <c r="H13" s="27">
        <v>26.897735000000001</v>
      </c>
      <c r="I13" s="28" t="s">
        <v>68</v>
      </c>
      <c r="J13" s="31">
        <v>360</v>
      </c>
      <c r="K13" s="31" t="s">
        <v>80</v>
      </c>
      <c r="L13" s="26" t="s">
        <v>28</v>
      </c>
      <c r="M13" s="31">
        <v>70</v>
      </c>
      <c r="N13" s="43">
        <f t="shared" si="0"/>
        <v>21.336000000000002</v>
      </c>
      <c r="O13" s="12" t="s">
        <v>84</v>
      </c>
      <c r="P13" s="12"/>
      <c r="Q13" s="5"/>
    </row>
    <row r="14" spans="1:17">
      <c r="A14" s="26">
        <v>13</v>
      </c>
      <c r="B14" s="16" t="s">
        <v>32</v>
      </c>
      <c r="C14" s="17">
        <v>44210</v>
      </c>
      <c r="D14" s="6">
        <v>0.45555555555555555</v>
      </c>
      <c r="E14" s="3" t="s">
        <v>15</v>
      </c>
      <c r="F14" s="3" t="s">
        <v>14</v>
      </c>
      <c r="G14" s="3" t="s">
        <v>16</v>
      </c>
      <c r="H14" s="27">
        <v>26.897735000000001</v>
      </c>
      <c r="I14" s="28" t="s">
        <v>68</v>
      </c>
      <c r="J14" s="31">
        <v>361</v>
      </c>
      <c r="K14" s="31" t="s">
        <v>81</v>
      </c>
      <c r="L14" s="26" t="s">
        <v>29</v>
      </c>
      <c r="M14" s="31">
        <v>71</v>
      </c>
      <c r="N14" s="43">
        <f t="shared" si="0"/>
        <v>21.640800000000002</v>
      </c>
      <c r="O14" s="12" t="s">
        <v>84</v>
      </c>
      <c r="P14" s="12"/>
      <c r="Q14" s="5"/>
    </row>
    <row r="15" spans="1:17">
      <c r="A15" s="26">
        <v>14</v>
      </c>
      <c r="B15" s="16" t="s">
        <v>32</v>
      </c>
      <c r="C15" s="17">
        <v>44210</v>
      </c>
      <c r="D15" s="6">
        <v>0.45694444444444443</v>
      </c>
      <c r="E15" s="3" t="s">
        <v>15</v>
      </c>
      <c r="F15" s="3" t="s">
        <v>14</v>
      </c>
      <c r="G15" s="3" t="s">
        <v>16</v>
      </c>
      <c r="H15" s="27">
        <v>26.897735000000001</v>
      </c>
      <c r="I15" s="28" t="s">
        <v>68</v>
      </c>
      <c r="J15" s="31">
        <v>362</v>
      </c>
      <c r="K15" s="31" t="s">
        <v>82</v>
      </c>
      <c r="L15" s="26" t="s">
        <v>30</v>
      </c>
      <c r="M15" s="31">
        <v>68</v>
      </c>
      <c r="N15" s="43">
        <f t="shared" si="0"/>
        <v>20.726400000000002</v>
      </c>
      <c r="O15" s="12" t="s">
        <v>84</v>
      </c>
      <c r="P15" s="12"/>
      <c r="Q15" s="5"/>
    </row>
    <row r="16" spans="1:17">
      <c r="A16" s="26">
        <v>15</v>
      </c>
      <c r="B16" s="16" t="s">
        <v>32</v>
      </c>
      <c r="C16" s="17">
        <v>44210</v>
      </c>
      <c r="D16" s="6">
        <v>0.45833333333333331</v>
      </c>
      <c r="E16" s="3" t="s">
        <v>15</v>
      </c>
      <c r="F16" s="3" t="s">
        <v>14</v>
      </c>
      <c r="G16" s="3" t="s">
        <v>16</v>
      </c>
      <c r="H16" s="27">
        <v>26.897735000000001</v>
      </c>
      <c r="I16" s="28" t="s">
        <v>68</v>
      </c>
      <c r="J16" s="31">
        <v>52</v>
      </c>
      <c r="K16" s="31" t="s">
        <v>83</v>
      </c>
      <c r="L16" s="26" t="s">
        <v>31</v>
      </c>
      <c r="M16" s="31">
        <v>70</v>
      </c>
      <c r="N16" s="43">
        <f t="shared" si="0"/>
        <v>21.336000000000002</v>
      </c>
      <c r="O16" s="12" t="s">
        <v>84</v>
      </c>
      <c r="P16" s="12"/>
      <c r="Q16" s="5"/>
    </row>
    <row r="17" spans="1:17">
      <c r="A17" s="26">
        <v>16</v>
      </c>
      <c r="B17" s="16" t="s">
        <v>32</v>
      </c>
      <c r="C17" s="14">
        <v>44211</v>
      </c>
      <c r="D17" s="6">
        <v>0.44444444444444442</v>
      </c>
      <c r="E17" s="6" t="s">
        <v>15</v>
      </c>
      <c r="F17" s="6" t="s">
        <v>33</v>
      </c>
      <c r="G17" s="4" t="s">
        <v>34</v>
      </c>
      <c r="H17" s="27">
        <v>26.652386669999999</v>
      </c>
      <c r="I17" s="28" t="s">
        <v>88</v>
      </c>
      <c r="J17" s="31">
        <v>97</v>
      </c>
      <c r="K17" s="31" t="s">
        <v>89</v>
      </c>
      <c r="L17" s="26" t="s">
        <v>35</v>
      </c>
      <c r="M17" s="31">
        <v>45</v>
      </c>
      <c r="N17" s="43">
        <f t="shared" si="0"/>
        <v>13.716000000000001</v>
      </c>
      <c r="O17" s="12" t="s">
        <v>84</v>
      </c>
      <c r="P17" s="12"/>
      <c r="Q17" s="5"/>
    </row>
    <row r="18" spans="1:17">
      <c r="A18" s="26">
        <v>17</v>
      </c>
      <c r="B18" s="16" t="s">
        <v>32</v>
      </c>
      <c r="C18" s="14">
        <v>44211</v>
      </c>
      <c r="D18" s="6">
        <v>0.44861111111111113</v>
      </c>
      <c r="E18" s="6" t="s">
        <v>15</v>
      </c>
      <c r="F18" s="6" t="s">
        <v>33</v>
      </c>
      <c r="G18" s="4" t="s">
        <v>34</v>
      </c>
      <c r="H18" s="27">
        <v>26.652386669999999</v>
      </c>
      <c r="I18" s="28" t="s">
        <v>88</v>
      </c>
      <c r="J18" s="31">
        <v>31</v>
      </c>
      <c r="K18" s="31" t="s">
        <v>91</v>
      </c>
      <c r="L18" s="26" t="s">
        <v>36</v>
      </c>
      <c r="M18" s="31">
        <v>47</v>
      </c>
      <c r="N18" s="43">
        <f t="shared" si="0"/>
        <v>14.325600000000001</v>
      </c>
      <c r="O18" s="12" t="s">
        <v>84</v>
      </c>
      <c r="P18" s="12"/>
      <c r="Q18" s="5"/>
    </row>
    <row r="19" spans="1:17">
      <c r="A19" s="26">
        <v>18</v>
      </c>
      <c r="B19" s="16" t="s">
        <v>32</v>
      </c>
      <c r="C19" s="14">
        <v>44211</v>
      </c>
      <c r="D19" s="6">
        <v>0.45208333333333334</v>
      </c>
      <c r="E19" s="6" t="s">
        <v>15</v>
      </c>
      <c r="F19" s="6" t="s">
        <v>33</v>
      </c>
      <c r="G19" s="4" t="s">
        <v>34</v>
      </c>
      <c r="H19" s="27">
        <v>26.652386669999999</v>
      </c>
      <c r="I19" s="28" t="s">
        <v>88</v>
      </c>
      <c r="J19" s="31">
        <v>32</v>
      </c>
      <c r="K19" s="31" t="s">
        <v>92</v>
      </c>
      <c r="L19" s="26" t="s">
        <v>37</v>
      </c>
      <c r="M19" s="31">
        <v>53</v>
      </c>
      <c r="N19" s="43">
        <f t="shared" si="0"/>
        <v>16.154400000000003</v>
      </c>
      <c r="O19" s="12" t="s">
        <v>84</v>
      </c>
      <c r="P19" s="12"/>
      <c r="Q19" s="5" t="s">
        <v>208</v>
      </c>
    </row>
    <row r="20" spans="1:17">
      <c r="A20" s="26">
        <v>19</v>
      </c>
      <c r="B20" s="16" t="s">
        <v>32</v>
      </c>
      <c r="C20" s="14">
        <v>44211</v>
      </c>
      <c r="D20" s="6">
        <v>0.45555555555555555</v>
      </c>
      <c r="E20" s="6" t="s">
        <v>15</v>
      </c>
      <c r="F20" s="6" t="s">
        <v>33</v>
      </c>
      <c r="G20" s="4" t="s">
        <v>34</v>
      </c>
      <c r="H20" s="27">
        <v>26.652386669999999</v>
      </c>
      <c r="I20" s="28" t="s">
        <v>88</v>
      </c>
      <c r="J20" s="31">
        <v>33</v>
      </c>
      <c r="K20" s="31" t="s">
        <v>93</v>
      </c>
      <c r="L20" s="26" t="s">
        <v>38</v>
      </c>
      <c r="M20" s="31">
        <v>51</v>
      </c>
      <c r="N20" s="43">
        <f t="shared" si="0"/>
        <v>15.5448</v>
      </c>
      <c r="O20" s="12" t="s">
        <v>84</v>
      </c>
      <c r="P20" s="12"/>
      <c r="Q20" s="5"/>
    </row>
    <row r="21" spans="1:17">
      <c r="A21" s="26">
        <v>20</v>
      </c>
      <c r="B21" s="16" t="s">
        <v>32</v>
      </c>
      <c r="C21" s="14">
        <v>44211</v>
      </c>
      <c r="D21" s="6">
        <v>0.46111111111111108</v>
      </c>
      <c r="E21" s="6" t="s">
        <v>15</v>
      </c>
      <c r="F21" s="6" t="s">
        <v>33</v>
      </c>
      <c r="G21" s="4" t="s">
        <v>34</v>
      </c>
      <c r="H21" s="27">
        <v>26.652386669999999</v>
      </c>
      <c r="I21" s="28" t="s">
        <v>88</v>
      </c>
      <c r="J21" s="31">
        <v>34</v>
      </c>
      <c r="K21" s="31" t="s">
        <v>94</v>
      </c>
      <c r="L21" s="26" t="s">
        <v>39</v>
      </c>
      <c r="M21" s="31">
        <v>50</v>
      </c>
      <c r="N21" s="43">
        <f t="shared" si="0"/>
        <v>15.24</v>
      </c>
      <c r="O21" s="12" t="s">
        <v>84</v>
      </c>
      <c r="P21" s="12"/>
      <c r="Q21" s="5"/>
    </row>
    <row r="22" spans="1:17">
      <c r="A22" s="26">
        <v>21</v>
      </c>
      <c r="B22" s="16" t="s">
        <v>32</v>
      </c>
      <c r="C22" s="14">
        <v>44211</v>
      </c>
      <c r="D22" s="6">
        <v>0.46319444444444446</v>
      </c>
      <c r="E22" s="6" t="s">
        <v>15</v>
      </c>
      <c r="F22" s="6" t="s">
        <v>33</v>
      </c>
      <c r="G22" s="4" t="s">
        <v>34</v>
      </c>
      <c r="H22" s="27">
        <v>26.652386669999999</v>
      </c>
      <c r="I22" s="28" t="s">
        <v>88</v>
      </c>
      <c r="J22" s="31">
        <v>35</v>
      </c>
      <c r="K22" s="31" t="s">
        <v>95</v>
      </c>
      <c r="L22" s="26" t="s">
        <v>40</v>
      </c>
      <c r="M22" s="31">
        <v>50</v>
      </c>
      <c r="N22" s="43">
        <f t="shared" si="0"/>
        <v>15.24</v>
      </c>
      <c r="O22" s="12" t="s">
        <v>87</v>
      </c>
      <c r="P22" s="12"/>
      <c r="Q22" s="5"/>
    </row>
    <row r="23" spans="1:17">
      <c r="A23" s="26">
        <v>22</v>
      </c>
      <c r="B23" s="16" t="s">
        <v>32</v>
      </c>
      <c r="C23" s="14">
        <v>44211</v>
      </c>
      <c r="D23" s="6">
        <v>0.46458333333333335</v>
      </c>
      <c r="E23" s="6" t="s">
        <v>15</v>
      </c>
      <c r="F23" s="6" t="s">
        <v>33</v>
      </c>
      <c r="G23" s="4" t="s">
        <v>34</v>
      </c>
      <c r="H23" s="27">
        <v>26.652386669999999</v>
      </c>
      <c r="I23" s="28" t="s">
        <v>88</v>
      </c>
      <c r="J23" s="31">
        <v>36</v>
      </c>
      <c r="K23" s="31" t="s">
        <v>96</v>
      </c>
      <c r="L23" s="26" t="s">
        <v>41</v>
      </c>
      <c r="M23" s="31">
        <v>50</v>
      </c>
      <c r="N23" s="43">
        <f t="shared" si="0"/>
        <v>15.24</v>
      </c>
      <c r="O23" s="12" t="s">
        <v>84</v>
      </c>
      <c r="P23" s="12"/>
      <c r="Q23" s="5"/>
    </row>
    <row r="24" spans="1:17">
      <c r="A24" s="26">
        <v>23</v>
      </c>
      <c r="B24" s="16" t="s">
        <v>32</v>
      </c>
      <c r="C24" s="14">
        <v>44211</v>
      </c>
      <c r="D24" s="6">
        <v>0.4680555555555555</v>
      </c>
      <c r="E24" s="6" t="s">
        <v>15</v>
      </c>
      <c r="F24" s="6" t="s">
        <v>33</v>
      </c>
      <c r="G24" s="4" t="s">
        <v>34</v>
      </c>
      <c r="H24" s="27">
        <v>26.652386669999999</v>
      </c>
      <c r="I24" s="28" t="s">
        <v>88</v>
      </c>
      <c r="J24" s="31">
        <v>37</v>
      </c>
      <c r="K24" s="31" t="s">
        <v>97</v>
      </c>
      <c r="L24" s="26" t="s">
        <v>42</v>
      </c>
      <c r="M24" s="31">
        <v>49</v>
      </c>
      <c r="N24" s="43">
        <f t="shared" si="0"/>
        <v>14.9352</v>
      </c>
      <c r="O24" s="12" t="s">
        <v>84</v>
      </c>
      <c r="P24" s="12"/>
      <c r="Q24" s="5"/>
    </row>
    <row r="25" spans="1:17">
      <c r="A25" s="26">
        <v>24</v>
      </c>
      <c r="B25" s="16" t="s">
        <v>32</v>
      </c>
      <c r="C25" s="14">
        <v>44211</v>
      </c>
      <c r="D25" s="6">
        <v>0.4694444444444445</v>
      </c>
      <c r="E25" s="6" t="s">
        <v>15</v>
      </c>
      <c r="F25" s="6" t="s">
        <v>33</v>
      </c>
      <c r="G25" s="4" t="s">
        <v>34</v>
      </c>
      <c r="H25" s="27">
        <v>26.652386669999999</v>
      </c>
      <c r="I25" s="28" t="s">
        <v>88</v>
      </c>
      <c r="J25" s="31">
        <v>38</v>
      </c>
      <c r="K25" s="31" t="s">
        <v>98</v>
      </c>
      <c r="L25" s="26" t="s">
        <v>43</v>
      </c>
      <c r="M25" s="31">
        <v>47</v>
      </c>
      <c r="N25" s="43">
        <f t="shared" si="0"/>
        <v>14.325600000000001</v>
      </c>
      <c r="O25" s="12" t="s">
        <v>84</v>
      </c>
      <c r="P25" s="12"/>
      <c r="Q25" s="5"/>
    </row>
    <row r="26" spans="1:17">
      <c r="A26" s="26">
        <v>25</v>
      </c>
      <c r="B26" s="16" t="s">
        <v>32</v>
      </c>
      <c r="C26" s="14">
        <v>44211</v>
      </c>
      <c r="D26" s="6">
        <v>0.47152777777777777</v>
      </c>
      <c r="E26" s="6" t="s">
        <v>15</v>
      </c>
      <c r="F26" s="6" t="s">
        <v>33</v>
      </c>
      <c r="G26" s="4" t="s">
        <v>34</v>
      </c>
      <c r="H26" s="27">
        <v>26.652386669999999</v>
      </c>
      <c r="I26" s="28" t="s">
        <v>88</v>
      </c>
      <c r="J26" s="31">
        <v>39</v>
      </c>
      <c r="K26" s="31" t="s">
        <v>99</v>
      </c>
      <c r="L26" s="26" t="s">
        <v>44</v>
      </c>
      <c r="M26" s="31">
        <v>46</v>
      </c>
      <c r="N26" s="43">
        <f t="shared" si="0"/>
        <v>14.020800000000001</v>
      </c>
      <c r="O26" s="12" t="s">
        <v>87</v>
      </c>
      <c r="P26" s="12"/>
      <c r="Q26" s="5"/>
    </row>
    <row r="27" spans="1:17">
      <c r="A27" s="26">
        <v>26</v>
      </c>
      <c r="B27" s="16" t="s">
        <v>32</v>
      </c>
      <c r="C27" s="14">
        <v>44211</v>
      </c>
      <c r="D27" s="6">
        <v>0.47361111111111115</v>
      </c>
      <c r="E27" s="6" t="s">
        <v>15</v>
      </c>
      <c r="F27" s="6" t="s">
        <v>33</v>
      </c>
      <c r="G27" s="4" t="s">
        <v>34</v>
      </c>
      <c r="H27" s="27">
        <v>26.652386669999999</v>
      </c>
      <c r="I27" s="28" t="s">
        <v>88</v>
      </c>
      <c r="J27" s="31">
        <v>40</v>
      </c>
      <c r="K27" s="31" t="s">
        <v>100</v>
      </c>
      <c r="L27" s="26" t="s">
        <v>45</v>
      </c>
      <c r="M27" s="31">
        <v>49</v>
      </c>
      <c r="N27" s="43">
        <f t="shared" si="0"/>
        <v>14.9352</v>
      </c>
      <c r="O27" s="12" t="s">
        <v>84</v>
      </c>
      <c r="P27" s="12"/>
      <c r="Q27" s="5"/>
    </row>
    <row r="28" spans="1:17">
      <c r="A28" s="26">
        <v>27</v>
      </c>
      <c r="B28" s="16" t="s">
        <v>32</v>
      </c>
      <c r="C28" s="14">
        <v>44211</v>
      </c>
      <c r="D28" s="6">
        <v>0.5</v>
      </c>
      <c r="E28" s="6" t="s">
        <v>15</v>
      </c>
      <c r="F28" s="6" t="s">
        <v>33</v>
      </c>
      <c r="G28" s="4" t="s">
        <v>34</v>
      </c>
      <c r="H28" s="27">
        <v>26.652386669999999</v>
      </c>
      <c r="I28" s="28" t="s">
        <v>88</v>
      </c>
      <c r="J28" s="31">
        <v>21</v>
      </c>
      <c r="K28" s="31" t="s">
        <v>101</v>
      </c>
      <c r="L28" s="26" t="s">
        <v>46</v>
      </c>
      <c r="M28" s="31">
        <v>47</v>
      </c>
      <c r="N28" s="43">
        <f t="shared" si="0"/>
        <v>14.325600000000001</v>
      </c>
      <c r="O28" s="12" t="s">
        <v>84</v>
      </c>
      <c r="P28" s="12"/>
      <c r="Q28" s="5"/>
    </row>
    <row r="29" spans="1:17">
      <c r="A29" s="26">
        <v>28</v>
      </c>
      <c r="B29" s="16" t="s">
        <v>32</v>
      </c>
      <c r="C29" s="14">
        <v>44211</v>
      </c>
      <c r="D29" s="6">
        <v>0.50138888888888888</v>
      </c>
      <c r="E29" s="6" t="s">
        <v>15</v>
      </c>
      <c r="F29" s="6" t="s">
        <v>33</v>
      </c>
      <c r="G29" s="4" t="s">
        <v>34</v>
      </c>
      <c r="H29" s="27">
        <v>26.652386669999999</v>
      </c>
      <c r="I29" s="28" t="s">
        <v>88</v>
      </c>
      <c r="J29" s="31">
        <v>22</v>
      </c>
      <c r="K29" s="31" t="s">
        <v>90</v>
      </c>
      <c r="L29" s="26" t="s">
        <v>588</v>
      </c>
      <c r="M29" s="31">
        <v>46</v>
      </c>
      <c r="N29" s="43">
        <f t="shared" si="0"/>
        <v>14.020800000000001</v>
      </c>
      <c r="O29" s="12" t="s">
        <v>84</v>
      </c>
      <c r="P29" s="12"/>
      <c r="Q29" s="5"/>
    </row>
    <row r="30" spans="1:17">
      <c r="A30" s="26">
        <v>29</v>
      </c>
      <c r="B30" s="16" t="s">
        <v>32</v>
      </c>
      <c r="C30" s="14">
        <v>44211</v>
      </c>
      <c r="D30" s="6">
        <v>0.50347222222222221</v>
      </c>
      <c r="E30" s="6" t="s">
        <v>15</v>
      </c>
      <c r="F30" s="6" t="s">
        <v>33</v>
      </c>
      <c r="G30" s="4" t="s">
        <v>34</v>
      </c>
      <c r="H30" s="27">
        <v>26.652386669999999</v>
      </c>
      <c r="I30" s="28" t="s">
        <v>88</v>
      </c>
      <c r="J30" s="31">
        <v>23</v>
      </c>
      <c r="K30" s="31" t="s">
        <v>102</v>
      </c>
      <c r="L30" s="26" t="s">
        <v>48</v>
      </c>
      <c r="M30" s="31">
        <v>46</v>
      </c>
      <c r="N30" s="43">
        <f t="shared" si="0"/>
        <v>14.020800000000001</v>
      </c>
      <c r="O30" s="12" t="s">
        <v>84</v>
      </c>
      <c r="P30" s="12"/>
      <c r="Q30" s="5"/>
    </row>
    <row r="31" spans="1:17">
      <c r="A31" s="26">
        <v>30</v>
      </c>
      <c r="B31" s="16" t="s">
        <v>32</v>
      </c>
      <c r="C31" s="14">
        <v>44211</v>
      </c>
      <c r="D31" s="6">
        <v>0.50486111111111109</v>
      </c>
      <c r="E31" s="6" t="s">
        <v>15</v>
      </c>
      <c r="F31" s="6" t="s">
        <v>33</v>
      </c>
      <c r="G31" s="4" t="s">
        <v>34</v>
      </c>
      <c r="H31" s="27">
        <v>26.652386669999999</v>
      </c>
      <c r="I31" s="28" t="s">
        <v>88</v>
      </c>
      <c r="J31" s="31">
        <v>24</v>
      </c>
      <c r="K31" s="31" t="s">
        <v>103</v>
      </c>
      <c r="L31" s="26" t="s">
        <v>49</v>
      </c>
      <c r="M31" s="31">
        <v>46</v>
      </c>
      <c r="N31" s="43">
        <f t="shared" si="0"/>
        <v>14.020800000000001</v>
      </c>
      <c r="O31" s="12" t="s">
        <v>84</v>
      </c>
      <c r="P31" s="12"/>
      <c r="Q31" s="5"/>
    </row>
    <row r="32" spans="1:17">
      <c r="A32" s="26">
        <v>31</v>
      </c>
      <c r="B32" s="16" t="s">
        <v>32</v>
      </c>
      <c r="C32" s="14">
        <v>44217</v>
      </c>
      <c r="D32" s="6">
        <v>0.43055555555555558</v>
      </c>
      <c r="E32" s="6" t="s">
        <v>15</v>
      </c>
      <c r="F32" s="6" t="s">
        <v>50</v>
      </c>
      <c r="G32" s="4" t="s">
        <v>51</v>
      </c>
      <c r="H32" s="13">
        <v>26.523551699999999</v>
      </c>
      <c r="I32" s="13">
        <v>-80.031692000000007</v>
      </c>
      <c r="J32" s="31">
        <v>1</v>
      </c>
      <c r="K32" s="31" t="s">
        <v>104</v>
      </c>
      <c r="L32" s="26" t="s">
        <v>52</v>
      </c>
      <c r="M32" s="31">
        <v>48</v>
      </c>
      <c r="N32" s="43">
        <f t="shared" si="0"/>
        <v>14.630400000000002</v>
      </c>
      <c r="O32" s="12" t="s">
        <v>87</v>
      </c>
      <c r="P32" s="12"/>
      <c r="Q32" s="5"/>
    </row>
    <row r="33" spans="1:17">
      <c r="A33" s="26">
        <v>32</v>
      </c>
      <c r="B33" s="16" t="s">
        <v>32</v>
      </c>
      <c r="C33" s="14">
        <v>44217</v>
      </c>
      <c r="D33" s="6">
        <v>0.43333333333333335</v>
      </c>
      <c r="E33" s="6" t="s">
        <v>15</v>
      </c>
      <c r="F33" s="6" t="s">
        <v>50</v>
      </c>
      <c r="G33" s="4" t="s">
        <v>51</v>
      </c>
      <c r="H33" s="13">
        <v>26.523551699999999</v>
      </c>
      <c r="I33" s="13">
        <v>-80.031692000000007</v>
      </c>
      <c r="J33" s="31">
        <v>2</v>
      </c>
      <c r="K33" s="31" t="s">
        <v>105</v>
      </c>
      <c r="L33" s="26" t="s">
        <v>53</v>
      </c>
      <c r="M33" s="31">
        <v>49</v>
      </c>
      <c r="N33" s="43">
        <f t="shared" si="0"/>
        <v>14.9352</v>
      </c>
      <c r="O33" s="12" t="s">
        <v>84</v>
      </c>
      <c r="P33" s="12"/>
      <c r="Q33" s="5"/>
    </row>
    <row r="34" spans="1:17">
      <c r="A34" s="26">
        <v>33</v>
      </c>
      <c r="B34" s="16" t="s">
        <v>32</v>
      </c>
      <c r="C34" s="14">
        <v>44217</v>
      </c>
      <c r="D34" s="6">
        <v>0.43402777777777773</v>
      </c>
      <c r="E34" s="6" t="s">
        <v>15</v>
      </c>
      <c r="F34" s="6" t="s">
        <v>50</v>
      </c>
      <c r="G34" s="4" t="s">
        <v>51</v>
      </c>
      <c r="H34" s="13">
        <v>26.523551699999999</v>
      </c>
      <c r="I34" s="13">
        <v>-80.031692000000007</v>
      </c>
      <c r="J34" s="31">
        <v>4</v>
      </c>
      <c r="K34" s="31" t="s">
        <v>108</v>
      </c>
      <c r="L34" s="26" t="s">
        <v>54</v>
      </c>
      <c r="M34" s="31">
        <v>50</v>
      </c>
      <c r="N34" s="43">
        <f t="shared" si="0"/>
        <v>15.24</v>
      </c>
      <c r="O34" s="12" t="s">
        <v>84</v>
      </c>
      <c r="P34" s="12"/>
      <c r="Q34" s="5"/>
    </row>
    <row r="35" spans="1:17">
      <c r="A35" s="26">
        <v>34</v>
      </c>
      <c r="B35" s="16" t="s">
        <v>32</v>
      </c>
      <c r="C35" s="14">
        <v>44217</v>
      </c>
      <c r="D35" s="6">
        <v>0.4368055555555555</v>
      </c>
      <c r="E35" s="6" t="s">
        <v>15</v>
      </c>
      <c r="F35" s="6" t="s">
        <v>50</v>
      </c>
      <c r="G35" s="4" t="s">
        <v>51</v>
      </c>
      <c r="H35" s="13">
        <v>26.523551699999999</v>
      </c>
      <c r="I35" s="13">
        <v>-80.031692000000007</v>
      </c>
      <c r="J35" s="31">
        <v>5</v>
      </c>
      <c r="K35" s="31" t="s">
        <v>106</v>
      </c>
      <c r="L35" s="26" t="s">
        <v>55</v>
      </c>
      <c r="M35" s="31">
        <v>61</v>
      </c>
      <c r="N35" s="43">
        <f t="shared" si="0"/>
        <v>18.5928</v>
      </c>
      <c r="O35" s="12" t="s">
        <v>84</v>
      </c>
      <c r="P35" s="12"/>
      <c r="Q35" s="5"/>
    </row>
    <row r="36" spans="1:17">
      <c r="A36" s="26">
        <v>35</v>
      </c>
      <c r="B36" s="16" t="s">
        <v>32</v>
      </c>
      <c r="C36" s="14">
        <v>44217</v>
      </c>
      <c r="D36" s="6">
        <v>0.4381944444444445</v>
      </c>
      <c r="E36" s="6" t="s">
        <v>15</v>
      </c>
      <c r="F36" s="6" t="s">
        <v>50</v>
      </c>
      <c r="G36" s="4" t="s">
        <v>51</v>
      </c>
      <c r="H36" s="13">
        <v>26.523551699999999</v>
      </c>
      <c r="I36" s="13">
        <v>-80.031692000000007</v>
      </c>
      <c r="J36" s="31">
        <v>46</v>
      </c>
      <c r="K36" s="31" t="s">
        <v>107</v>
      </c>
      <c r="L36" s="26" t="s">
        <v>56</v>
      </c>
      <c r="M36" s="31">
        <v>59</v>
      </c>
      <c r="N36" s="43">
        <f t="shared" si="0"/>
        <v>17.9832</v>
      </c>
      <c r="O36" s="12" t="s">
        <v>84</v>
      </c>
      <c r="P36" s="12"/>
      <c r="Q36" s="5"/>
    </row>
    <row r="37" spans="1:17">
      <c r="A37" s="26">
        <v>36</v>
      </c>
      <c r="B37" s="16" t="s">
        <v>32</v>
      </c>
      <c r="C37" s="14">
        <v>44217</v>
      </c>
      <c r="D37" s="6">
        <v>0.4381944444444445</v>
      </c>
      <c r="E37" s="6" t="s">
        <v>15</v>
      </c>
      <c r="F37" s="6" t="s">
        <v>50</v>
      </c>
      <c r="G37" s="4" t="s">
        <v>51</v>
      </c>
      <c r="H37" s="13">
        <v>26.523551699999999</v>
      </c>
      <c r="I37" s="13">
        <v>-80.031692000000007</v>
      </c>
      <c r="J37" s="31">
        <v>47</v>
      </c>
      <c r="K37" s="31" t="s">
        <v>109</v>
      </c>
      <c r="L37" s="26" t="s">
        <v>57</v>
      </c>
      <c r="M37" s="31">
        <v>61</v>
      </c>
      <c r="N37" s="43">
        <f t="shared" si="0"/>
        <v>18.5928</v>
      </c>
      <c r="O37" s="12" t="s">
        <v>84</v>
      </c>
      <c r="P37" s="12"/>
      <c r="Q37" s="5"/>
    </row>
    <row r="38" spans="1:17">
      <c r="A38" s="26">
        <v>37</v>
      </c>
      <c r="B38" s="16" t="s">
        <v>32</v>
      </c>
      <c r="C38" s="14">
        <v>44217</v>
      </c>
      <c r="D38" s="6">
        <v>0.44236111111111115</v>
      </c>
      <c r="E38" s="6" t="s">
        <v>15</v>
      </c>
      <c r="F38" s="6" t="s">
        <v>50</v>
      </c>
      <c r="G38" s="4" t="s">
        <v>51</v>
      </c>
      <c r="H38" s="13">
        <v>26.523551699999999</v>
      </c>
      <c r="I38" s="13">
        <v>-80.031692000000007</v>
      </c>
      <c r="J38" s="31">
        <v>48</v>
      </c>
      <c r="K38" s="31" t="s">
        <v>110</v>
      </c>
      <c r="L38" s="26" t="s">
        <v>58</v>
      </c>
      <c r="M38" s="31">
        <v>62</v>
      </c>
      <c r="N38" s="43">
        <f t="shared" si="0"/>
        <v>18.897600000000001</v>
      </c>
      <c r="O38" s="12" t="s">
        <v>84</v>
      </c>
      <c r="P38" s="12"/>
      <c r="Q38" s="5"/>
    </row>
    <row r="39" spans="1:17">
      <c r="A39" s="26">
        <v>38</v>
      </c>
      <c r="B39" s="16" t="s">
        <v>32</v>
      </c>
      <c r="C39" s="14">
        <v>44217</v>
      </c>
      <c r="D39" s="6">
        <v>0.44375000000000003</v>
      </c>
      <c r="E39" s="6" t="s">
        <v>15</v>
      </c>
      <c r="F39" s="6" t="s">
        <v>50</v>
      </c>
      <c r="G39" s="4" t="s">
        <v>51</v>
      </c>
      <c r="H39" s="13">
        <v>26.523551699999999</v>
      </c>
      <c r="I39" s="13">
        <v>-80.031692000000007</v>
      </c>
      <c r="J39" s="31">
        <v>49</v>
      </c>
      <c r="K39" s="31" t="s">
        <v>111</v>
      </c>
      <c r="L39" s="26" t="s">
        <v>59</v>
      </c>
      <c r="M39" s="31">
        <v>65</v>
      </c>
      <c r="N39" s="43">
        <f t="shared" si="0"/>
        <v>19.812000000000001</v>
      </c>
      <c r="O39" s="12" t="s">
        <v>84</v>
      </c>
      <c r="P39" s="12"/>
      <c r="Q39" s="5"/>
    </row>
    <row r="40" spans="1:17">
      <c r="A40" s="26">
        <v>39</v>
      </c>
      <c r="B40" s="16" t="s">
        <v>32</v>
      </c>
      <c r="C40" s="14">
        <v>44217</v>
      </c>
      <c r="D40" s="6">
        <v>0.44513888888888892</v>
      </c>
      <c r="E40" s="6" t="s">
        <v>15</v>
      </c>
      <c r="F40" s="6" t="s">
        <v>50</v>
      </c>
      <c r="G40" s="4" t="s">
        <v>51</v>
      </c>
      <c r="H40" s="13">
        <v>26.523551699999999</v>
      </c>
      <c r="I40" s="13">
        <v>-80.031692000000007</v>
      </c>
      <c r="J40" s="31">
        <v>50</v>
      </c>
      <c r="K40" s="31" t="s">
        <v>112</v>
      </c>
      <c r="L40" s="26" t="s">
        <v>60</v>
      </c>
      <c r="M40" s="31">
        <v>67</v>
      </c>
      <c r="N40" s="43">
        <f t="shared" si="0"/>
        <v>20.421600000000002</v>
      </c>
      <c r="O40" s="12" t="s">
        <v>84</v>
      </c>
      <c r="P40" s="12"/>
      <c r="Q40" s="5"/>
    </row>
    <row r="41" spans="1:17">
      <c r="A41" s="26">
        <v>40</v>
      </c>
      <c r="B41" s="16" t="s">
        <v>32</v>
      </c>
      <c r="C41" s="14">
        <v>44217</v>
      </c>
      <c r="D41" s="6">
        <v>0.44722222222222219</v>
      </c>
      <c r="E41" s="6" t="s">
        <v>15</v>
      </c>
      <c r="F41" s="6" t="s">
        <v>50</v>
      </c>
      <c r="G41" s="4" t="s">
        <v>51</v>
      </c>
      <c r="H41" s="13">
        <v>26.523551699999999</v>
      </c>
      <c r="I41" s="13">
        <v>-80.031692000000007</v>
      </c>
      <c r="J41" s="31">
        <v>67</v>
      </c>
      <c r="K41" s="31" t="s">
        <v>113</v>
      </c>
      <c r="L41" s="26" t="s">
        <v>61</v>
      </c>
      <c r="M41" s="31">
        <v>67</v>
      </c>
      <c r="N41" s="43">
        <f t="shared" si="0"/>
        <v>20.421600000000002</v>
      </c>
      <c r="O41" s="12" t="s">
        <v>84</v>
      </c>
      <c r="P41" s="12"/>
      <c r="Q41" s="5"/>
    </row>
    <row r="42" spans="1:17">
      <c r="A42" s="26">
        <v>41</v>
      </c>
      <c r="B42" s="16" t="s">
        <v>32</v>
      </c>
      <c r="C42" s="14">
        <v>44217</v>
      </c>
      <c r="D42" s="6">
        <v>0.44791666666666669</v>
      </c>
      <c r="E42" s="6" t="s">
        <v>15</v>
      </c>
      <c r="F42" s="6" t="s">
        <v>50</v>
      </c>
      <c r="G42" s="4" t="s">
        <v>51</v>
      </c>
      <c r="H42" s="13">
        <v>26.523551699999999</v>
      </c>
      <c r="I42" s="13">
        <v>-80.031692000000007</v>
      </c>
      <c r="J42" s="31">
        <v>68</v>
      </c>
      <c r="K42" s="31" t="s">
        <v>114</v>
      </c>
      <c r="L42" s="26" t="s">
        <v>62</v>
      </c>
      <c r="M42" s="31">
        <v>68</v>
      </c>
      <c r="N42" s="43">
        <f t="shared" si="0"/>
        <v>20.726400000000002</v>
      </c>
      <c r="O42" s="12" t="s">
        <v>84</v>
      </c>
      <c r="P42" s="12"/>
      <c r="Q42" s="5"/>
    </row>
    <row r="43" spans="1:17">
      <c r="A43" s="26">
        <v>42</v>
      </c>
      <c r="B43" s="16" t="s">
        <v>32</v>
      </c>
      <c r="C43" s="14">
        <v>44217</v>
      </c>
      <c r="D43" s="6">
        <v>0.44930555555555557</v>
      </c>
      <c r="E43" s="6" t="s">
        <v>15</v>
      </c>
      <c r="F43" s="6" t="s">
        <v>50</v>
      </c>
      <c r="G43" s="4" t="s">
        <v>51</v>
      </c>
      <c r="H43" s="13">
        <v>26.523551699999999</v>
      </c>
      <c r="I43" s="13">
        <v>-80.031692000000007</v>
      </c>
      <c r="J43" s="31">
        <v>69</v>
      </c>
      <c r="K43" s="31" t="s">
        <v>115</v>
      </c>
      <c r="L43" s="26" t="s">
        <v>63</v>
      </c>
      <c r="M43" s="31">
        <v>68</v>
      </c>
      <c r="N43" s="43">
        <f t="shared" si="0"/>
        <v>20.726400000000002</v>
      </c>
      <c r="O43" s="12" t="s">
        <v>84</v>
      </c>
      <c r="P43" s="12"/>
      <c r="Q43" s="5"/>
    </row>
    <row r="44" spans="1:17">
      <c r="A44" s="26">
        <v>43</v>
      </c>
      <c r="B44" s="16" t="s">
        <v>32</v>
      </c>
      <c r="C44" s="14">
        <v>44217</v>
      </c>
      <c r="D44" s="6">
        <v>0.45069444444444445</v>
      </c>
      <c r="E44" s="6" t="s">
        <v>15</v>
      </c>
      <c r="F44" s="6" t="s">
        <v>50</v>
      </c>
      <c r="G44" s="4" t="s">
        <v>51</v>
      </c>
      <c r="H44" s="13">
        <v>26.523551699999999</v>
      </c>
      <c r="I44" s="13">
        <v>-80.031692000000007</v>
      </c>
      <c r="J44" s="31">
        <v>70</v>
      </c>
      <c r="K44" s="31" t="s">
        <v>116</v>
      </c>
      <c r="L44" s="26" t="s">
        <v>64</v>
      </c>
      <c r="M44" s="31">
        <v>68</v>
      </c>
      <c r="N44" s="43">
        <f t="shared" si="0"/>
        <v>20.726400000000002</v>
      </c>
      <c r="O44" s="12" t="s">
        <v>84</v>
      </c>
      <c r="P44" s="12"/>
      <c r="Q44" s="5"/>
    </row>
    <row r="45" spans="1:17">
      <c r="A45" s="26">
        <v>44</v>
      </c>
      <c r="B45" s="16" t="s">
        <v>32</v>
      </c>
      <c r="C45" s="14">
        <v>44217</v>
      </c>
      <c r="D45" s="6">
        <v>0.4513888888888889</v>
      </c>
      <c r="E45" s="6" t="s">
        <v>15</v>
      </c>
      <c r="F45" s="6" t="s">
        <v>50</v>
      </c>
      <c r="G45" s="4" t="s">
        <v>51</v>
      </c>
      <c r="H45" s="13">
        <v>26.523551699999999</v>
      </c>
      <c r="I45" s="13">
        <v>-80.031692000000007</v>
      </c>
      <c r="J45" s="31">
        <v>61</v>
      </c>
      <c r="K45" s="31" t="s">
        <v>117</v>
      </c>
      <c r="L45" s="26" t="s">
        <v>65</v>
      </c>
      <c r="M45" s="31">
        <v>67</v>
      </c>
      <c r="N45" s="43">
        <f t="shared" si="0"/>
        <v>20.421600000000002</v>
      </c>
      <c r="O45" s="12" t="s">
        <v>84</v>
      </c>
      <c r="P45" s="12"/>
      <c r="Q45" s="5"/>
    </row>
    <row r="46" spans="1:17">
      <c r="A46" s="26">
        <v>45</v>
      </c>
      <c r="B46" s="16" t="s">
        <v>32</v>
      </c>
      <c r="C46" s="14">
        <v>44217</v>
      </c>
      <c r="D46" s="6">
        <v>0.45347222222222222</v>
      </c>
      <c r="E46" s="6" t="s">
        <v>15</v>
      </c>
      <c r="F46" s="6" t="s">
        <v>50</v>
      </c>
      <c r="G46" s="4" t="s">
        <v>51</v>
      </c>
      <c r="H46" s="13">
        <v>26.523551699999999</v>
      </c>
      <c r="I46" s="13">
        <v>-80.031692000000007</v>
      </c>
      <c r="J46" s="31">
        <v>62</v>
      </c>
      <c r="K46" s="31" t="s">
        <v>118</v>
      </c>
      <c r="L46" s="26" t="s">
        <v>66</v>
      </c>
      <c r="M46" s="31">
        <v>69</v>
      </c>
      <c r="N46" s="43">
        <f t="shared" si="0"/>
        <v>21.031200000000002</v>
      </c>
      <c r="O46" s="12" t="s">
        <v>84</v>
      </c>
      <c r="P46" s="12"/>
      <c r="Q46" s="5"/>
    </row>
    <row r="47" spans="1:17">
      <c r="A47" s="26">
        <v>46</v>
      </c>
      <c r="B47" s="13" t="s">
        <v>32</v>
      </c>
      <c r="C47" s="14">
        <v>44232</v>
      </c>
      <c r="D47" s="6">
        <v>0.42986111111111108</v>
      </c>
      <c r="E47" s="6" t="s">
        <v>121</v>
      </c>
      <c r="F47" s="6" t="s">
        <v>119</v>
      </c>
      <c r="G47" s="4" t="s">
        <v>120</v>
      </c>
      <c r="H47" s="27">
        <v>27.131666670000001</v>
      </c>
      <c r="I47" s="35">
        <v>-80.134033299999999</v>
      </c>
      <c r="J47" s="31">
        <v>1</v>
      </c>
      <c r="K47" s="31" t="s">
        <v>175</v>
      </c>
      <c r="L47" s="26" t="s">
        <v>592</v>
      </c>
      <c r="M47" s="31">
        <v>10</v>
      </c>
      <c r="N47" s="43">
        <f t="shared" si="0"/>
        <v>3.048</v>
      </c>
      <c r="O47" s="12" t="s">
        <v>206</v>
      </c>
      <c r="P47" s="12"/>
      <c r="Q47" s="5"/>
    </row>
    <row r="48" spans="1:17">
      <c r="A48" s="26">
        <v>47</v>
      </c>
      <c r="B48" s="13" t="s">
        <v>32</v>
      </c>
      <c r="C48" s="14">
        <v>44232</v>
      </c>
      <c r="D48" s="8">
        <v>0.43124999999999997</v>
      </c>
      <c r="E48" s="6" t="s">
        <v>121</v>
      </c>
      <c r="F48" s="6" t="s">
        <v>119</v>
      </c>
      <c r="G48" s="4" t="s">
        <v>120</v>
      </c>
      <c r="H48" s="27">
        <v>27.131666670000001</v>
      </c>
      <c r="I48" s="35">
        <v>-80.134033299999999</v>
      </c>
      <c r="J48" s="31">
        <v>2</v>
      </c>
      <c r="K48" s="31" t="s">
        <v>176</v>
      </c>
      <c r="L48" s="26" t="s">
        <v>146</v>
      </c>
      <c r="M48" s="31">
        <v>9</v>
      </c>
      <c r="N48" s="43">
        <f t="shared" si="0"/>
        <v>2.7432000000000003</v>
      </c>
      <c r="O48" s="12" t="s">
        <v>206</v>
      </c>
      <c r="P48" s="12"/>
      <c r="Q48" s="5"/>
    </row>
    <row r="49" spans="1:17">
      <c r="A49" s="26">
        <v>48</v>
      </c>
      <c r="B49" s="13" t="s">
        <v>32</v>
      </c>
      <c r="C49" s="14">
        <v>44232</v>
      </c>
      <c r="D49" s="7" t="s">
        <v>127</v>
      </c>
      <c r="E49" s="6" t="s">
        <v>121</v>
      </c>
      <c r="F49" s="6" t="s">
        <v>119</v>
      </c>
      <c r="G49" s="4" t="s">
        <v>120</v>
      </c>
      <c r="H49" s="27">
        <v>27.131666670000001</v>
      </c>
      <c r="I49" s="35">
        <v>-80.134033299999999</v>
      </c>
      <c r="J49" s="31">
        <v>3</v>
      </c>
      <c r="K49" s="31" t="s">
        <v>177</v>
      </c>
      <c r="L49" s="26" t="s">
        <v>147</v>
      </c>
      <c r="M49" s="31">
        <v>8</v>
      </c>
      <c r="N49" s="43">
        <f t="shared" si="0"/>
        <v>2.4384000000000001</v>
      </c>
      <c r="O49" s="12" t="s">
        <v>206</v>
      </c>
      <c r="P49" s="12"/>
      <c r="Q49" s="5"/>
    </row>
    <row r="50" spans="1:17">
      <c r="A50" s="26">
        <v>49</v>
      </c>
      <c r="B50" s="13" t="s">
        <v>32</v>
      </c>
      <c r="C50" s="14">
        <v>44232</v>
      </c>
      <c r="D50" s="7" t="s">
        <v>128</v>
      </c>
      <c r="E50" s="6" t="s">
        <v>121</v>
      </c>
      <c r="F50" s="6" t="s">
        <v>119</v>
      </c>
      <c r="G50" s="4" t="s">
        <v>120</v>
      </c>
      <c r="H50" s="27">
        <v>27.131666670000001</v>
      </c>
      <c r="I50" s="35">
        <v>-80.134033299999999</v>
      </c>
      <c r="J50" s="31">
        <v>4</v>
      </c>
      <c r="K50" s="31" t="s">
        <v>178</v>
      </c>
      <c r="L50" s="26" t="s">
        <v>148</v>
      </c>
      <c r="M50" s="31">
        <v>9</v>
      </c>
      <c r="N50" s="43">
        <f t="shared" si="0"/>
        <v>2.7432000000000003</v>
      </c>
      <c r="O50" s="12" t="s">
        <v>206</v>
      </c>
      <c r="P50" s="12"/>
      <c r="Q50" s="5"/>
    </row>
    <row r="51" spans="1:17">
      <c r="A51" s="26">
        <v>50</v>
      </c>
      <c r="B51" s="13" t="s">
        <v>32</v>
      </c>
      <c r="C51" s="14">
        <v>44232</v>
      </c>
      <c r="D51" s="7" t="s">
        <v>129</v>
      </c>
      <c r="E51" s="6" t="s">
        <v>121</v>
      </c>
      <c r="F51" s="6" t="s">
        <v>119</v>
      </c>
      <c r="G51" s="4" t="s">
        <v>120</v>
      </c>
      <c r="H51" s="27">
        <v>27.131666670000001</v>
      </c>
      <c r="I51" s="35">
        <v>-80.134033299999999</v>
      </c>
      <c r="J51" s="31">
        <v>5</v>
      </c>
      <c r="K51" s="31" t="s">
        <v>179</v>
      </c>
      <c r="L51" s="26" t="s">
        <v>149</v>
      </c>
      <c r="M51" s="31">
        <v>10</v>
      </c>
      <c r="N51" s="43">
        <f t="shared" si="0"/>
        <v>3.048</v>
      </c>
      <c r="O51" s="12" t="s">
        <v>206</v>
      </c>
      <c r="P51" s="12"/>
      <c r="Q51" s="5"/>
    </row>
    <row r="52" spans="1:17">
      <c r="A52" s="26">
        <v>51</v>
      </c>
      <c r="B52" s="13" t="s">
        <v>32</v>
      </c>
      <c r="C52" s="14">
        <v>44232</v>
      </c>
      <c r="D52" s="7" t="s">
        <v>130</v>
      </c>
      <c r="E52" s="6" t="s">
        <v>121</v>
      </c>
      <c r="F52" s="6" t="s">
        <v>119</v>
      </c>
      <c r="G52" s="4" t="s">
        <v>120</v>
      </c>
      <c r="H52" s="27">
        <v>27.131666670000001</v>
      </c>
      <c r="I52" s="35">
        <v>-80.134033299999999</v>
      </c>
      <c r="J52" s="31">
        <v>6</v>
      </c>
      <c r="K52" s="31" t="s">
        <v>180</v>
      </c>
      <c r="L52" s="26" t="s">
        <v>150</v>
      </c>
      <c r="M52" s="31">
        <v>10</v>
      </c>
      <c r="N52" s="43">
        <f t="shared" si="0"/>
        <v>3.048</v>
      </c>
      <c r="O52" s="12" t="s">
        <v>206</v>
      </c>
      <c r="P52" s="12"/>
      <c r="Q52" s="5"/>
    </row>
    <row r="53" spans="1:17">
      <c r="A53" s="26">
        <v>52</v>
      </c>
      <c r="B53" s="13" t="s">
        <v>32</v>
      </c>
      <c r="C53" s="14">
        <v>44232</v>
      </c>
      <c r="D53" s="7" t="s">
        <v>131</v>
      </c>
      <c r="E53" s="6" t="s">
        <v>121</v>
      </c>
      <c r="F53" s="6" t="s">
        <v>119</v>
      </c>
      <c r="G53" s="4" t="s">
        <v>120</v>
      </c>
      <c r="H53" s="27">
        <v>27.131666670000001</v>
      </c>
      <c r="I53" s="35">
        <v>-80.134033299999999</v>
      </c>
      <c r="J53" s="31">
        <v>7</v>
      </c>
      <c r="K53" s="31" t="s">
        <v>181</v>
      </c>
      <c r="L53" s="26" t="s">
        <v>151</v>
      </c>
      <c r="M53" s="31">
        <v>9</v>
      </c>
      <c r="N53" s="43">
        <f t="shared" si="0"/>
        <v>2.7432000000000003</v>
      </c>
      <c r="O53" s="12" t="s">
        <v>206</v>
      </c>
      <c r="P53" s="12"/>
      <c r="Q53" s="5"/>
    </row>
    <row r="54" spans="1:17">
      <c r="A54" s="26">
        <v>53</v>
      </c>
      <c r="B54" s="13" t="s">
        <v>32</v>
      </c>
      <c r="C54" s="14">
        <v>44232</v>
      </c>
      <c r="D54" s="7" t="s">
        <v>132</v>
      </c>
      <c r="E54" s="6" t="s">
        <v>121</v>
      </c>
      <c r="F54" s="6" t="s">
        <v>119</v>
      </c>
      <c r="G54" s="4" t="s">
        <v>120</v>
      </c>
      <c r="H54" s="27">
        <v>27.131666670000001</v>
      </c>
      <c r="I54" s="35">
        <v>-80.134033299999999</v>
      </c>
      <c r="J54" s="31">
        <v>8</v>
      </c>
      <c r="K54" s="31" t="s">
        <v>182</v>
      </c>
      <c r="L54" s="26" t="s">
        <v>152</v>
      </c>
      <c r="M54" s="31">
        <v>8</v>
      </c>
      <c r="N54" s="43">
        <f t="shared" si="0"/>
        <v>2.4384000000000001</v>
      </c>
      <c r="O54" s="12" t="s">
        <v>206</v>
      </c>
      <c r="P54" s="12"/>
      <c r="Q54" s="5" t="s">
        <v>205</v>
      </c>
    </row>
    <row r="55" spans="1:17">
      <c r="A55" s="26">
        <v>54</v>
      </c>
      <c r="B55" s="13" t="s">
        <v>32</v>
      </c>
      <c r="C55" s="14">
        <v>44232</v>
      </c>
      <c r="D55" s="7" t="s">
        <v>133</v>
      </c>
      <c r="E55" s="6" t="s">
        <v>121</v>
      </c>
      <c r="F55" s="6" t="s">
        <v>119</v>
      </c>
      <c r="G55" s="4" t="s">
        <v>120</v>
      </c>
      <c r="H55" s="27">
        <v>27.131666670000001</v>
      </c>
      <c r="I55" s="35">
        <v>-80.134033299999999</v>
      </c>
      <c r="J55" s="31">
        <v>9</v>
      </c>
      <c r="K55" s="31" t="s">
        <v>183</v>
      </c>
      <c r="L55" s="26" t="s">
        <v>153</v>
      </c>
      <c r="M55" s="31">
        <v>8</v>
      </c>
      <c r="N55" s="43">
        <f t="shared" si="0"/>
        <v>2.4384000000000001</v>
      </c>
      <c r="O55" s="12" t="s">
        <v>206</v>
      </c>
      <c r="P55" s="12"/>
      <c r="Q55" s="5"/>
    </row>
    <row r="56" spans="1:17">
      <c r="A56" s="26">
        <v>55</v>
      </c>
      <c r="B56" s="13" t="s">
        <v>32</v>
      </c>
      <c r="C56" s="14">
        <v>44232</v>
      </c>
      <c r="D56" s="7" t="s">
        <v>134</v>
      </c>
      <c r="E56" s="6" t="s">
        <v>121</v>
      </c>
      <c r="F56" s="6" t="s">
        <v>119</v>
      </c>
      <c r="G56" s="4" t="s">
        <v>120</v>
      </c>
      <c r="H56" s="27">
        <v>27.131666670000001</v>
      </c>
      <c r="I56" s="35">
        <v>-80.134033299999999</v>
      </c>
      <c r="J56" s="31">
        <v>10</v>
      </c>
      <c r="K56" s="31" t="s">
        <v>184</v>
      </c>
      <c r="L56" s="26" t="s">
        <v>154</v>
      </c>
      <c r="M56" s="31">
        <v>8</v>
      </c>
      <c r="N56" s="43">
        <f t="shared" si="0"/>
        <v>2.4384000000000001</v>
      </c>
      <c r="O56" s="12" t="s">
        <v>206</v>
      </c>
      <c r="P56" s="12"/>
      <c r="Q56" s="5"/>
    </row>
    <row r="57" spans="1:17">
      <c r="A57" s="26">
        <v>56</v>
      </c>
      <c r="B57" s="13" t="s">
        <v>32</v>
      </c>
      <c r="C57" s="14">
        <v>44232</v>
      </c>
      <c r="D57" s="7" t="s">
        <v>135</v>
      </c>
      <c r="E57" s="6" t="s">
        <v>121</v>
      </c>
      <c r="F57" s="6" t="s">
        <v>119</v>
      </c>
      <c r="G57" s="4" t="s">
        <v>120</v>
      </c>
      <c r="H57" s="27">
        <v>27.131666670000001</v>
      </c>
      <c r="I57" s="35">
        <v>-80.134033299999999</v>
      </c>
      <c r="J57" s="31">
        <v>11</v>
      </c>
      <c r="K57" s="31" t="s">
        <v>185</v>
      </c>
      <c r="L57" s="26" t="s">
        <v>155</v>
      </c>
      <c r="M57" s="31">
        <v>11</v>
      </c>
      <c r="N57" s="43">
        <f t="shared" si="0"/>
        <v>3.3528000000000002</v>
      </c>
      <c r="O57" s="12" t="s">
        <v>206</v>
      </c>
      <c r="P57" s="12"/>
      <c r="Q57" s="5"/>
    </row>
    <row r="58" spans="1:17">
      <c r="A58" s="26">
        <v>57</v>
      </c>
      <c r="B58" s="13" t="s">
        <v>32</v>
      </c>
      <c r="C58" s="14">
        <v>44232</v>
      </c>
      <c r="D58" s="7" t="s">
        <v>136</v>
      </c>
      <c r="E58" s="6" t="s">
        <v>121</v>
      </c>
      <c r="F58" s="6" t="s">
        <v>119</v>
      </c>
      <c r="G58" s="4" t="s">
        <v>120</v>
      </c>
      <c r="H58" s="27">
        <v>27.131666670000001</v>
      </c>
      <c r="I58" s="35">
        <v>-80.134033299999999</v>
      </c>
      <c r="J58" s="31">
        <v>12</v>
      </c>
      <c r="K58" s="31" t="s">
        <v>186</v>
      </c>
      <c r="L58" s="26" t="s">
        <v>156</v>
      </c>
      <c r="M58" s="31">
        <v>11</v>
      </c>
      <c r="N58" s="43">
        <f t="shared" si="0"/>
        <v>3.3528000000000002</v>
      </c>
      <c r="O58" s="12" t="s">
        <v>206</v>
      </c>
      <c r="P58" s="12"/>
      <c r="Q58" s="5"/>
    </row>
    <row r="59" spans="1:17">
      <c r="A59" s="26">
        <v>58</v>
      </c>
      <c r="B59" s="13" t="s">
        <v>32</v>
      </c>
      <c r="C59" s="14">
        <v>44232</v>
      </c>
      <c r="D59" s="7" t="s">
        <v>137</v>
      </c>
      <c r="E59" s="6" t="s">
        <v>121</v>
      </c>
      <c r="F59" s="6" t="s">
        <v>119</v>
      </c>
      <c r="G59" s="4" t="s">
        <v>120</v>
      </c>
      <c r="H59" s="27">
        <v>27.131666670000001</v>
      </c>
      <c r="I59" s="35">
        <v>-80.134033299999999</v>
      </c>
      <c r="J59" s="31">
        <v>13</v>
      </c>
      <c r="K59" s="31" t="s">
        <v>187</v>
      </c>
      <c r="L59" s="26" t="s">
        <v>157</v>
      </c>
      <c r="M59" s="31">
        <v>9</v>
      </c>
      <c r="N59" s="43">
        <f t="shared" si="0"/>
        <v>2.7432000000000003</v>
      </c>
      <c r="O59" s="12" t="s">
        <v>206</v>
      </c>
      <c r="P59" s="12"/>
      <c r="Q59" s="5"/>
    </row>
    <row r="60" spans="1:17">
      <c r="A60" s="26">
        <v>59</v>
      </c>
      <c r="B60" s="13" t="s">
        <v>32</v>
      </c>
      <c r="C60" s="14">
        <v>44232</v>
      </c>
      <c r="D60" s="7" t="s">
        <v>138</v>
      </c>
      <c r="E60" s="6" t="s">
        <v>121</v>
      </c>
      <c r="F60" s="6" t="s">
        <v>119</v>
      </c>
      <c r="G60" s="4" t="s">
        <v>120</v>
      </c>
      <c r="H60" s="27">
        <v>27.131666670000001</v>
      </c>
      <c r="I60" s="35">
        <v>-80.134033299999999</v>
      </c>
      <c r="J60" s="31">
        <v>14</v>
      </c>
      <c r="K60" s="31" t="s">
        <v>188</v>
      </c>
      <c r="L60" s="26" t="s">
        <v>158</v>
      </c>
      <c r="M60" s="31">
        <v>11</v>
      </c>
      <c r="N60" s="43">
        <f t="shared" si="0"/>
        <v>3.3528000000000002</v>
      </c>
      <c r="O60" s="12" t="s">
        <v>206</v>
      </c>
      <c r="P60" s="12"/>
      <c r="Q60" s="5"/>
    </row>
    <row r="61" spans="1:17">
      <c r="A61" s="26">
        <v>60</v>
      </c>
      <c r="B61" s="13" t="s">
        <v>32</v>
      </c>
      <c r="C61" s="14">
        <v>44232</v>
      </c>
      <c r="D61" s="7" t="s">
        <v>138</v>
      </c>
      <c r="E61" s="6" t="s">
        <v>121</v>
      </c>
      <c r="F61" s="6" t="s">
        <v>119</v>
      </c>
      <c r="G61" s="4" t="s">
        <v>120</v>
      </c>
      <c r="H61" s="27">
        <v>27.131666670000001</v>
      </c>
      <c r="I61" s="35">
        <v>-80.134033299999999</v>
      </c>
      <c r="J61" s="31">
        <v>15</v>
      </c>
      <c r="K61" s="31" t="s">
        <v>189</v>
      </c>
      <c r="L61" s="26" t="s">
        <v>159</v>
      </c>
      <c r="M61" s="31">
        <v>9</v>
      </c>
      <c r="N61" s="43">
        <f t="shared" si="0"/>
        <v>2.7432000000000003</v>
      </c>
      <c r="O61" s="12" t="s">
        <v>206</v>
      </c>
      <c r="P61" s="12"/>
      <c r="Q61" s="5"/>
    </row>
    <row r="62" spans="1:17">
      <c r="A62" s="26">
        <v>61</v>
      </c>
      <c r="B62" s="13" t="s">
        <v>32</v>
      </c>
      <c r="C62" s="14">
        <v>44232</v>
      </c>
      <c r="D62" s="7" t="s">
        <v>139</v>
      </c>
      <c r="E62" s="6" t="s">
        <v>121</v>
      </c>
      <c r="F62" s="6" t="s">
        <v>119</v>
      </c>
      <c r="G62" s="4" t="s">
        <v>120</v>
      </c>
      <c r="H62" s="27">
        <v>27.131666670000001</v>
      </c>
      <c r="I62" s="35">
        <v>-80.134033299999999</v>
      </c>
      <c r="J62" s="31">
        <v>16</v>
      </c>
      <c r="K62" s="31" t="s">
        <v>190</v>
      </c>
      <c r="L62" s="26" t="s">
        <v>160</v>
      </c>
      <c r="M62" s="31">
        <v>10</v>
      </c>
      <c r="N62" s="43">
        <f t="shared" si="0"/>
        <v>3.048</v>
      </c>
      <c r="O62" s="12" t="s">
        <v>206</v>
      </c>
      <c r="P62" s="12"/>
      <c r="Q62" s="5"/>
    </row>
    <row r="63" spans="1:17">
      <c r="A63" s="26">
        <v>62</v>
      </c>
      <c r="B63" s="13" t="s">
        <v>32</v>
      </c>
      <c r="C63" s="14">
        <v>44232</v>
      </c>
      <c r="D63" s="7" t="s">
        <v>140</v>
      </c>
      <c r="E63" s="6" t="s">
        <v>121</v>
      </c>
      <c r="F63" s="6" t="s">
        <v>119</v>
      </c>
      <c r="G63" s="4" t="s">
        <v>120</v>
      </c>
      <c r="H63" s="27">
        <v>27.131666670000001</v>
      </c>
      <c r="I63" s="35">
        <v>-80.134033299999999</v>
      </c>
      <c r="J63" s="31">
        <v>17</v>
      </c>
      <c r="K63" s="31" t="s">
        <v>191</v>
      </c>
      <c r="L63" s="26" t="s">
        <v>161</v>
      </c>
      <c r="M63" s="31">
        <v>10</v>
      </c>
      <c r="N63" s="43">
        <f t="shared" si="0"/>
        <v>3.048</v>
      </c>
      <c r="O63" s="12" t="s">
        <v>206</v>
      </c>
      <c r="P63" s="12"/>
      <c r="Q63" s="5"/>
    </row>
    <row r="64" spans="1:17">
      <c r="A64" s="26">
        <v>63</v>
      </c>
      <c r="B64" s="13" t="s">
        <v>32</v>
      </c>
      <c r="C64" s="14">
        <v>44232</v>
      </c>
      <c r="D64" s="7" t="s">
        <v>141</v>
      </c>
      <c r="E64" s="6" t="s">
        <v>121</v>
      </c>
      <c r="F64" s="6" t="s">
        <v>119</v>
      </c>
      <c r="G64" s="4" t="s">
        <v>120</v>
      </c>
      <c r="H64" s="27">
        <v>27.131666670000001</v>
      </c>
      <c r="I64" s="35">
        <v>-80.134033299999999</v>
      </c>
      <c r="J64" s="31">
        <v>18</v>
      </c>
      <c r="K64" s="31" t="s">
        <v>192</v>
      </c>
      <c r="L64" s="26" t="s">
        <v>162</v>
      </c>
      <c r="M64" s="31">
        <v>9</v>
      </c>
      <c r="N64" s="43">
        <f t="shared" si="0"/>
        <v>2.7432000000000003</v>
      </c>
      <c r="O64" s="12" t="s">
        <v>206</v>
      </c>
      <c r="P64" s="12"/>
      <c r="Q64" s="5"/>
    </row>
    <row r="65" spans="1:17">
      <c r="A65" s="26">
        <v>64</v>
      </c>
      <c r="B65" s="13" t="s">
        <v>32</v>
      </c>
      <c r="C65" s="14">
        <v>44232</v>
      </c>
      <c r="D65" s="7" t="s">
        <v>142</v>
      </c>
      <c r="E65" s="6" t="s">
        <v>121</v>
      </c>
      <c r="F65" s="6" t="s">
        <v>119</v>
      </c>
      <c r="G65" s="4" t="s">
        <v>120</v>
      </c>
      <c r="H65" s="27">
        <v>27.131666670000001</v>
      </c>
      <c r="I65" s="35">
        <v>-80.134033299999999</v>
      </c>
      <c r="J65" s="31">
        <v>19</v>
      </c>
      <c r="K65" s="31" t="s">
        <v>193</v>
      </c>
      <c r="L65" s="26" t="s">
        <v>163</v>
      </c>
      <c r="M65" s="31">
        <v>11</v>
      </c>
      <c r="N65" s="43">
        <f t="shared" si="0"/>
        <v>3.3528000000000002</v>
      </c>
      <c r="O65" s="12" t="s">
        <v>206</v>
      </c>
      <c r="P65" s="12"/>
      <c r="Q65" s="5" t="s">
        <v>205</v>
      </c>
    </row>
    <row r="66" spans="1:17">
      <c r="A66" s="26">
        <v>65</v>
      </c>
      <c r="B66" s="13" t="s">
        <v>32</v>
      </c>
      <c r="C66" s="14">
        <v>44232</v>
      </c>
      <c r="D66" s="7" t="s">
        <v>143</v>
      </c>
      <c r="E66" s="6" t="s">
        <v>121</v>
      </c>
      <c r="F66" s="6" t="s">
        <v>119</v>
      </c>
      <c r="G66" s="4" t="s">
        <v>120</v>
      </c>
      <c r="H66" s="27">
        <v>27.131666670000001</v>
      </c>
      <c r="I66" s="35">
        <v>-80.134033299999999</v>
      </c>
      <c r="J66" s="31">
        <v>20</v>
      </c>
      <c r="K66" s="31" t="s">
        <v>194</v>
      </c>
      <c r="L66" s="26" t="s">
        <v>164</v>
      </c>
      <c r="M66" s="31">
        <v>9</v>
      </c>
      <c r="N66" s="43">
        <f t="shared" si="0"/>
        <v>2.7432000000000003</v>
      </c>
      <c r="O66" s="12" t="s">
        <v>206</v>
      </c>
      <c r="P66" s="12"/>
      <c r="Q66" s="5"/>
    </row>
    <row r="67" spans="1:17">
      <c r="A67" s="26">
        <v>66</v>
      </c>
      <c r="B67" s="13" t="s">
        <v>32</v>
      </c>
      <c r="C67" s="14">
        <v>44232</v>
      </c>
      <c r="D67" s="7" t="s">
        <v>144</v>
      </c>
      <c r="E67" s="6" t="s">
        <v>121</v>
      </c>
      <c r="F67" s="6" t="s">
        <v>119</v>
      </c>
      <c r="G67" s="4" t="s">
        <v>120</v>
      </c>
      <c r="H67" s="27">
        <v>27.131666670000001</v>
      </c>
      <c r="I67" s="35">
        <v>-80.134033299999999</v>
      </c>
      <c r="J67" s="31">
        <v>21</v>
      </c>
      <c r="K67" s="31" t="s">
        <v>195</v>
      </c>
      <c r="L67" s="26" t="s">
        <v>165</v>
      </c>
      <c r="M67" s="31">
        <v>10</v>
      </c>
      <c r="N67" s="43">
        <f t="shared" si="0"/>
        <v>3.048</v>
      </c>
      <c r="O67" s="12" t="s">
        <v>206</v>
      </c>
      <c r="P67" s="12"/>
      <c r="Q67" s="5"/>
    </row>
    <row r="68" spans="1:17">
      <c r="A68" s="26">
        <v>67</v>
      </c>
      <c r="B68" s="13" t="s">
        <v>32</v>
      </c>
      <c r="C68" s="14">
        <v>44232</v>
      </c>
      <c r="D68" s="6">
        <v>0.45277777777777778</v>
      </c>
      <c r="E68" s="6" t="s">
        <v>121</v>
      </c>
      <c r="F68" s="6" t="s">
        <v>119</v>
      </c>
      <c r="G68" s="4" t="s">
        <v>120</v>
      </c>
      <c r="H68" s="27">
        <v>27.131666670000001</v>
      </c>
      <c r="I68" s="35">
        <v>-80.134033299999999</v>
      </c>
      <c r="J68" s="31">
        <v>22</v>
      </c>
      <c r="K68" s="31" t="s">
        <v>196</v>
      </c>
      <c r="L68" s="26" t="s">
        <v>166</v>
      </c>
      <c r="M68" s="31">
        <v>10</v>
      </c>
      <c r="N68" s="43">
        <f t="shared" ref="N68:N92" si="1">M68*0.3048</f>
        <v>3.048</v>
      </c>
      <c r="O68" s="12" t="s">
        <v>206</v>
      </c>
      <c r="P68" s="12"/>
      <c r="Q68" s="5"/>
    </row>
    <row r="69" spans="1:17">
      <c r="A69" s="26">
        <v>68</v>
      </c>
      <c r="B69" s="13" t="s">
        <v>32</v>
      </c>
      <c r="C69" s="14">
        <v>44232</v>
      </c>
      <c r="D69" s="6">
        <v>0.45416666666666666</v>
      </c>
      <c r="E69" s="6" t="s">
        <v>121</v>
      </c>
      <c r="F69" s="6" t="s">
        <v>119</v>
      </c>
      <c r="G69" s="4" t="s">
        <v>120</v>
      </c>
      <c r="H69" s="27">
        <v>27.131666670000001</v>
      </c>
      <c r="I69" s="35">
        <v>-80.134033299999999</v>
      </c>
      <c r="J69" s="31">
        <v>24</v>
      </c>
      <c r="K69" s="31" t="s">
        <v>197</v>
      </c>
      <c r="L69" s="26" t="s">
        <v>167</v>
      </c>
      <c r="M69" s="31">
        <v>10</v>
      </c>
      <c r="N69" s="43">
        <f t="shared" si="1"/>
        <v>3.048</v>
      </c>
      <c r="O69" s="12" t="s">
        <v>206</v>
      </c>
      <c r="P69" s="12"/>
      <c r="Q69" s="5" t="s">
        <v>205</v>
      </c>
    </row>
    <row r="70" spans="1:17">
      <c r="A70" s="26">
        <v>69</v>
      </c>
      <c r="B70" s="13" t="s">
        <v>32</v>
      </c>
      <c r="C70" s="14">
        <v>44232</v>
      </c>
      <c r="D70" s="6">
        <v>0.4548611111111111</v>
      </c>
      <c r="E70" s="6" t="s">
        <v>121</v>
      </c>
      <c r="F70" s="6" t="s">
        <v>119</v>
      </c>
      <c r="G70" s="4" t="s">
        <v>120</v>
      </c>
      <c r="H70" s="27">
        <v>27.131666670000001</v>
      </c>
      <c r="I70" s="35">
        <v>-80.134033299999999</v>
      </c>
      <c r="J70" s="31">
        <v>23</v>
      </c>
      <c r="K70" s="31" t="s">
        <v>198</v>
      </c>
      <c r="L70" s="26" t="s">
        <v>168</v>
      </c>
      <c r="M70" s="31">
        <v>10</v>
      </c>
      <c r="N70" s="43">
        <f t="shared" si="1"/>
        <v>3.048</v>
      </c>
      <c r="O70" s="12" t="s">
        <v>206</v>
      </c>
      <c r="P70" s="12"/>
      <c r="Q70" s="5"/>
    </row>
    <row r="71" spans="1:17">
      <c r="A71" s="26">
        <v>70</v>
      </c>
      <c r="B71" s="13" t="s">
        <v>32</v>
      </c>
      <c r="C71" s="14">
        <v>44232</v>
      </c>
      <c r="D71" s="6">
        <v>0.45694444444444443</v>
      </c>
      <c r="E71" s="6" t="s">
        <v>121</v>
      </c>
      <c r="F71" s="6" t="s">
        <v>119</v>
      </c>
      <c r="G71" s="4" t="s">
        <v>120</v>
      </c>
      <c r="H71" s="27">
        <v>27.131666670000001</v>
      </c>
      <c r="I71" s="35">
        <v>-80.134033299999999</v>
      </c>
      <c r="J71" s="31">
        <v>25</v>
      </c>
      <c r="K71" s="31" t="s">
        <v>199</v>
      </c>
      <c r="L71" s="26" t="s">
        <v>169</v>
      </c>
      <c r="M71" s="31">
        <v>10</v>
      </c>
      <c r="N71" s="43">
        <f t="shared" si="1"/>
        <v>3.048</v>
      </c>
      <c r="O71" s="12" t="s">
        <v>206</v>
      </c>
      <c r="P71" s="12"/>
      <c r="Q71" s="5"/>
    </row>
    <row r="72" spans="1:17">
      <c r="A72" s="26">
        <v>71</v>
      </c>
      <c r="B72" s="13" t="s">
        <v>32</v>
      </c>
      <c r="C72" s="14">
        <v>44232</v>
      </c>
      <c r="D72" s="6">
        <v>0.45902777777777781</v>
      </c>
      <c r="E72" s="6" t="s">
        <v>121</v>
      </c>
      <c r="F72" s="6" t="s">
        <v>119</v>
      </c>
      <c r="G72" s="4" t="s">
        <v>120</v>
      </c>
      <c r="H72" s="27">
        <v>27.131666670000001</v>
      </c>
      <c r="I72" s="35">
        <v>-80.134033299999999</v>
      </c>
      <c r="J72" s="31">
        <v>26</v>
      </c>
      <c r="K72" s="31" t="s">
        <v>200</v>
      </c>
      <c r="L72" s="26" t="s">
        <v>170</v>
      </c>
      <c r="M72" s="31">
        <v>10</v>
      </c>
      <c r="N72" s="43">
        <f t="shared" si="1"/>
        <v>3.048</v>
      </c>
      <c r="O72" s="12" t="s">
        <v>206</v>
      </c>
      <c r="P72" s="12"/>
      <c r="Q72" s="5"/>
    </row>
    <row r="73" spans="1:17">
      <c r="A73" s="26">
        <v>72</v>
      </c>
      <c r="B73" s="13" t="s">
        <v>32</v>
      </c>
      <c r="C73" s="14">
        <v>44232</v>
      </c>
      <c r="D73" s="6">
        <v>0.4604166666666667</v>
      </c>
      <c r="E73" s="6" t="s">
        <v>121</v>
      </c>
      <c r="F73" s="6" t="s">
        <v>119</v>
      </c>
      <c r="G73" s="4" t="s">
        <v>120</v>
      </c>
      <c r="H73" s="27">
        <v>27.131666670000001</v>
      </c>
      <c r="I73" s="35">
        <v>-80.134033299999999</v>
      </c>
      <c r="J73" s="31">
        <v>27</v>
      </c>
      <c r="K73" s="31" t="s">
        <v>201</v>
      </c>
      <c r="L73" s="26" t="s">
        <v>171</v>
      </c>
      <c r="M73" s="31">
        <v>10</v>
      </c>
      <c r="N73" s="43">
        <f t="shared" si="1"/>
        <v>3.048</v>
      </c>
      <c r="O73" s="12" t="s">
        <v>206</v>
      </c>
      <c r="P73" s="12"/>
      <c r="Q73" s="5"/>
    </row>
    <row r="74" spans="1:17">
      <c r="A74" s="26">
        <v>73</v>
      </c>
      <c r="B74" s="13" t="s">
        <v>32</v>
      </c>
      <c r="C74" s="14">
        <v>44232</v>
      </c>
      <c r="D74" s="6">
        <v>0.46180555555555558</v>
      </c>
      <c r="E74" s="6" t="s">
        <v>121</v>
      </c>
      <c r="F74" s="6" t="s">
        <v>119</v>
      </c>
      <c r="G74" s="4" t="s">
        <v>120</v>
      </c>
      <c r="H74" s="27">
        <v>27.131666670000001</v>
      </c>
      <c r="I74" s="35">
        <v>-80.134033299999999</v>
      </c>
      <c r="J74" s="31">
        <v>28</v>
      </c>
      <c r="K74" s="31" t="s">
        <v>202</v>
      </c>
      <c r="L74" s="26" t="s">
        <v>172</v>
      </c>
      <c r="M74" s="31">
        <v>10</v>
      </c>
      <c r="N74" s="43">
        <f t="shared" si="1"/>
        <v>3.048</v>
      </c>
      <c r="O74" s="12" t="s">
        <v>206</v>
      </c>
      <c r="P74" s="12"/>
      <c r="Q74" s="5"/>
    </row>
    <row r="75" spans="1:17">
      <c r="A75" s="26">
        <v>74</v>
      </c>
      <c r="B75" s="13" t="s">
        <v>32</v>
      </c>
      <c r="C75" s="14">
        <v>44232</v>
      </c>
      <c r="D75" s="6">
        <v>0.46388888888888885</v>
      </c>
      <c r="E75" s="6" t="s">
        <v>121</v>
      </c>
      <c r="F75" s="6" t="s">
        <v>119</v>
      </c>
      <c r="G75" s="4" t="s">
        <v>120</v>
      </c>
      <c r="H75" s="27">
        <v>27.131666670000001</v>
      </c>
      <c r="I75" s="35">
        <v>-80.134033299999999</v>
      </c>
      <c r="J75" s="31">
        <v>29</v>
      </c>
      <c r="K75" s="31" t="s">
        <v>203</v>
      </c>
      <c r="L75" s="26" t="s">
        <v>173</v>
      </c>
      <c r="M75" s="31">
        <v>15</v>
      </c>
      <c r="N75" s="43">
        <f t="shared" si="1"/>
        <v>4.5720000000000001</v>
      </c>
      <c r="O75" s="12" t="s">
        <v>206</v>
      </c>
      <c r="P75" s="12"/>
      <c r="Q75" s="5"/>
    </row>
    <row r="76" spans="1:17">
      <c r="A76" s="26">
        <v>75</v>
      </c>
      <c r="B76" s="13" t="s">
        <v>32</v>
      </c>
      <c r="C76" s="14">
        <v>44232</v>
      </c>
      <c r="D76" s="6">
        <v>0.46458333333333335</v>
      </c>
      <c r="E76" s="6" t="s">
        <v>121</v>
      </c>
      <c r="F76" s="6" t="s">
        <v>119</v>
      </c>
      <c r="G76" s="4" t="s">
        <v>120</v>
      </c>
      <c r="H76" s="27">
        <v>27.131666670000001</v>
      </c>
      <c r="I76" s="35">
        <v>-80.134033299999999</v>
      </c>
      <c r="J76" s="31">
        <v>30</v>
      </c>
      <c r="K76" s="31" t="s">
        <v>204</v>
      </c>
      <c r="L76" s="26" t="s">
        <v>174</v>
      </c>
      <c r="M76" s="31">
        <v>15</v>
      </c>
      <c r="N76" s="43">
        <f t="shared" si="1"/>
        <v>4.5720000000000001</v>
      </c>
      <c r="O76" s="12" t="s">
        <v>206</v>
      </c>
      <c r="P76" s="12"/>
      <c r="Q76" s="5"/>
    </row>
    <row r="77" spans="1:17">
      <c r="A77" s="26">
        <v>76</v>
      </c>
      <c r="B77" s="13" t="s">
        <v>32</v>
      </c>
      <c r="C77" s="15">
        <v>44257</v>
      </c>
      <c r="D77" s="7" t="s">
        <v>254</v>
      </c>
      <c r="E77" s="7" t="s">
        <v>236</v>
      </c>
      <c r="F77" s="7" t="s">
        <v>237</v>
      </c>
      <c r="G77" s="4" t="s">
        <v>238</v>
      </c>
      <c r="H77" s="265">
        <v>26.147580000000001</v>
      </c>
      <c r="I77" s="265">
        <v>-80.096100000000007</v>
      </c>
      <c r="J77" s="31">
        <v>32</v>
      </c>
      <c r="K77" s="31" t="s">
        <v>239</v>
      </c>
      <c r="L77" s="26" t="s">
        <v>218</v>
      </c>
      <c r="M77" s="31">
        <v>27</v>
      </c>
      <c r="N77" s="43">
        <f t="shared" si="1"/>
        <v>8.2295999999999996</v>
      </c>
      <c r="O77" s="12" t="s">
        <v>206</v>
      </c>
      <c r="P77" s="12"/>
      <c r="Q77" s="5"/>
    </row>
    <row r="78" spans="1:17">
      <c r="A78" s="26">
        <v>77</v>
      </c>
      <c r="B78" s="13" t="s">
        <v>32</v>
      </c>
      <c r="C78" s="15">
        <v>44257</v>
      </c>
      <c r="D78" s="7" t="s">
        <v>255</v>
      </c>
      <c r="E78" s="7" t="s">
        <v>236</v>
      </c>
      <c r="F78" s="7" t="s">
        <v>237</v>
      </c>
      <c r="G78" s="4" t="s">
        <v>238</v>
      </c>
      <c r="H78" s="265">
        <v>26.147580000000001</v>
      </c>
      <c r="I78" s="265">
        <v>-80.096100000000007</v>
      </c>
      <c r="J78" s="31">
        <v>33</v>
      </c>
      <c r="K78" s="31" t="s">
        <v>240</v>
      </c>
      <c r="L78" s="26" t="s">
        <v>595</v>
      </c>
      <c r="M78" s="31">
        <v>22</v>
      </c>
      <c r="N78" s="43">
        <f t="shared" si="1"/>
        <v>6.7056000000000004</v>
      </c>
      <c r="O78" s="12" t="s">
        <v>206</v>
      </c>
      <c r="P78" s="12"/>
      <c r="Q78" s="9"/>
    </row>
    <row r="79" spans="1:17">
      <c r="A79" s="26">
        <v>78</v>
      </c>
      <c r="B79" s="13" t="s">
        <v>32</v>
      </c>
      <c r="C79" s="15">
        <v>44257</v>
      </c>
      <c r="D79" s="7" t="s">
        <v>256</v>
      </c>
      <c r="E79" s="7" t="s">
        <v>236</v>
      </c>
      <c r="F79" s="7" t="s">
        <v>237</v>
      </c>
      <c r="G79" s="4" t="s">
        <v>238</v>
      </c>
      <c r="H79" s="265">
        <v>26.147580000000001</v>
      </c>
      <c r="I79" s="265">
        <v>-80.096100000000007</v>
      </c>
      <c r="J79" s="31">
        <v>34</v>
      </c>
      <c r="K79" s="31" t="s">
        <v>241</v>
      </c>
      <c r="L79" s="26" t="s">
        <v>220</v>
      </c>
      <c r="M79" s="31">
        <v>23</v>
      </c>
      <c r="N79" s="43">
        <f t="shared" si="1"/>
        <v>7.0104000000000006</v>
      </c>
      <c r="O79" s="12" t="s">
        <v>206</v>
      </c>
      <c r="P79" s="12"/>
      <c r="Q79" s="5"/>
    </row>
    <row r="80" spans="1:17">
      <c r="A80" s="26">
        <v>79</v>
      </c>
      <c r="B80" s="13" t="s">
        <v>32</v>
      </c>
      <c r="C80" s="15">
        <v>44257</v>
      </c>
      <c r="D80" s="7" t="s">
        <v>257</v>
      </c>
      <c r="E80" s="7" t="s">
        <v>236</v>
      </c>
      <c r="F80" s="7" t="s">
        <v>237</v>
      </c>
      <c r="G80" s="4" t="s">
        <v>238</v>
      </c>
      <c r="H80" s="265">
        <v>26.147580000000001</v>
      </c>
      <c r="I80" s="265">
        <v>-80.096100000000007</v>
      </c>
      <c r="J80" s="31">
        <v>35</v>
      </c>
      <c r="K80" s="31" t="s">
        <v>242</v>
      </c>
      <c r="L80" s="26" t="s">
        <v>221</v>
      </c>
      <c r="M80" s="31">
        <v>24</v>
      </c>
      <c r="N80" s="43">
        <f t="shared" si="1"/>
        <v>7.3152000000000008</v>
      </c>
      <c r="O80" s="12" t="s">
        <v>206</v>
      </c>
      <c r="P80" s="12"/>
      <c r="Q80" s="5"/>
    </row>
    <row r="81" spans="1:17">
      <c r="A81" s="26">
        <v>80</v>
      </c>
      <c r="B81" s="13" t="s">
        <v>32</v>
      </c>
      <c r="C81" s="15">
        <v>44257</v>
      </c>
      <c r="D81" s="7" t="s">
        <v>258</v>
      </c>
      <c r="E81" s="7" t="s">
        <v>236</v>
      </c>
      <c r="F81" s="7" t="s">
        <v>237</v>
      </c>
      <c r="G81" s="4" t="s">
        <v>238</v>
      </c>
      <c r="H81" s="265">
        <v>26.147580000000001</v>
      </c>
      <c r="I81" s="265">
        <v>-80.096100000000007</v>
      </c>
      <c r="J81" s="31">
        <v>327</v>
      </c>
      <c r="K81" s="31" t="s">
        <v>243</v>
      </c>
      <c r="L81" s="26" t="s">
        <v>222</v>
      </c>
      <c r="M81" s="31">
        <v>22</v>
      </c>
      <c r="N81" s="43">
        <f t="shared" si="1"/>
        <v>6.7056000000000004</v>
      </c>
      <c r="O81" s="12" t="s">
        <v>206</v>
      </c>
      <c r="P81" s="12"/>
      <c r="Q81" s="5"/>
    </row>
    <row r="82" spans="1:17">
      <c r="A82" s="26">
        <v>81</v>
      </c>
      <c r="B82" s="13" t="s">
        <v>32</v>
      </c>
      <c r="C82" s="15">
        <v>44257</v>
      </c>
      <c r="D82" s="7" t="s">
        <v>259</v>
      </c>
      <c r="E82" s="7" t="s">
        <v>236</v>
      </c>
      <c r="F82" s="7" t="s">
        <v>237</v>
      </c>
      <c r="G82" s="4" t="s">
        <v>238</v>
      </c>
      <c r="H82" s="265">
        <v>26.147580000000001</v>
      </c>
      <c r="I82" s="265">
        <v>-80.096100000000007</v>
      </c>
      <c r="J82" s="31">
        <v>328</v>
      </c>
      <c r="K82" s="31" t="s">
        <v>244</v>
      </c>
      <c r="L82" s="26" t="s">
        <v>223</v>
      </c>
      <c r="M82" s="31">
        <v>24</v>
      </c>
      <c r="N82" s="43">
        <f t="shared" si="1"/>
        <v>7.3152000000000008</v>
      </c>
      <c r="O82" s="12" t="s">
        <v>206</v>
      </c>
      <c r="P82" s="12"/>
      <c r="Q82" s="5"/>
    </row>
    <row r="83" spans="1:17">
      <c r="A83" s="26">
        <v>82</v>
      </c>
      <c r="B83" s="13" t="s">
        <v>32</v>
      </c>
      <c r="C83" s="15">
        <v>44257</v>
      </c>
      <c r="D83" s="7" t="s">
        <v>260</v>
      </c>
      <c r="E83" s="7" t="s">
        <v>236</v>
      </c>
      <c r="F83" s="7" t="s">
        <v>237</v>
      </c>
      <c r="G83" s="4" t="s">
        <v>238</v>
      </c>
      <c r="H83" s="265">
        <v>26.147580000000001</v>
      </c>
      <c r="I83" s="265">
        <v>-80.096100000000007</v>
      </c>
      <c r="J83" s="31">
        <v>329</v>
      </c>
      <c r="K83" s="31" t="s">
        <v>245</v>
      </c>
      <c r="L83" s="26" t="s">
        <v>224</v>
      </c>
      <c r="M83" s="31">
        <v>22</v>
      </c>
      <c r="N83" s="43">
        <f t="shared" si="1"/>
        <v>6.7056000000000004</v>
      </c>
      <c r="O83" s="12" t="s">
        <v>206</v>
      </c>
      <c r="P83" s="12"/>
      <c r="Q83" s="5"/>
    </row>
    <row r="84" spans="1:17">
      <c r="A84" s="26">
        <v>83</v>
      </c>
      <c r="B84" s="13" t="s">
        <v>32</v>
      </c>
      <c r="C84" s="15">
        <v>44257</v>
      </c>
      <c r="D84" s="7" t="s">
        <v>261</v>
      </c>
      <c r="E84" s="7" t="s">
        <v>236</v>
      </c>
      <c r="F84" s="7" t="s">
        <v>237</v>
      </c>
      <c r="G84" s="4" t="s">
        <v>238</v>
      </c>
      <c r="H84" s="265">
        <v>26.147580000000001</v>
      </c>
      <c r="I84" s="265">
        <v>-80.096100000000007</v>
      </c>
      <c r="J84" s="31">
        <v>330</v>
      </c>
      <c r="K84" s="31" t="s">
        <v>246</v>
      </c>
      <c r="L84" s="26" t="s">
        <v>225</v>
      </c>
      <c r="M84" s="31">
        <v>22</v>
      </c>
      <c r="N84" s="43">
        <f t="shared" si="1"/>
        <v>6.7056000000000004</v>
      </c>
      <c r="O84" s="12" t="s">
        <v>206</v>
      </c>
      <c r="P84" s="12"/>
      <c r="Q84" s="5"/>
    </row>
    <row r="85" spans="1:17">
      <c r="A85" s="26">
        <v>84</v>
      </c>
      <c r="B85" s="13" t="s">
        <v>32</v>
      </c>
      <c r="C85" s="15">
        <v>44257</v>
      </c>
      <c r="D85" s="7" t="s">
        <v>262</v>
      </c>
      <c r="E85" s="7" t="s">
        <v>236</v>
      </c>
      <c r="F85" s="7" t="s">
        <v>237</v>
      </c>
      <c r="G85" s="4" t="s">
        <v>238</v>
      </c>
      <c r="H85" s="265">
        <v>26.147580000000001</v>
      </c>
      <c r="I85" s="265">
        <v>-80.096100000000007</v>
      </c>
      <c r="J85" s="31">
        <v>341</v>
      </c>
      <c r="K85" s="31" t="s">
        <v>247</v>
      </c>
      <c r="L85" s="26" t="s">
        <v>226</v>
      </c>
      <c r="M85" s="31">
        <v>24</v>
      </c>
      <c r="N85" s="43">
        <f t="shared" si="1"/>
        <v>7.3152000000000008</v>
      </c>
      <c r="O85" s="12" t="s">
        <v>206</v>
      </c>
      <c r="P85" s="12"/>
      <c r="Q85" s="5"/>
    </row>
    <row r="86" spans="1:17">
      <c r="A86" s="26">
        <v>85</v>
      </c>
      <c r="B86" s="13" t="s">
        <v>32</v>
      </c>
      <c r="C86" s="15">
        <v>44257</v>
      </c>
      <c r="D86" s="7" t="s">
        <v>263</v>
      </c>
      <c r="E86" s="7" t="s">
        <v>236</v>
      </c>
      <c r="F86" s="7" t="s">
        <v>237</v>
      </c>
      <c r="G86" s="4" t="s">
        <v>238</v>
      </c>
      <c r="H86" s="265">
        <v>26.147580000000001</v>
      </c>
      <c r="I86" s="265">
        <v>-80.096100000000007</v>
      </c>
      <c r="J86" s="31">
        <v>342</v>
      </c>
      <c r="K86" s="31" t="s">
        <v>248</v>
      </c>
      <c r="L86" s="26" t="s">
        <v>227</v>
      </c>
      <c r="M86" s="31">
        <v>23</v>
      </c>
      <c r="N86" s="43">
        <f t="shared" si="1"/>
        <v>7.0104000000000006</v>
      </c>
      <c r="O86" s="12" t="s">
        <v>206</v>
      </c>
      <c r="P86" s="12"/>
      <c r="Q86" s="5"/>
    </row>
    <row r="87" spans="1:17">
      <c r="A87" s="26">
        <v>86</v>
      </c>
      <c r="B87" s="13" t="s">
        <v>32</v>
      </c>
      <c r="C87" s="15">
        <v>44257</v>
      </c>
      <c r="D87" s="7" t="s">
        <v>263</v>
      </c>
      <c r="E87" s="7" t="s">
        <v>236</v>
      </c>
      <c r="F87" s="7" t="s">
        <v>237</v>
      </c>
      <c r="G87" s="4" t="s">
        <v>238</v>
      </c>
      <c r="H87" s="265">
        <v>26.147580000000001</v>
      </c>
      <c r="I87" s="265">
        <v>-80.096100000000007</v>
      </c>
      <c r="J87" s="31">
        <v>343</v>
      </c>
      <c r="K87" s="31" t="s">
        <v>249</v>
      </c>
      <c r="L87" s="26" t="s">
        <v>228</v>
      </c>
      <c r="M87" s="31">
        <v>24</v>
      </c>
      <c r="N87" s="43">
        <f t="shared" si="1"/>
        <v>7.3152000000000008</v>
      </c>
      <c r="O87" s="12" t="s">
        <v>206</v>
      </c>
      <c r="P87" s="12"/>
      <c r="Q87" s="5"/>
    </row>
    <row r="88" spans="1:17">
      <c r="A88" s="26">
        <v>87</v>
      </c>
      <c r="B88" s="13" t="s">
        <v>32</v>
      </c>
      <c r="C88" s="15">
        <v>44257</v>
      </c>
      <c r="D88" s="7" t="s">
        <v>264</v>
      </c>
      <c r="E88" s="7" t="s">
        <v>236</v>
      </c>
      <c r="F88" s="7" t="s">
        <v>237</v>
      </c>
      <c r="G88" s="4" t="s">
        <v>238</v>
      </c>
      <c r="H88" s="265">
        <v>26.147580000000001</v>
      </c>
      <c r="I88" s="265">
        <v>-80.096100000000007</v>
      </c>
      <c r="J88" s="31">
        <v>344</v>
      </c>
      <c r="K88" s="31" t="s">
        <v>250</v>
      </c>
      <c r="L88" s="26" t="s">
        <v>229</v>
      </c>
      <c r="M88" s="31">
        <v>23</v>
      </c>
      <c r="N88" s="43">
        <f t="shared" si="1"/>
        <v>7.0104000000000006</v>
      </c>
      <c r="O88" s="12" t="s">
        <v>206</v>
      </c>
      <c r="P88" s="12"/>
      <c r="Q88" s="5"/>
    </row>
    <row r="89" spans="1:17">
      <c r="A89" s="26">
        <v>88</v>
      </c>
      <c r="B89" s="13" t="s">
        <v>32</v>
      </c>
      <c r="C89" s="15">
        <v>44257</v>
      </c>
      <c r="D89" s="7" t="s">
        <v>265</v>
      </c>
      <c r="E89" s="7" t="s">
        <v>236</v>
      </c>
      <c r="F89" s="7" t="s">
        <v>237</v>
      </c>
      <c r="G89" s="4" t="s">
        <v>238</v>
      </c>
      <c r="H89" s="265">
        <v>26.147580000000001</v>
      </c>
      <c r="I89" s="265">
        <v>-80.096100000000007</v>
      </c>
      <c r="J89" s="31">
        <v>345</v>
      </c>
      <c r="K89" s="31" t="s">
        <v>251</v>
      </c>
      <c r="L89" s="26" t="s">
        <v>230</v>
      </c>
      <c r="M89" s="31">
        <v>23</v>
      </c>
      <c r="N89" s="43">
        <f t="shared" si="1"/>
        <v>7.0104000000000006</v>
      </c>
      <c r="O89" s="12" t="s">
        <v>206</v>
      </c>
      <c r="P89" s="12"/>
      <c r="Q89" s="5"/>
    </row>
    <row r="90" spans="1:17">
      <c r="A90" s="26">
        <v>89</v>
      </c>
      <c r="B90" s="13" t="s">
        <v>32</v>
      </c>
      <c r="C90" s="15">
        <v>44257</v>
      </c>
      <c r="D90" s="7" t="s">
        <v>266</v>
      </c>
      <c r="E90" s="7" t="s">
        <v>236</v>
      </c>
      <c r="F90" s="7" t="s">
        <v>237</v>
      </c>
      <c r="G90" s="4" t="s">
        <v>238</v>
      </c>
      <c r="H90" s="265">
        <v>26.147580000000001</v>
      </c>
      <c r="I90" s="265">
        <v>-80.096100000000007</v>
      </c>
      <c r="J90" s="31">
        <v>346</v>
      </c>
      <c r="K90" s="31" t="s">
        <v>252</v>
      </c>
      <c r="L90" s="26" t="s">
        <v>231</v>
      </c>
      <c r="M90" s="31">
        <v>23</v>
      </c>
      <c r="N90" s="43">
        <f t="shared" si="1"/>
        <v>7.0104000000000006</v>
      </c>
      <c r="O90" s="12" t="s">
        <v>206</v>
      </c>
      <c r="P90" s="12"/>
      <c r="Q90" s="5"/>
    </row>
    <row r="91" spans="1:17">
      <c r="A91" s="26">
        <v>90</v>
      </c>
      <c r="B91" s="13" t="s">
        <v>32</v>
      </c>
      <c r="C91" s="15">
        <v>44257</v>
      </c>
      <c r="D91" s="7" t="s">
        <v>267</v>
      </c>
      <c r="E91" s="7" t="s">
        <v>236</v>
      </c>
      <c r="F91" s="7" t="s">
        <v>237</v>
      </c>
      <c r="G91" s="4" t="s">
        <v>238</v>
      </c>
      <c r="H91" s="265">
        <v>26.147580000000001</v>
      </c>
      <c r="I91" s="265">
        <v>-80.096100000000007</v>
      </c>
      <c r="J91" s="31">
        <v>347</v>
      </c>
      <c r="K91" s="31" t="s">
        <v>253</v>
      </c>
      <c r="L91" s="26" t="s">
        <v>232</v>
      </c>
      <c r="M91" s="31">
        <v>23</v>
      </c>
      <c r="N91" s="43">
        <f t="shared" si="1"/>
        <v>7.0104000000000006</v>
      </c>
      <c r="O91" s="12" t="s">
        <v>206</v>
      </c>
      <c r="P91" s="12"/>
      <c r="Q91" s="5"/>
    </row>
    <row r="92" spans="1:17">
      <c r="A92" s="26">
        <v>91</v>
      </c>
      <c r="B92" s="16" t="s">
        <v>32</v>
      </c>
      <c r="C92" s="14">
        <v>44211</v>
      </c>
      <c r="D92" s="6">
        <v>0.50138888888888888</v>
      </c>
      <c r="E92" s="6" t="s">
        <v>15</v>
      </c>
      <c r="F92" s="6" t="s">
        <v>33</v>
      </c>
      <c r="G92" s="4" t="s">
        <v>34</v>
      </c>
      <c r="H92" s="27">
        <v>26.652386669999999</v>
      </c>
      <c r="I92" s="28" t="s">
        <v>88</v>
      </c>
      <c r="J92" s="31">
        <v>22</v>
      </c>
      <c r="K92" s="31" t="s">
        <v>90</v>
      </c>
      <c r="L92" s="26" t="s">
        <v>587</v>
      </c>
      <c r="M92" s="31">
        <v>46</v>
      </c>
      <c r="N92" s="43">
        <f t="shared" si="1"/>
        <v>14.020800000000001</v>
      </c>
      <c r="O92" s="12" t="s">
        <v>84</v>
      </c>
      <c r="P92" s="12"/>
      <c r="Q92" s="5"/>
    </row>
    <row r="93" spans="1:17">
      <c r="A93" s="26">
        <v>92</v>
      </c>
      <c r="B93" s="16" t="s">
        <v>32</v>
      </c>
      <c r="C93" s="14">
        <v>44211</v>
      </c>
      <c r="D93" s="6">
        <v>0.50138888888888888</v>
      </c>
      <c r="E93" s="6" t="s">
        <v>15</v>
      </c>
      <c r="F93" s="6" t="s">
        <v>33</v>
      </c>
      <c r="G93" s="4" t="s">
        <v>34</v>
      </c>
      <c r="H93" s="27">
        <v>26.652386669999999</v>
      </c>
      <c r="I93" s="28" t="s">
        <v>88</v>
      </c>
      <c r="J93" s="31">
        <v>22</v>
      </c>
      <c r="K93" s="31" t="s">
        <v>90</v>
      </c>
      <c r="L93" s="26" t="s">
        <v>589</v>
      </c>
      <c r="M93" s="31">
        <v>46</v>
      </c>
      <c r="N93" s="43">
        <f t="shared" ref="N93:N94" si="2">M93*0.3048</f>
        <v>14.020800000000001</v>
      </c>
      <c r="O93" s="12" t="s">
        <v>84</v>
      </c>
      <c r="P93" s="12"/>
      <c r="Q93" s="5"/>
    </row>
    <row r="94" spans="1:17">
      <c r="A94" s="26">
        <v>93</v>
      </c>
      <c r="B94" s="13" t="s">
        <v>32</v>
      </c>
      <c r="C94" s="14">
        <v>44232</v>
      </c>
      <c r="D94" s="6">
        <v>0.42986111111111108</v>
      </c>
      <c r="E94" s="6" t="s">
        <v>121</v>
      </c>
      <c r="F94" s="6" t="s">
        <v>119</v>
      </c>
      <c r="G94" s="4" t="s">
        <v>120</v>
      </c>
      <c r="H94" s="27">
        <v>27.131666670000001</v>
      </c>
      <c r="I94" s="35">
        <v>-80.134033299999999</v>
      </c>
      <c r="J94" s="31">
        <v>1</v>
      </c>
      <c r="K94" s="31" t="s">
        <v>175</v>
      </c>
      <c r="L94" s="26" t="s">
        <v>590</v>
      </c>
      <c r="M94" s="31">
        <v>10</v>
      </c>
      <c r="N94" s="43">
        <f t="shared" si="2"/>
        <v>3.048</v>
      </c>
      <c r="O94" s="12" t="s">
        <v>206</v>
      </c>
      <c r="P94" s="12"/>
      <c r="Q94" s="5"/>
    </row>
    <row r="95" spans="1:17">
      <c r="A95" s="26">
        <v>94</v>
      </c>
      <c r="B95" s="13" t="s">
        <v>32</v>
      </c>
      <c r="C95" s="14">
        <v>44232</v>
      </c>
      <c r="D95" s="6">
        <v>0.42986111111111108</v>
      </c>
      <c r="E95" s="6" t="s">
        <v>121</v>
      </c>
      <c r="F95" s="6" t="s">
        <v>119</v>
      </c>
      <c r="G95" s="4" t="s">
        <v>120</v>
      </c>
      <c r="H95" s="27">
        <v>27.131666670000001</v>
      </c>
      <c r="I95" s="35">
        <v>-80.134033299999999</v>
      </c>
      <c r="J95" s="31">
        <v>1</v>
      </c>
      <c r="K95" s="31" t="s">
        <v>175</v>
      </c>
      <c r="L95" s="26" t="s">
        <v>591</v>
      </c>
      <c r="M95" s="31">
        <v>10</v>
      </c>
      <c r="N95" s="43">
        <f t="shared" ref="N95:N96" si="3">M95*0.3048</f>
        <v>3.048</v>
      </c>
      <c r="O95" s="12" t="s">
        <v>206</v>
      </c>
      <c r="P95" s="12"/>
      <c r="Q95" s="5"/>
    </row>
    <row r="96" spans="1:17">
      <c r="A96" s="26">
        <v>95</v>
      </c>
      <c r="B96" s="13" t="s">
        <v>32</v>
      </c>
      <c r="C96" s="15">
        <v>44257</v>
      </c>
      <c r="D96" s="7" t="s">
        <v>255</v>
      </c>
      <c r="E96" s="7" t="s">
        <v>236</v>
      </c>
      <c r="F96" s="7" t="s">
        <v>237</v>
      </c>
      <c r="G96" s="4" t="s">
        <v>238</v>
      </c>
      <c r="H96" s="265">
        <v>26.147580000000001</v>
      </c>
      <c r="I96" s="265">
        <v>-80.096100000000007</v>
      </c>
      <c r="J96" s="31">
        <v>33</v>
      </c>
      <c r="K96" s="31" t="s">
        <v>240</v>
      </c>
      <c r="L96" s="26" t="s">
        <v>593</v>
      </c>
      <c r="M96" s="31">
        <v>22</v>
      </c>
      <c r="N96" s="43">
        <f t="shared" si="3"/>
        <v>6.7056000000000004</v>
      </c>
      <c r="O96" s="12" t="s">
        <v>206</v>
      </c>
      <c r="P96" s="12"/>
      <c r="Q96" s="9"/>
    </row>
    <row r="97" spans="1:17">
      <c r="A97" s="26">
        <v>96</v>
      </c>
      <c r="B97" s="13" t="s">
        <v>32</v>
      </c>
      <c r="C97" s="15">
        <v>44257</v>
      </c>
      <c r="D97" s="7" t="s">
        <v>255</v>
      </c>
      <c r="E97" s="7" t="s">
        <v>236</v>
      </c>
      <c r="F97" s="7" t="s">
        <v>237</v>
      </c>
      <c r="G97" s="4" t="s">
        <v>238</v>
      </c>
      <c r="H97" s="265">
        <v>26.147580000000001</v>
      </c>
      <c r="I97" s="265">
        <v>-80.096100000000007</v>
      </c>
      <c r="J97" s="31">
        <v>33</v>
      </c>
      <c r="K97" s="31" t="s">
        <v>240</v>
      </c>
      <c r="L97" s="26" t="s">
        <v>594</v>
      </c>
      <c r="M97" s="31">
        <v>22</v>
      </c>
      <c r="N97" s="43">
        <f t="shared" ref="N97" si="4">M97*0.3048</f>
        <v>6.7056000000000004</v>
      </c>
      <c r="O97" s="12" t="s">
        <v>206</v>
      </c>
      <c r="P97" s="12"/>
      <c r="Q97" s="9"/>
    </row>
    <row r="98" spans="1:17">
      <c r="A98" s="240"/>
      <c r="B98" s="241"/>
      <c r="C98" s="242"/>
      <c r="D98" s="243"/>
      <c r="E98" s="243"/>
      <c r="F98" s="243"/>
      <c r="G98" s="244"/>
      <c r="H98" s="245"/>
      <c r="I98" s="245"/>
      <c r="J98" s="246"/>
      <c r="K98" s="246"/>
      <c r="L98" s="240"/>
      <c r="M98" s="246"/>
      <c r="N98" s="247"/>
      <c r="O98" s="248"/>
      <c r="P98" s="248"/>
      <c r="Q98" s="249"/>
    </row>
    <row r="99" spans="1:17" s="138" customFormat="1">
      <c r="A99" s="36"/>
      <c r="C99" s="250"/>
      <c r="D99" s="251"/>
      <c r="E99" s="251"/>
      <c r="F99" s="251"/>
      <c r="G99" s="252"/>
      <c r="H99" s="252"/>
      <c r="I99" s="252"/>
      <c r="J99" s="253"/>
      <c r="K99" s="253"/>
      <c r="L99" s="36"/>
      <c r="M99" s="253"/>
      <c r="N99" s="254"/>
      <c r="O99" s="255"/>
      <c r="P99" s="255"/>
      <c r="Q99" s="256"/>
    </row>
    <row r="100" spans="1:17" s="138" customFormat="1">
      <c r="A100" s="36"/>
      <c r="C100" s="250"/>
      <c r="D100" s="251"/>
      <c r="E100" s="251"/>
      <c r="F100" s="251"/>
      <c r="G100" s="252"/>
      <c r="H100" s="252"/>
      <c r="I100" s="252"/>
      <c r="J100" s="253"/>
      <c r="K100" s="253"/>
      <c r="L100" s="36"/>
      <c r="M100" s="253"/>
      <c r="N100" s="254"/>
      <c r="O100" s="255"/>
      <c r="P100" s="255"/>
      <c r="Q100" s="256"/>
    </row>
    <row r="101" spans="1:17" s="138" customFormat="1">
      <c r="A101" s="36"/>
      <c r="C101" s="250"/>
      <c r="D101" s="251"/>
      <c r="E101" s="251"/>
      <c r="F101" s="251"/>
      <c r="G101" s="252"/>
      <c r="H101" s="252"/>
      <c r="I101" s="252"/>
      <c r="J101" s="253"/>
      <c r="K101" s="253"/>
      <c r="L101" s="36"/>
      <c r="M101" s="253"/>
      <c r="N101" s="254"/>
      <c r="O101" s="255"/>
      <c r="P101" s="255"/>
      <c r="Q101" s="256"/>
    </row>
    <row r="102" spans="1:17" s="138" customFormat="1">
      <c r="A102" s="36"/>
      <c r="C102" s="250"/>
      <c r="D102" s="251"/>
      <c r="E102" s="251"/>
      <c r="F102" s="251"/>
      <c r="G102" s="252"/>
      <c r="H102" s="252"/>
      <c r="I102" s="252"/>
      <c r="J102" s="253"/>
      <c r="K102" s="253"/>
      <c r="L102" s="36"/>
      <c r="M102" s="253"/>
      <c r="N102" s="254"/>
      <c r="O102" s="255"/>
      <c r="P102" s="255"/>
      <c r="Q102" s="256"/>
    </row>
    <row r="103" spans="1:17" s="138" customFormat="1">
      <c r="A103" s="36"/>
      <c r="C103" s="250"/>
      <c r="D103" s="251"/>
      <c r="E103" s="251"/>
      <c r="F103" s="251"/>
      <c r="G103" s="252"/>
      <c r="H103" s="252"/>
      <c r="I103" s="252"/>
      <c r="J103" s="253"/>
      <c r="K103" s="253"/>
      <c r="L103" s="36"/>
      <c r="M103" s="253"/>
      <c r="N103" s="254"/>
      <c r="O103" s="255"/>
      <c r="P103" s="255"/>
      <c r="Q103" s="256"/>
    </row>
  </sheetData>
  <phoneticPr fontId="2" type="noConversion"/>
  <pageMargins left="0.7" right="0.7" top="0.75" bottom="0.75" header="0.3" footer="0.3"/>
  <pageSetup scale="48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3DD6-1B7C-405D-B03D-1F15F8216095}">
  <dimension ref="A1:D11"/>
  <sheetViews>
    <sheetView workbookViewId="0">
      <selection activeCell="E12" sqref="E12"/>
    </sheetView>
  </sheetViews>
  <sheetFormatPr defaultRowHeight="14.5"/>
  <sheetData>
    <row r="1" spans="1:4" ht="15.5">
      <c r="A1" s="166" t="s">
        <v>470</v>
      </c>
      <c r="B1" s="166"/>
      <c r="C1" s="166"/>
      <c r="D1" s="166"/>
    </row>
    <row r="2" spans="1:4" ht="15.5">
      <c r="A2" s="166" t="s">
        <v>471</v>
      </c>
      <c r="B2" s="166"/>
      <c r="C2" s="166"/>
      <c r="D2" s="166"/>
    </row>
    <row r="3" spans="1:4" ht="15.5">
      <c r="A3" s="166" t="s">
        <v>472</v>
      </c>
      <c r="B3" s="166"/>
      <c r="C3" s="166"/>
      <c r="D3" s="166"/>
    </row>
    <row r="4" spans="1:4" ht="15.5">
      <c r="A4" s="166"/>
      <c r="B4" s="166"/>
      <c r="C4" s="166"/>
      <c r="D4" s="166"/>
    </row>
    <row r="5" spans="1:4" ht="15.5">
      <c r="A5" s="107" t="s">
        <v>473</v>
      </c>
      <c r="B5" s="166"/>
      <c r="C5" s="166"/>
      <c r="D5" s="166"/>
    </row>
    <row r="6" spans="1:4" ht="15.5">
      <c r="A6" s="120" t="s">
        <v>474</v>
      </c>
      <c r="B6" s="166"/>
      <c r="C6" s="166"/>
      <c r="D6" s="166"/>
    </row>
    <row r="7" spans="1:4" ht="15.5">
      <c r="A7" s="117">
        <v>37</v>
      </c>
      <c r="B7" s="166"/>
      <c r="C7" s="120" t="s">
        <v>475</v>
      </c>
      <c r="D7" s="118"/>
    </row>
    <row r="8" spans="1:4" ht="15.5">
      <c r="A8" s="166"/>
      <c r="B8" s="166"/>
      <c r="C8" s="166"/>
      <c r="D8" s="166"/>
    </row>
    <row r="9" spans="1:4" ht="15.5">
      <c r="A9" s="107" t="s">
        <v>476</v>
      </c>
      <c r="B9" s="166"/>
      <c r="C9" s="166"/>
      <c r="D9" s="166"/>
    </row>
    <row r="10" spans="1:4" ht="15.5">
      <c r="A10" s="120" t="s">
        <v>474</v>
      </c>
      <c r="B10" s="120" t="s">
        <v>211</v>
      </c>
      <c r="C10" s="120" t="s">
        <v>212</v>
      </c>
      <c r="D10" s="166"/>
    </row>
    <row r="11" spans="1:4" ht="15.5">
      <c r="A11" s="166">
        <v>196.7</v>
      </c>
      <c r="B11" s="166">
        <v>1.86</v>
      </c>
      <c r="C11" s="166">
        <v>2.2999999999999998</v>
      </c>
      <c r="D11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8A99-CD2C-43E8-BDA0-B200710079C9}">
  <dimension ref="A1:H9"/>
  <sheetViews>
    <sheetView workbookViewId="0">
      <selection activeCell="D14" sqref="D14"/>
    </sheetView>
  </sheetViews>
  <sheetFormatPr defaultRowHeight="14.5"/>
  <cols>
    <col min="1" max="1" width="13.6328125" bestFit="1" customWidth="1"/>
    <col min="2" max="2" width="10.54296875" bestFit="1" customWidth="1"/>
    <col min="3" max="3" width="9.81640625" bestFit="1" customWidth="1"/>
    <col min="6" max="6" width="10.54296875" bestFit="1" customWidth="1"/>
    <col min="7" max="7" width="8.54296875" bestFit="1" customWidth="1"/>
    <col min="8" max="8" width="9.81640625" bestFit="1" customWidth="1"/>
  </cols>
  <sheetData>
    <row r="1" spans="1:8" ht="15.5">
      <c r="A1" s="107" t="s">
        <v>477</v>
      </c>
      <c r="B1" s="107" t="s">
        <v>478</v>
      </c>
      <c r="C1" s="107" t="s">
        <v>479</v>
      </c>
      <c r="D1" s="107"/>
      <c r="E1" s="107" t="s">
        <v>480</v>
      </c>
      <c r="F1" s="166"/>
      <c r="G1" s="107" t="s">
        <v>481</v>
      </c>
      <c r="H1" s="166"/>
    </row>
    <row r="2" spans="1:8" ht="15.5">
      <c r="A2" s="166" t="s">
        <v>380</v>
      </c>
      <c r="B2" s="166" t="s">
        <v>482</v>
      </c>
      <c r="C2" s="166" t="s">
        <v>507</v>
      </c>
      <c r="D2" s="166"/>
      <c r="E2" s="166" t="s">
        <v>483</v>
      </c>
      <c r="F2" s="166" t="s">
        <v>484</v>
      </c>
      <c r="G2" s="226" t="s">
        <v>506</v>
      </c>
      <c r="H2" s="226" t="s">
        <v>507</v>
      </c>
    </row>
    <row r="3" spans="1:8" ht="15.5">
      <c r="A3" s="166" t="s">
        <v>381</v>
      </c>
      <c r="B3" s="166" t="s">
        <v>485</v>
      </c>
      <c r="C3" s="166" t="s">
        <v>507</v>
      </c>
      <c r="D3" s="166"/>
      <c r="E3" s="166" t="s">
        <v>486</v>
      </c>
      <c r="F3" s="166" t="s">
        <v>487</v>
      </c>
      <c r="G3" s="226" t="s">
        <v>506</v>
      </c>
      <c r="H3" s="226" t="s">
        <v>507</v>
      </c>
    </row>
    <row r="4" spans="1:8" ht="15.5">
      <c r="A4" s="166" t="s">
        <v>382</v>
      </c>
      <c r="B4" s="166" t="s">
        <v>488</v>
      </c>
      <c r="C4" s="166" t="s">
        <v>507</v>
      </c>
      <c r="D4" s="166"/>
      <c r="E4" s="166" t="s">
        <v>489</v>
      </c>
      <c r="F4" s="166" t="s">
        <v>490</v>
      </c>
      <c r="G4" s="226" t="s">
        <v>506</v>
      </c>
      <c r="H4" s="226" t="s">
        <v>507</v>
      </c>
    </row>
    <row r="5" spans="1:8" ht="15.5">
      <c r="A5" s="166" t="s">
        <v>383</v>
      </c>
      <c r="B5" s="166" t="s">
        <v>491</v>
      </c>
      <c r="C5" s="166" t="s">
        <v>507</v>
      </c>
      <c r="D5" s="166"/>
      <c r="E5" s="166" t="s">
        <v>492</v>
      </c>
      <c r="F5" s="166" t="s">
        <v>493</v>
      </c>
      <c r="G5" s="226" t="s">
        <v>506</v>
      </c>
      <c r="H5" s="226" t="s">
        <v>507</v>
      </c>
    </row>
    <row r="6" spans="1:8" ht="15.5">
      <c r="A6" s="166" t="s">
        <v>384</v>
      </c>
      <c r="B6" s="166" t="s">
        <v>494</v>
      </c>
      <c r="C6" s="166" t="s">
        <v>507</v>
      </c>
      <c r="D6" s="166"/>
      <c r="E6" s="166" t="s">
        <v>495</v>
      </c>
      <c r="F6" s="166" t="s">
        <v>496</v>
      </c>
      <c r="G6" s="226" t="s">
        <v>506</v>
      </c>
      <c r="H6" s="226" t="s">
        <v>507</v>
      </c>
    </row>
    <row r="7" spans="1:8" ht="15.5">
      <c r="A7" s="166" t="s">
        <v>385</v>
      </c>
      <c r="B7" s="166" t="s">
        <v>497</v>
      </c>
      <c r="C7" s="166" t="s">
        <v>507</v>
      </c>
      <c r="D7" s="166"/>
      <c r="E7" s="166" t="s">
        <v>498</v>
      </c>
      <c r="F7" s="166" t="s">
        <v>499</v>
      </c>
      <c r="G7" s="226" t="s">
        <v>506</v>
      </c>
      <c r="H7" s="226" t="s">
        <v>507</v>
      </c>
    </row>
    <row r="8" spans="1:8" ht="15.5">
      <c r="A8" s="166" t="s">
        <v>386</v>
      </c>
      <c r="B8" s="166" t="s">
        <v>500</v>
      </c>
      <c r="C8" s="166" t="s">
        <v>507</v>
      </c>
      <c r="D8" s="166"/>
      <c r="E8" s="166" t="s">
        <v>501</v>
      </c>
      <c r="F8" s="166" t="s">
        <v>502</v>
      </c>
      <c r="G8" s="226" t="s">
        <v>506</v>
      </c>
      <c r="H8" s="226" t="s">
        <v>507</v>
      </c>
    </row>
    <row r="9" spans="1:8" ht="15.5">
      <c r="A9" s="166" t="s">
        <v>387</v>
      </c>
      <c r="B9" s="166" t="s">
        <v>503</v>
      </c>
      <c r="C9" s="166" t="s">
        <v>507</v>
      </c>
      <c r="D9" s="166"/>
      <c r="E9" s="166" t="s">
        <v>504</v>
      </c>
      <c r="F9" s="166" t="s">
        <v>505</v>
      </c>
      <c r="G9" s="226" t="s">
        <v>506</v>
      </c>
      <c r="H9" s="226" t="s">
        <v>507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ADAD-5B30-4A4D-A6D4-6C7E650E7A1F}">
  <dimension ref="A1:D27"/>
  <sheetViews>
    <sheetView topLeftCell="A10" workbookViewId="0">
      <selection activeCell="C27" sqref="C27"/>
    </sheetView>
  </sheetViews>
  <sheetFormatPr defaultColWidth="13.6328125" defaultRowHeight="14.5"/>
  <cols>
    <col min="1" max="1" width="13.81640625" bestFit="1" customWidth="1"/>
    <col min="2" max="2" width="89.26953125" bestFit="1" customWidth="1"/>
    <col min="3" max="3" width="29.90625" bestFit="1" customWidth="1"/>
    <col min="5" max="5" width="29.90625" bestFit="1" customWidth="1"/>
    <col min="7" max="7" width="29.7265625" bestFit="1" customWidth="1"/>
  </cols>
  <sheetData>
    <row r="1" spans="1:4" ht="16">
      <c r="A1" s="227" t="s">
        <v>389</v>
      </c>
      <c r="B1" s="227" t="s">
        <v>508</v>
      </c>
      <c r="C1" s="227" t="s">
        <v>509</v>
      </c>
      <c r="D1" s="227" t="s">
        <v>510</v>
      </c>
    </row>
    <row r="2" spans="1:4" ht="16">
      <c r="A2" s="228" t="s">
        <v>373</v>
      </c>
      <c r="B2" s="228" t="s">
        <v>511</v>
      </c>
      <c r="C2" s="229" t="s">
        <v>512</v>
      </c>
      <c r="D2" s="227"/>
    </row>
    <row r="3" spans="1:4" ht="16">
      <c r="A3" s="228" t="s">
        <v>513</v>
      </c>
      <c r="B3" s="228" t="s">
        <v>514</v>
      </c>
      <c r="C3" s="229" t="s">
        <v>515</v>
      </c>
      <c r="D3" s="227"/>
    </row>
    <row r="4" spans="1:4" ht="16">
      <c r="A4" s="228" t="s">
        <v>516</v>
      </c>
      <c r="B4" s="228" t="s">
        <v>517</v>
      </c>
      <c r="C4" s="230" t="s">
        <v>518</v>
      </c>
      <c r="D4" s="227"/>
    </row>
    <row r="5" spans="1:4" ht="16">
      <c r="A5" s="231" t="s">
        <v>519</v>
      </c>
      <c r="B5" s="228" t="s">
        <v>520</v>
      </c>
      <c r="C5" s="230" t="s">
        <v>507</v>
      </c>
      <c r="D5" s="227"/>
    </row>
    <row r="6" spans="1:4" ht="16">
      <c r="A6" s="228" t="s">
        <v>521</v>
      </c>
      <c r="B6" s="228" t="s">
        <v>522</v>
      </c>
      <c r="C6" s="230" t="s">
        <v>523</v>
      </c>
      <c r="D6" s="227"/>
    </row>
    <row r="7" spans="1:4" ht="16">
      <c r="A7" s="228" t="s">
        <v>524</v>
      </c>
      <c r="B7" s="228" t="s">
        <v>525</v>
      </c>
      <c r="C7" s="230" t="s">
        <v>526</v>
      </c>
      <c r="D7" s="227"/>
    </row>
    <row r="8" spans="1:4" ht="16">
      <c r="A8" s="228" t="s">
        <v>527</v>
      </c>
      <c r="B8" s="228" t="s">
        <v>528</v>
      </c>
      <c r="C8" s="230" t="s">
        <v>484</v>
      </c>
      <c r="D8" s="227"/>
    </row>
    <row r="9" spans="1:4" ht="16">
      <c r="A9" s="228" t="s">
        <v>529</v>
      </c>
      <c r="B9" s="228" t="s">
        <v>530</v>
      </c>
      <c r="C9" s="230" t="s">
        <v>487</v>
      </c>
      <c r="D9" s="227"/>
    </row>
    <row r="10" spans="1:4" ht="16">
      <c r="A10" s="228" t="s">
        <v>531</v>
      </c>
      <c r="B10" s="228" t="s">
        <v>532</v>
      </c>
      <c r="C10" s="230" t="s">
        <v>490</v>
      </c>
      <c r="D10" s="227"/>
    </row>
    <row r="11" spans="1:4" ht="16">
      <c r="A11" s="228" t="s">
        <v>533</v>
      </c>
      <c r="B11" s="228" t="s">
        <v>534</v>
      </c>
      <c r="C11" s="230" t="s">
        <v>493</v>
      </c>
      <c r="D11" s="227"/>
    </row>
    <row r="12" spans="1:4" ht="16">
      <c r="A12" s="228" t="s">
        <v>535</v>
      </c>
      <c r="B12" s="228" t="s">
        <v>536</v>
      </c>
      <c r="C12" s="230" t="s">
        <v>496</v>
      </c>
      <c r="D12" s="227"/>
    </row>
    <row r="13" spans="1:4" ht="16">
      <c r="A13" s="228" t="s">
        <v>537</v>
      </c>
      <c r="B13" s="228" t="s">
        <v>538</v>
      </c>
      <c r="C13" s="230" t="s">
        <v>499</v>
      </c>
      <c r="D13" s="227"/>
    </row>
    <row r="14" spans="1:4" ht="16">
      <c r="A14" s="228" t="s">
        <v>539</v>
      </c>
      <c r="B14" s="228" t="s">
        <v>540</v>
      </c>
      <c r="C14" s="230" t="s">
        <v>502</v>
      </c>
      <c r="D14" s="227"/>
    </row>
    <row r="15" spans="1:4" ht="16">
      <c r="A15" s="228" t="s">
        <v>541</v>
      </c>
      <c r="B15" s="228" t="s">
        <v>542</v>
      </c>
      <c r="C15" s="230" t="s">
        <v>505</v>
      </c>
      <c r="D15" s="227"/>
    </row>
    <row r="16" spans="1:4" ht="16">
      <c r="A16" s="228" t="s">
        <v>543</v>
      </c>
      <c r="B16" s="228" t="s">
        <v>544</v>
      </c>
      <c r="C16" s="230" t="s">
        <v>545</v>
      </c>
      <c r="D16" s="227"/>
    </row>
    <row r="17" spans="1:4" ht="16">
      <c r="A17" s="228" t="s">
        <v>546</v>
      </c>
      <c r="B17" s="228" t="s">
        <v>547</v>
      </c>
      <c r="C17" s="230" t="s">
        <v>548</v>
      </c>
      <c r="D17" s="227"/>
    </row>
    <row r="18" spans="1:4" ht="16">
      <c r="A18" s="228" t="s">
        <v>549</v>
      </c>
      <c r="B18" s="228" t="s">
        <v>550</v>
      </c>
      <c r="C18" s="230" t="s">
        <v>551</v>
      </c>
      <c r="D18" s="227"/>
    </row>
    <row r="19" spans="1:4" ht="16">
      <c r="A19" s="228" t="s">
        <v>552</v>
      </c>
      <c r="B19" s="228" t="s">
        <v>553</v>
      </c>
      <c r="C19" s="230" t="s">
        <v>554</v>
      </c>
      <c r="D19" s="227"/>
    </row>
    <row r="20" spans="1:4" ht="16">
      <c r="A20" s="228" t="s">
        <v>555</v>
      </c>
      <c r="B20" s="228" t="s">
        <v>556</v>
      </c>
      <c r="C20" s="230" t="s">
        <v>557</v>
      </c>
      <c r="D20" s="227"/>
    </row>
    <row r="21" spans="1:4" ht="16">
      <c r="A21" s="228" t="s">
        <v>558</v>
      </c>
      <c r="B21" s="228" t="s">
        <v>559</v>
      </c>
      <c r="C21" s="230" t="s">
        <v>560</v>
      </c>
      <c r="D21" s="227"/>
    </row>
    <row r="22" spans="1:4" ht="16">
      <c r="A22" s="228" t="s">
        <v>561</v>
      </c>
      <c r="B22" s="228" t="s">
        <v>562</v>
      </c>
      <c r="C22" s="230" t="s">
        <v>563</v>
      </c>
      <c r="D22" s="227"/>
    </row>
    <row r="23" spans="1:4" ht="16">
      <c r="A23" s="228" t="s">
        <v>564</v>
      </c>
      <c r="B23" s="228" t="s">
        <v>565</v>
      </c>
      <c r="C23" s="230" t="s">
        <v>566</v>
      </c>
      <c r="D23" s="227"/>
    </row>
    <row r="24" spans="1:4" ht="16">
      <c r="A24" s="228" t="s">
        <v>567</v>
      </c>
      <c r="B24" s="228" t="s">
        <v>568</v>
      </c>
      <c r="C24" s="230" t="s">
        <v>569</v>
      </c>
      <c r="D24" s="227"/>
    </row>
    <row r="25" spans="1:4" ht="16">
      <c r="A25" s="228" t="s">
        <v>570</v>
      </c>
      <c r="B25" s="228" t="s">
        <v>571</v>
      </c>
      <c r="C25" s="230" t="s">
        <v>572</v>
      </c>
      <c r="D25" s="227"/>
    </row>
    <row r="26" spans="1:4" ht="16">
      <c r="A26" s="228" t="s">
        <v>573</v>
      </c>
      <c r="B26" s="228" t="s">
        <v>574</v>
      </c>
      <c r="C26" s="230" t="s">
        <v>575</v>
      </c>
      <c r="D26" s="227"/>
    </row>
    <row r="27" spans="1:4" ht="16">
      <c r="A27" s="228" t="s">
        <v>576</v>
      </c>
      <c r="B27" s="228" t="s">
        <v>577</v>
      </c>
      <c r="C27" s="230" t="s">
        <v>578</v>
      </c>
      <c r="D27" s="2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FCEF-5961-4A04-8C69-6FACD2CEBA96}">
  <dimension ref="A1:A7"/>
  <sheetViews>
    <sheetView workbookViewId="0">
      <selection activeCell="A9" sqref="A9"/>
    </sheetView>
  </sheetViews>
  <sheetFormatPr defaultRowHeight="14.5"/>
  <sheetData>
    <row r="1" spans="1:1">
      <c r="A1" t="s">
        <v>126</v>
      </c>
    </row>
    <row r="2" spans="1:1">
      <c r="A2" t="s">
        <v>122</v>
      </c>
    </row>
    <row r="3" spans="1:1">
      <c r="A3" t="s">
        <v>123</v>
      </c>
    </row>
    <row r="4" spans="1:1">
      <c r="A4" t="s">
        <v>124</v>
      </c>
    </row>
    <row r="5" spans="1:1">
      <c r="A5" t="s">
        <v>125</v>
      </c>
    </row>
    <row r="6" spans="1:1">
      <c r="A6" t="s">
        <v>207</v>
      </c>
    </row>
    <row r="7" spans="1:1">
      <c r="A7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DF8F-7863-47B5-84E3-40C5AE4F4B73}">
  <sheetPr>
    <pageSetUpPr fitToPage="1"/>
  </sheetPr>
  <dimension ref="A1:M101"/>
  <sheetViews>
    <sheetView topLeftCell="A74" workbookViewId="0">
      <selection activeCell="L90" sqref="L90:L91"/>
    </sheetView>
  </sheetViews>
  <sheetFormatPr defaultRowHeight="14.5"/>
  <cols>
    <col min="1" max="1" width="7.81640625" style="24" bestFit="1" customWidth="1"/>
    <col min="2" max="2" width="15" style="24" customWidth="1"/>
    <col min="3" max="3" width="12.1796875" style="24" customWidth="1"/>
    <col min="4" max="4" width="14.54296875" style="24" customWidth="1"/>
    <col min="5" max="5" width="12" style="24" bestFit="1" customWidth="1"/>
    <col min="6" max="7" width="8.26953125" style="24" bestFit="1" customWidth="1"/>
    <col min="8" max="8" width="9.1796875" style="24" customWidth="1"/>
    <col min="9" max="9" width="7.81640625" style="24" bestFit="1" customWidth="1"/>
    <col min="10" max="10" width="9.36328125" customWidth="1"/>
    <col min="11" max="11" width="11.453125" customWidth="1"/>
    <col min="12" max="12" width="8.81640625" style="40" bestFit="1" customWidth="1"/>
    <col min="13" max="13" width="10" style="40" bestFit="1" customWidth="1"/>
  </cols>
  <sheetData>
    <row r="1" spans="1:13" ht="30.5" customHeight="1">
      <c r="A1" s="37" t="s">
        <v>7</v>
      </c>
      <c r="B1" s="41" t="s">
        <v>235</v>
      </c>
      <c r="C1" s="41" t="s">
        <v>234</v>
      </c>
      <c r="D1" s="41" t="s">
        <v>233</v>
      </c>
      <c r="E1" s="37" t="s">
        <v>210</v>
      </c>
      <c r="F1" s="37" t="s">
        <v>211</v>
      </c>
      <c r="G1" s="37" t="s">
        <v>212</v>
      </c>
      <c r="H1" s="41" t="s">
        <v>213</v>
      </c>
      <c r="I1" s="37" t="s">
        <v>209</v>
      </c>
      <c r="J1" s="41" t="s">
        <v>214</v>
      </c>
      <c r="K1" s="41" t="s">
        <v>217</v>
      </c>
      <c r="L1" s="38" t="s">
        <v>215</v>
      </c>
      <c r="M1" s="38" t="s">
        <v>216</v>
      </c>
    </row>
    <row r="2" spans="1:13">
      <c r="A2" s="49" t="s">
        <v>17</v>
      </c>
      <c r="B2" s="26">
        <v>100</v>
      </c>
      <c r="C2" s="26">
        <v>100</v>
      </c>
      <c r="D2" s="26">
        <v>20</v>
      </c>
      <c r="E2" s="26">
        <v>468.5</v>
      </c>
      <c r="F2" s="26">
        <v>1.87</v>
      </c>
      <c r="G2" s="26">
        <v>1.81</v>
      </c>
      <c r="H2" s="26">
        <v>1</v>
      </c>
      <c r="I2" s="44">
        <v>442</v>
      </c>
      <c r="J2" s="13">
        <v>25</v>
      </c>
      <c r="K2" s="13">
        <v>20</v>
      </c>
      <c r="L2" s="48">
        <f t="shared" ref="L2:L39" si="0">(J2*K2)/I2</f>
        <v>1.1312217194570136</v>
      </c>
      <c r="M2" s="48">
        <f>K2-L2</f>
        <v>18.868778280542987</v>
      </c>
    </row>
    <row r="3" spans="1:13">
      <c r="A3" s="50" t="s">
        <v>18</v>
      </c>
      <c r="B3" s="45">
        <v>100</v>
      </c>
      <c r="C3" s="45">
        <v>100</v>
      </c>
      <c r="D3" s="45">
        <v>20</v>
      </c>
      <c r="E3" s="45">
        <v>519.9</v>
      </c>
      <c r="F3" s="45">
        <v>1.86</v>
      </c>
      <c r="G3" s="45">
        <v>1.83</v>
      </c>
      <c r="H3" s="45">
        <v>1</v>
      </c>
      <c r="I3" s="45">
        <v>324</v>
      </c>
      <c r="J3" s="46">
        <v>25</v>
      </c>
      <c r="K3" s="46">
        <v>20</v>
      </c>
      <c r="L3" s="47">
        <f t="shared" si="0"/>
        <v>1.5432098765432098</v>
      </c>
      <c r="M3" s="47">
        <f t="shared" ref="M3:M16" si="1">K3-L3</f>
        <v>18.456790123456791</v>
      </c>
    </row>
    <row r="4" spans="1:13">
      <c r="A4" s="49" t="s">
        <v>19</v>
      </c>
      <c r="B4" s="26">
        <v>100</v>
      </c>
      <c r="C4" s="26">
        <v>100</v>
      </c>
      <c r="D4" s="26">
        <v>20</v>
      </c>
      <c r="E4" s="26">
        <v>738.1</v>
      </c>
      <c r="F4" s="26">
        <v>1.93</v>
      </c>
      <c r="G4" s="26">
        <v>1.89</v>
      </c>
      <c r="H4" s="26">
        <v>1</v>
      </c>
      <c r="I4" s="44">
        <v>372</v>
      </c>
      <c r="J4" s="13">
        <v>25</v>
      </c>
      <c r="K4" s="13">
        <v>20</v>
      </c>
      <c r="L4" s="48">
        <f t="shared" si="0"/>
        <v>1.3440860215053763</v>
      </c>
      <c r="M4" s="48">
        <f t="shared" si="1"/>
        <v>18.655913978494624</v>
      </c>
    </row>
    <row r="5" spans="1:13">
      <c r="A5" s="50" t="s">
        <v>20</v>
      </c>
      <c r="B5" s="45">
        <v>100</v>
      </c>
      <c r="C5" s="45">
        <v>100</v>
      </c>
      <c r="D5" s="45">
        <v>20</v>
      </c>
      <c r="E5" s="45">
        <v>414.1</v>
      </c>
      <c r="F5" s="45">
        <v>1.85</v>
      </c>
      <c r="G5" s="45">
        <v>1.94</v>
      </c>
      <c r="H5" s="45">
        <v>1</v>
      </c>
      <c r="I5" s="45">
        <v>226</v>
      </c>
      <c r="J5" s="46">
        <v>25</v>
      </c>
      <c r="K5" s="46">
        <v>20</v>
      </c>
      <c r="L5" s="47">
        <f t="shared" si="0"/>
        <v>2.2123893805309733</v>
      </c>
      <c r="M5" s="47">
        <f t="shared" si="1"/>
        <v>17.787610619469028</v>
      </c>
    </row>
    <row r="6" spans="1:13">
      <c r="A6" s="26" t="s">
        <v>21</v>
      </c>
      <c r="B6" s="26">
        <v>100</v>
      </c>
      <c r="C6" s="26">
        <v>50</v>
      </c>
      <c r="D6" s="26">
        <v>20</v>
      </c>
      <c r="E6" s="26">
        <v>233.1</v>
      </c>
      <c r="F6" s="26">
        <v>1.88</v>
      </c>
      <c r="G6" s="26">
        <v>1.78</v>
      </c>
      <c r="H6" s="26">
        <v>1</v>
      </c>
      <c r="I6" s="26">
        <v>179</v>
      </c>
      <c r="J6" s="13">
        <v>25</v>
      </c>
      <c r="K6" s="13">
        <v>20</v>
      </c>
      <c r="L6" s="39">
        <f t="shared" si="0"/>
        <v>2.7932960893854748</v>
      </c>
      <c r="M6" s="39">
        <f t="shared" si="1"/>
        <v>17.206703910614525</v>
      </c>
    </row>
    <row r="7" spans="1:13">
      <c r="A7" s="45" t="s">
        <v>22</v>
      </c>
      <c r="B7" s="45">
        <v>100</v>
      </c>
      <c r="C7" s="45">
        <v>50</v>
      </c>
      <c r="D7" s="45">
        <v>20</v>
      </c>
      <c r="E7" s="45">
        <v>232</v>
      </c>
      <c r="F7" s="45">
        <v>1.83</v>
      </c>
      <c r="G7" s="45">
        <v>2</v>
      </c>
      <c r="H7" s="45">
        <v>1</v>
      </c>
      <c r="I7" s="45">
        <v>181</v>
      </c>
      <c r="J7" s="46">
        <v>25</v>
      </c>
      <c r="K7" s="46">
        <v>20</v>
      </c>
      <c r="L7" s="47">
        <f t="shared" si="0"/>
        <v>2.7624309392265194</v>
      </c>
      <c r="M7" s="47">
        <f t="shared" si="1"/>
        <v>17.237569060773481</v>
      </c>
    </row>
    <row r="8" spans="1:13">
      <c r="A8" s="26" t="s">
        <v>23</v>
      </c>
      <c r="B8" s="26">
        <v>100</v>
      </c>
      <c r="C8" s="26">
        <v>50</v>
      </c>
      <c r="D8" s="26">
        <v>20</v>
      </c>
      <c r="E8" s="26">
        <v>121.6</v>
      </c>
      <c r="F8" s="26">
        <v>1.83</v>
      </c>
      <c r="G8" s="26">
        <v>1.95</v>
      </c>
      <c r="H8" s="26">
        <v>1</v>
      </c>
      <c r="I8" s="26">
        <v>122</v>
      </c>
      <c r="J8" s="13">
        <v>25</v>
      </c>
      <c r="K8" s="13">
        <v>20</v>
      </c>
      <c r="L8" s="39">
        <f t="shared" si="0"/>
        <v>4.0983606557377046</v>
      </c>
      <c r="M8" s="39">
        <f t="shared" si="1"/>
        <v>15.901639344262296</v>
      </c>
    </row>
    <row r="9" spans="1:13">
      <c r="A9" s="45" t="s">
        <v>24</v>
      </c>
      <c r="B9" s="45">
        <v>100</v>
      </c>
      <c r="C9" s="45">
        <v>50</v>
      </c>
      <c r="D9" s="45">
        <v>20</v>
      </c>
      <c r="E9" s="45">
        <v>179.3</v>
      </c>
      <c r="F9" s="45">
        <v>1.83</v>
      </c>
      <c r="G9" s="45">
        <v>2.35</v>
      </c>
      <c r="H9" s="45">
        <v>1</v>
      </c>
      <c r="I9" s="45">
        <v>155</v>
      </c>
      <c r="J9" s="46">
        <v>25</v>
      </c>
      <c r="K9" s="46">
        <v>20</v>
      </c>
      <c r="L9" s="47">
        <f t="shared" si="0"/>
        <v>3.225806451612903</v>
      </c>
      <c r="M9" s="47">
        <f t="shared" si="1"/>
        <v>16.774193548387096</v>
      </c>
    </row>
    <row r="10" spans="1:13">
      <c r="A10" s="26" t="s">
        <v>25</v>
      </c>
      <c r="B10" s="26">
        <v>100</v>
      </c>
      <c r="C10" s="26">
        <v>50</v>
      </c>
      <c r="D10" s="26">
        <v>20</v>
      </c>
      <c r="E10" s="26">
        <v>180.2</v>
      </c>
      <c r="F10" s="26">
        <v>1.83</v>
      </c>
      <c r="G10" s="26">
        <v>2.04</v>
      </c>
      <c r="H10" s="26">
        <v>1</v>
      </c>
      <c r="I10" s="26">
        <v>149</v>
      </c>
      <c r="J10" s="13">
        <v>25</v>
      </c>
      <c r="K10" s="13">
        <v>20</v>
      </c>
      <c r="L10" s="39">
        <f t="shared" si="0"/>
        <v>3.3557046979865772</v>
      </c>
      <c r="M10" s="39">
        <f t="shared" si="1"/>
        <v>16.644295302013422</v>
      </c>
    </row>
    <row r="11" spans="1:13">
      <c r="A11" s="45" t="s">
        <v>26</v>
      </c>
      <c r="B11" s="45">
        <v>100</v>
      </c>
      <c r="C11" s="45">
        <v>50</v>
      </c>
      <c r="D11" s="45">
        <v>20</v>
      </c>
      <c r="E11" s="45">
        <v>188.2</v>
      </c>
      <c r="F11" s="45">
        <v>1.82</v>
      </c>
      <c r="G11" s="45">
        <v>1.73</v>
      </c>
      <c r="H11" s="45">
        <v>1</v>
      </c>
      <c r="I11" s="45">
        <v>171</v>
      </c>
      <c r="J11" s="46">
        <v>25</v>
      </c>
      <c r="K11" s="46">
        <v>20</v>
      </c>
      <c r="L11" s="47">
        <f t="shared" si="0"/>
        <v>2.9239766081871346</v>
      </c>
      <c r="M11" s="47">
        <f t="shared" si="1"/>
        <v>17.076023391812864</v>
      </c>
    </row>
    <row r="12" spans="1:13">
      <c r="A12" s="26" t="s">
        <v>27</v>
      </c>
      <c r="B12" s="26">
        <v>100</v>
      </c>
      <c r="C12" s="26">
        <v>50</v>
      </c>
      <c r="D12" s="26">
        <v>20</v>
      </c>
      <c r="E12" s="26">
        <v>182.2</v>
      </c>
      <c r="F12" s="26">
        <v>1.83</v>
      </c>
      <c r="G12" s="26">
        <v>2.2400000000000002</v>
      </c>
      <c r="H12" s="26">
        <v>1</v>
      </c>
      <c r="I12" s="26">
        <v>168</v>
      </c>
      <c r="J12" s="13">
        <v>25</v>
      </c>
      <c r="K12" s="13">
        <v>20</v>
      </c>
      <c r="L12" s="39">
        <f t="shared" si="0"/>
        <v>2.9761904761904763</v>
      </c>
      <c r="M12" s="39">
        <f t="shared" si="1"/>
        <v>17.023809523809526</v>
      </c>
    </row>
    <row r="13" spans="1:13">
      <c r="A13" s="45" t="s">
        <v>28</v>
      </c>
      <c r="B13" s="45">
        <v>100</v>
      </c>
      <c r="C13" s="45">
        <v>50</v>
      </c>
      <c r="D13" s="45">
        <v>20</v>
      </c>
      <c r="E13" s="45">
        <v>182.7</v>
      </c>
      <c r="F13" s="45">
        <v>1.83</v>
      </c>
      <c r="G13" s="45">
        <v>2.0299999999999998</v>
      </c>
      <c r="H13" s="45">
        <v>1</v>
      </c>
      <c r="I13" s="45">
        <v>152</v>
      </c>
      <c r="J13" s="46">
        <v>25</v>
      </c>
      <c r="K13" s="46">
        <v>20</v>
      </c>
      <c r="L13" s="47">
        <f t="shared" si="0"/>
        <v>3.2894736842105261</v>
      </c>
      <c r="M13" s="47">
        <f t="shared" si="1"/>
        <v>16.710526315789473</v>
      </c>
    </row>
    <row r="14" spans="1:13">
      <c r="A14" s="26" t="s">
        <v>29</v>
      </c>
      <c r="B14" s="26">
        <v>100</v>
      </c>
      <c r="C14" s="26">
        <v>50</v>
      </c>
      <c r="D14" s="26">
        <v>20</v>
      </c>
      <c r="E14" s="26">
        <v>195</v>
      </c>
      <c r="F14" s="26">
        <v>1.83</v>
      </c>
      <c r="G14" s="26">
        <v>1.71</v>
      </c>
      <c r="H14" s="26">
        <v>1</v>
      </c>
      <c r="I14" s="26">
        <v>168</v>
      </c>
      <c r="J14" s="13">
        <v>25</v>
      </c>
      <c r="K14" s="13">
        <v>20</v>
      </c>
      <c r="L14" s="39">
        <f t="shared" si="0"/>
        <v>2.9761904761904763</v>
      </c>
      <c r="M14" s="39">
        <f t="shared" si="1"/>
        <v>17.023809523809526</v>
      </c>
    </row>
    <row r="15" spans="1:13">
      <c r="A15" s="45" t="s">
        <v>30</v>
      </c>
      <c r="B15" s="45">
        <v>100</v>
      </c>
      <c r="C15" s="45">
        <v>50</v>
      </c>
      <c r="D15" s="45">
        <v>20</v>
      </c>
      <c r="E15" s="45">
        <v>264.7</v>
      </c>
      <c r="F15" s="45">
        <v>1.85</v>
      </c>
      <c r="G15" s="45">
        <v>2.0699999999999998</v>
      </c>
      <c r="H15" s="45">
        <v>1</v>
      </c>
      <c r="I15" s="45">
        <v>210</v>
      </c>
      <c r="J15" s="46">
        <v>25</v>
      </c>
      <c r="K15" s="46">
        <v>20</v>
      </c>
      <c r="L15" s="47">
        <f t="shared" si="0"/>
        <v>2.3809523809523809</v>
      </c>
      <c r="M15" s="47">
        <f t="shared" si="1"/>
        <v>17.61904761904762</v>
      </c>
    </row>
    <row r="16" spans="1:13">
      <c r="A16" s="26" t="s">
        <v>31</v>
      </c>
      <c r="B16" s="26">
        <v>100</v>
      </c>
      <c r="C16" s="26">
        <v>50</v>
      </c>
      <c r="D16" s="26">
        <v>20</v>
      </c>
      <c r="E16" s="26">
        <v>304.2</v>
      </c>
      <c r="F16" s="26">
        <v>1.94</v>
      </c>
      <c r="G16" s="26">
        <v>2.36</v>
      </c>
      <c r="H16" s="26">
        <v>1</v>
      </c>
      <c r="I16" s="26">
        <v>152</v>
      </c>
      <c r="J16" s="13">
        <v>25</v>
      </c>
      <c r="K16" s="13">
        <v>20</v>
      </c>
      <c r="L16" s="39">
        <f t="shared" si="0"/>
        <v>3.2894736842105261</v>
      </c>
      <c r="M16" s="39">
        <f t="shared" si="1"/>
        <v>16.710526315789473</v>
      </c>
    </row>
    <row r="17" spans="1:13">
      <c r="A17" s="50" t="s">
        <v>35</v>
      </c>
      <c r="B17" s="45">
        <v>100</v>
      </c>
      <c r="C17" s="45">
        <v>100</v>
      </c>
      <c r="D17" s="45">
        <v>20</v>
      </c>
      <c r="E17" s="45">
        <v>369.3</v>
      </c>
      <c r="F17" s="45">
        <v>1.84</v>
      </c>
      <c r="G17" s="45">
        <v>2.0699999999999998</v>
      </c>
      <c r="H17" s="45">
        <v>1</v>
      </c>
      <c r="I17" s="45">
        <v>372</v>
      </c>
      <c r="J17" s="46">
        <v>25</v>
      </c>
      <c r="K17" s="46">
        <v>20</v>
      </c>
      <c r="L17" s="47">
        <f t="shared" si="0"/>
        <v>1.3440860215053763</v>
      </c>
      <c r="M17" s="47">
        <f>K17-L17</f>
        <v>18.655913978494624</v>
      </c>
    </row>
    <row r="18" spans="1:13">
      <c r="A18" s="49" t="s">
        <v>36</v>
      </c>
      <c r="B18" s="26">
        <v>100</v>
      </c>
      <c r="C18" s="26">
        <v>100</v>
      </c>
      <c r="D18" s="26">
        <v>20</v>
      </c>
      <c r="E18" s="26">
        <v>894.3</v>
      </c>
      <c r="F18" s="26">
        <v>1.85</v>
      </c>
      <c r="G18" s="26">
        <v>1.97</v>
      </c>
      <c r="H18" s="26">
        <v>1</v>
      </c>
      <c r="I18" s="26">
        <v>504</v>
      </c>
      <c r="J18" s="13">
        <v>25</v>
      </c>
      <c r="K18" s="13">
        <v>25</v>
      </c>
      <c r="L18" s="39">
        <f t="shared" si="0"/>
        <v>1.2400793650793651</v>
      </c>
      <c r="M18" s="39">
        <f t="shared" ref="M18:M39" si="2">K18-L18</f>
        <v>23.759920634920636</v>
      </c>
    </row>
    <row r="19" spans="1:13">
      <c r="A19" s="45" t="s">
        <v>37</v>
      </c>
      <c r="B19" s="45">
        <v>100</v>
      </c>
      <c r="C19" s="45">
        <v>50</v>
      </c>
      <c r="D19" s="45">
        <v>20</v>
      </c>
      <c r="E19" s="45">
        <v>221.9</v>
      </c>
      <c r="F19" s="45">
        <v>1.85</v>
      </c>
      <c r="G19" s="45">
        <v>2.14</v>
      </c>
      <c r="H19" s="45">
        <v>1</v>
      </c>
      <c r="I19" s="45">
        <v>196</v>
      </c>
      <c r="J19" s="46">
        <v>25</v>
      </c>
      <c r="K19" s="46">
        <v>20</v>
      </c>
      <c r="L19" s="47">
        <f t="shared" si="0"/>
        <v>2.5510204081632653</v>
      </c>
      <c r="M19" s="47">
        <f t="shared" si="2"/>
        <v>17.448979591836736</v>
      </c>
    </row>
    <row r="20" spans="1:13">
      <c r="A20" s="49" t="s">
        <v>38</v>
      </c>
      <c r="B20" s="26">
        <v>100</v>
      </c>
      <c r="C20" s="26">
        <v>100</v>
      </c>
      <c r="D20" s="26">
        <v>20</v>
      </c>
      <c r="E20" s="26">
        <v>63.1</v>
      </c>
      <c r="F20" s="26">
        <v>1.86</v>
      </c>
      <c r="G20" s="26">
        <v>1.52</v>
      </c>
      <c r="H20" s="26">
        <v>1</v>
      </c>
      <c r="I20" s="26">
        <v>288</v>
      </c>
      <c r="J20" s="13">
        <v>25</v>
      </c>
      <c r="K20" s="13">
        <v>20</v>
      </c>
      <c r="L20" s="39">
        <f t="shared" si="0"/>
        <v>1.7361111111111112</v>
      </c>
      <c r="M20" s="39">
        <f t="shared" si="2"/>
        <v>18.263888888888889</v>
      </c>
    </row>
    <row r="21" spans="1:13">
      <c r="A21" s="50" t="s">
        <v>39</v>
      </c>
      <c r="B21" s="45">
        <v>100</v>
      </c>
      <c r="C21" s="45">
        <v>100</v>
      </c>
      <c r="D21" s="45">
        <v>20</v>
      </c>
      <c r="E21" s="45">
        <v>362.5</v>
      </c>
      <c r="F21" s="45">
        <v>1.88</v>
      </c>
      <c r="G21" s="45">
        <v>1.48</v>
      </c>
      <c r="H21" s="45">
        <v>1</v>
      </c>
      <c r="I21" s="45">
        <v>308</v>
      </c>
      <c r="J21" s="46">
        <v>25</v>
      </c>
      <c r="K21" s="46">
        <v>20</v>
      </c>
      <c r="L21" s="47">
        <f t="shared" si="0"/>
        <v>1.6233766233766234</v>
      </c>
      <c r="M21" s="47">
        <f t="shared" si="2"/>
        <v>18.376623376623378</v>
      </c>
    </row>
    <row r="22" spans="1:13">
      <c r="A22" s="26" t="s">
        <v>40</v>
      </c>
      <c r="B22" s="26">
        <v>100</v>
      </c>
      <c r="C22" s="26">
        <v>50</v>
      </c>
      <c r="D22" s="26">
        <v>20</v>
      </c>
      <c r="E22" s="26">
        <v>154.9</v>
      </c>
      <c r="F22" s="26">
        <v>1.84</v>
      </c>
      <c r="G22" s="26">
        <v>2.09</v>
      </c>
      <c r="H22" s="26">
        <v>1</v>
      </c>
      <c r="I22" s="26">
        <v>130</v>
      </c>
      <c r="J22" s="13">
        <v>25</v>
      </c>
      <c r="K22" s="13">
        <v>20</v>
      </c>
      <c r="L22" s="39">
        <f t="shared" si="0"/>
        <v>3.8461538461538463</v>
      </c>
      <c r="M22" s="39">
        <f t="shared" si="2"/>
        <v>16.153846153846153</v>
      </c>
    </row>
    <row r="23" spans="1:13">
      <c r="A23" s="45" t="s">
        <v>41</v>
      </c>
      <c r="B23" s="45">
        <v>100</v>
      </c>
      <c r="C23" s="45">
        <v>50</v>
      </c>
      <c r="D23" s="45">
        <v>20</v>
      </c>
      <c r="E23" s="45">
        <v>176.6</v>
      </c>
      <c r="F23" s="45">
        <v>1.83</v>
      </c>
      <c r="G23" s="45">
        <v>2.15</v>
      </c>
      <c r="H23" s="45">
        <v>1</v>
      </c>
      <c r="I23" s="45">
        <v>158</v>
      </c>
      <c r="J23" s="46">
        <v>25</v>
      </c>
      <c r="K23" s="46">
        <v>20</v>
      </c>
      <c r="L23" s="47">
        <f t="shared" si="0"/>
        <v>3.1645569620253164</v>
      </c>
      <c r="M23" s="47">
        <f t="shared" si="2"/>
        <v>16.835443037974684</v>
      </c>
    </row>
    <row r="24" spans="1:13">
      <c r="A24" s="26" t="s">
        <v>42</v>
      </c>
      <c r="B24" s="26">
        <v>100</v>
      </c>
      <c r="C24" s="26">
        <v>50</v>
      </c>
      <c r="D24" s="26">
        <v>20</v>
      </c>
      <c r="E24" s="26">
        <v>183.3</v>
      </c>
      <c r="F24" s="26">
        <v>1.83</v>
      </c>
      <c r="G24" s="26">
        <v>2.27</v>
      </c>
      <c r="H24" s="26">
        <v>1</v>
      </c>
      <c r="I24" s="26">
        <v>159</v>
      </c>
      <c r="J24" s="13">
        <v>25</v>
      </c>
      <c r="K24" s="13">
        <v>20</v>
      </c>
      <c r="L24" s="39">
        <f t="shared" si="0"/>
        <v>3.1446540880503147</v>
      </c>
      <c r="M24" s="39">
        <f t="shared" si="2"/>
        <v>16.855345911949684</v>
      </c>
    </row>
    <row r="25" spans="1:13">
      <c r="A25" s="45" t="s">
        <v>43</v>
      </c>
      <c r="B25" s="45">
        <v>100</v>
      </c>
      <c r="C25" s="45">
        <v>50</v>
      </c>
      <c r="D25" s="45">
        <v>20</v>
      </c>
      <c r="E25" s="45">
        <v>248.8</v>
      </c>
      <c r="F25" s="45">
        <v>1.87</v>
      </c>
      <c r="G25" s="45">
        <v>2.0699999999999998</v>
      </c>
      <c r="H25" s="45">
        <v>1</v>
      </c>
      <c r="I25" s="45">
        <v>184</v>
      </c>
      <c r="J25" s="46">
        <v>25</v>
      </c>
      <c r="K25" s="46">
        <v>20</v>
      </c>
      <c r="L25" s="47">
        <f t="shared" si="0"/>
        <v>2.7173913043478262</v>
      </c>
      <c r="M25" s="47">
        <f t="shared" si="2"/>
        <v>17.282608695652172</v>
      </c>
    </row>
    <row r="26" spans="1:13">
      <c r="A26" s="26" t="s">
        <v>44</v>
      </c>
      <c r="B26" s="26">
        <v>100</v>
      </c>
      <c r="C26" s="26">
        <v>50</v>
      </c>
      <c r="D26" s="26">
        <v>20</v>
      </c>
      <c r="E26" s="26">
        <v>173.8</v>
      </c>
      <c r="F26" s="26">
        <v>1.83</v>
      </c>
      <c r="G26" s="26">
        <v>2.27</v>
      </c>
      <c r="H26" s="26">
        <v>1</v>
      </c>
      <c r="I26" s="26">
        <v>153</v>
      </c>
      <c r="J26" s="13">
        <v>25</v>
      </c>
      <c r="K26" s="13">
        <v>20</v>
      </c>
      <c r="L26" s="39">
        <f t="shared" si="0"/>
        <v>3.2679738562091503</v>
      </c>
      <c r="M26" s="39">
        <f t="shared" si="2"/>
        <v>16.732026143790851</v>
      </c>
    </row>
    <row r="27" spans="1:13">
      <c r="A27" s="45" t="s">
        <v>45</v>
      </c>
      <c r="B27" s="45">
        <v>100</v>
      </c>
      <c r="C27" s="45">
        <v>50</v>
      </c>
      <c r="D27" s="45">
        <v>20</v>
      </c>
      <c r="E27" s="45">
        <v>159</v>
      </c>
      <c r="F27" s="45">
        <v>1.83</v>
      </c>
      <c r="G27" s="45">
        <v>2.1800000000000002</v>
      </c>
      <c r="H27" s="45">
        <v>1</v>
      </c>
      <c r="I27" s="45">
        <v>143</v>
      </c>
      <c r="J27" s="46">
        <v>25</v>
      </c>
      <c r="K27" s="46">
        <v>20</v>
      </c>
      <c r="L27" s="47">
        <f t="shared" si="0"/>
        <v>3.4965034965034967</v>
      </c>
      <c r="M27" s="47">
        <f t="shared" si="2"/>
        <v>16.503496503496503</v>
      </c>
    </row>
    <row r="28" spans="1:13">
      <c r="A28" s="26" t="s">
        <v>46</v>
      </c>
      <c r="B28" s="26">
        <v>100</v>
      </c>
      <c r="C28" s="26">
        <v>50</v>
      </c>
      <c r="D28" s="26">
        <v>20</v>
      </c>
      <c r="E28" s="26">
        <v>222.4</v>
      </c>
      <c r="F28" s="26">
        <v>1.84</v>
      </c>
      <c r="G28" s="26">
        <v>2.2200000000000002</v>
      </c>
      <c r="H28" s="26">
        <v>1</v>
      </c>
      <c r="I28" s="26">
        <v>196</v>
      </c>
      <c r="J28" s="13">
        <v>25</v>
      </c>
      <c r="K28" s="13">
        <v>20</v>
      </c>
      <c r="L28" s="39">
        <f t="shared" si="0"/>
        <v>2.5510204081632653</v>
      </c>
      <c r="M28" s="39">
        <f t="shared" si="2"/>
        <v>17.448979591836736</v>
      </c>
    </row>
    <row r="29" spans="1:13">
      <c r="A29" s="45" t="s">
        <v>47</v>
      </c>
      <c r="B29" s="45">
        <v>100</v>
      </c>
      <c r="C29" s="45">
        <v>50</v>
      </c>
      <c r="D29" s="45">
        <v>20</v>
      </c>
      <c r="E29" s="45">
        <v>184.6</v>
      </c>
      <c r="F29" s="45">
        <v>1.82</v>
      </c>
      <c r="G29" s="45">
        <v>2.27</v>
      </c>
      <c r="H29" s="45">
        <v>1</v>
      </c>
      <c r="I29" s="45">
        <v>172</v>
      </c>
      <c r="J29" s="46">
        <v>25</v>
      </c>
      <c r="K29" s="46">
        <v>20</v>
      </c>
      <c r="L29" s="47">
        <f t="shared" si="0"/>
        <v>2.9069767441860463</v>
      </c>
      <c r="M29" s="47">
        <f t="shared" si="2"/>
        <v>17.093023255813954</v>
      </c>
    </row>
    <row r="30" spans="1:13">
      <c r="A30" s="26" t="s">
        <v>48</v>
      </c>
      <c r="B30" s="26">
        <v>100</v>
      </c>
      <c r="C30" s="26">
        <v>50</v>
      </c>
      <c r="D30" s="26">
        <v>20</v>
      </c>
      <c r="E30" s="26">
        <v>181.7</v>
      </c>
      <c r="F30" s="26">
        <v>1.84</v>
      </c>
      <c r="G30" s="26">
        <v>2.2200000000000002</v>
      </c>
      <c r="H30" s="26">
        <v>1</v>
      </c>
      <c r="I30" s="26">
        <v>162</v>
      </c>
      <c r="J30" s="13">
        <v>25</v>
      </c>
      <c r="K30" s="13">
        <v>20</v>
      </c>
      <c r="L30" s="39">
        <f t="shared" si="0"/>
        <v>3.0864197530864197</v>
      </c>
      <c r="M30" s="39">
        <f t="shared" si="2"/>
        <v>16.913580246913579</v>
      </c>
    </row>
    <row r="31" spans="1:13">
      <c r="A31" s="45" t="s">
        <v>49</v>
      </c>
      <c r="B31" s="45">
        <v>100</v>
      </c>
      <c r="C31" s="45">
        <v>50</v>
      </c>
      <c r="D31" s="45">
        <v>20</v>
      </c>
      <c r="E31" s="45">
        <v>132.5</v>
      </c>
      <c r="F31" s="45">
        <v>1.84</v>
      </c>
      <c r="G31" s="45">
        <v>2.34</v>
      </c>
      <c r="H31" s="45">
        <v>1</v>
      </c>
      <c r="I31" s="45">
        <v>118</v>
      </c>
      <c r="J31" s="46">
        <v>25</v>
      </c>
      <c r="K31" s="46">
        <v>20</v>
      </c>
      <c r="L31" s="47">
        <f t="shared" si="0"/>
        <v>4.2372881355932206</v>
      </c>
      <c r="M31" s="47">
        <f t="shared" si="2"/>
        <v>15.762711864406779</v>
      </c>
    </row>
    <row r="32" spans="1:13">
      <c r="A32" s="26" t="s">
        <v>52</v>
      </c>
      <c r="B32" s="26">
        <v>100</v>
      </c>
      <c r="C32" s="26">
        <v>50</v>
      </c>
      <c r="D32" s="26">
        <v>20</v>
      </c>
      <c r="E32" s="26">
        <v>173.8</v>
      </c>
      <c r="F32" s="26">
        <v>1.84</v>
      </c>
      <c r="G32" s="26">
        <v>2.15</v>
      </c>
      <c r="H32" s="26">
        <v>1</v>
      </c>
      <c r="I32" s="26">
        <v>145</v>
      </c>
      <c r="J32" s="13">
        <v>25</v>
      </c>
      <c r="K32" s="13">
        <v>20</v>
      </c>
      <c r="L32" s="39">
        <f t="shared" si="0"/>
        <v>3.4482758620689653</v>
      </c>
      <c r="M32" s="39">
        <f t="shared" si="2"/>
        <v>16.551724137931036</v>
      </c>
    </row>
    <row r="33" spans="1:13">
      <c r="A33" s="45" t="s">
        <v>53</v>
      </c>
      <c r="B33" s="45">
        <v>100</v>
      </c>
      <c r="C33" s="45">
        <v>50</v>
      </c>
      <c r="D33" s="45">
        <v>20</v>
      </c>
      <c r="E33" s="45">
        <v>203</v>
      </c>
      <c r="F33" s="45">
        <v>1.83</v>
      </c>
      <c r="G33" s="45">
        <v>2.14</v>
      </c>
      <c r="H33" s="45">
        <v>1</v>
      </c>
      <c r="I33" s="45">
        <v>178</v>
      </c>
      <c r="J33" s="46">
        <v>25</v>
      </c>
      <c r="K33" s="46">
        <v>20</v>
      </c>
      <c r="L33" s="47">
        <f t="shared" si="0"/>
        <v>2.808988764044944</v>
      </c>
      <c r="M33" s="47">
        <f t="shared" si="2"/>
        <v>17.191011235955056</v>
      </c>
    </row>
    <row r="34" spans="1:13">
      <c r="A34" s="26" t="s">
        <v>54</v>
      </c>
      <c r="B34" s="26">
        <v>100</v>
      </c>
      <c r="C34" s="26">
        <v>50</v>
      </c>
      <c r="D34" s="26">
        <v>20</v>
      </c>
      <c r="E34" s="26">
        <v>206.4</v>
      </c>
      <c r="F34" s="26">
        <v>1.91</v>
      </c>
      <c r="G34" s="26">
        <v>2.2599999999999998</v>
      </c>
      <c r="H34" s="26">
        <v>1</v>
      </c>
      <c r="I34" s="26">
        <v>138</v>
      </c>
      <c r="J34" s="13">
        <v>25</v>
      </c>
      <c r="K34" s="13">
        <v>20</v>
      </c>
      <c r="L34" s="39">
        <f t="shared" si="0"/>
        <v>3.6231884057971016</v>
      </c>
      <c r="M34" s="39">
        <f t="shared" si="2"/>
        <v>16.376811594202898</v>
      </c>
    </row>
    <row r="35" spans="1:13">
      <c r="A35" s="45" t="s">
        <v>55</v>
      </c>
      <c r="B35" s="45">
        <v>100</v>
      </c>
      <c r="C35" s="45">
        <v>50</v>
      </c>
      <c r="D35" s="45">
        <v>20</v>
      </c>
      <c r="E35" s="45">
        <v>207.1</v>
      </c>
      <c r="F35" s="45">
        <v>1.84</v>
      </c>
      <c r="G35" s="45">
        <v>1.94</v>
      </c>
      <c r="H35" s="45">
        <v>1</v>
      </c>
      <c r="I35" s="45">
        <v>178</v>
      </c>
      <c r="J35" s="46">
        <v>25</v>
      </c>
      <c r="K35" s="46">
        <v>20</v>
      </c>
      <c r="L35" s="47">
        <f t="shared" si="0"/>
        <v>2.808988764044944</v>
      </c>
      <c r="M35" s="47">
        <f t="shared" si="2"/>
        <v>17.191011235955056</v>
      </c>
    </row>
    <row r="36" spans="1:13">
      <c r="A36" s="26" t="s">
        <v>56</v>
      </c>
      <c r="B36" s="26">
        <v>100</v>
      </c>
      <c r="C36" s="26">
        <v>50</v>
      </c>
      <c r="D36" s="26">
        <v>20</v>
      </c>
      <c r="E36" s="26">
        <v>101.4</v>
      </c>
      <c r="F36" s="26">
        <v>1.86</v>
      </c>
      <c r="G36" s="26">
        <v>1.66</v>
      </c>
      <c r="H36" s="26">
        <v>1</v>
      </c>
      <c r="I36" s="26">
        <v>222</v>
      </c>
      <c r="J36" s="13">
        <v>25</v>
      </c>
      <c r="K36" s="13">
        <v>20</v>
      </c>
      <c r="L36" s="39">
        <f t="shared" si="0"/>
        <v>2.2522522522522523</v>
      </c>
      <c r="M36" s="39">
        <f t="shared" si="2"/>
        <v>17.747747747747749</v>
      </c>
    </row>
    <row r="37" spans="1:13">
      <c r="A37" s="45" t="s">
        <v>57</v>
      </c>
      <c r="B37" s="45">
        <v>100</v>
      </c>
      <c r="C37" s="45">
        <v>100</v>
      </c>
      <c r="D37" s="45">
        <v>20</v>
      </c>
      <c r="E37" s="45">
        <v>168.5</v>
      </c>
      <c r="F37" s="45">
        <v>1.83</v>
      </c>
      <c r="G37" s="45">
        <v>2.16</v>
      </c>
      <c r="H37" s="45">
        <v>1</v>
      </c>
      <c r="I37" s="45">
        <v>146</v>
      </c>
      <c r="J37" s="46">
        <v>25</v>
      </c>
      <c r="K37" s="46">
        <v>20</v>
      </c>
      <c r="L37" s="47">
        <f t="shared" si="0"/>
        <v>3.4246575342465753</v>
      </c>
      <c r="M37" s="47">
        <f t="shared" si="2"/>
        <v>16.575342465753426</v>
      </c>
    </row>
    <row r="38" spans="1:13">
      <c r="A38" s="26" t="s">
        <v>58</v>
      </c>
      <c r="B38" s="26">
        <v>100</v>
      </c>
      <c r="C38" s="26">
        <v>50</v>
      </c>
      <c r="D38" s="26">
        <v>20</v>
      </c>
      <c r="E38" s="26">
        <v>610.79999999999995</v>
      </c>
      <c r="F38" s="26">
        <v>1.88</v>
      </c>
      <c r="G38" s="26">
        <v>2.15</v>
      </c>
      <c r="H38" s="26">
        <v>1</v>
      </c>
      <c r="I38" s="26">
        <v>290</v>
      </c>
      <c r="J38" s="13">
        <v>25</v>
      </c>
      <c r="K38" s="13">
        <v>20</v>
      </c>
      <c r="L38" s="39">
        <f t="shared" si="0"/>
        <v>1.7241379310344827</v>
      </c>
      <c r="M38" s="39">
        <f t="shared" si="2"/>
        <v>18.275862068965516</v>
      </c>
    </row>
    <row r="39" spans="1:13">
      <c r="A39" s="45" t="s">
        <v>59</v>
      </c>
      <c r="B39" s="45">
        <v>100</v>
      </c>
      <c r="C39" s="45">
        <v>50</v>
      </c>
      <c r="D39" s="45">
        <v>20</v>
      </c>
      <c r="E39" s="45">
        <v>245.2</v>
      </c>
      <c r="F39" s="45">
        <v>1.84</v>
      </c>
      <c r="G39" s="45">
        <v>2.19</v>
      </c>
      <c r="H39" s="45">
        <v>1</v>
      </c>
      <c r="I39" s="45">
        <v>266</v>
      </c>
      <c r="J39" s="46">
        <v>25</v>
      </c>
      <c r="K39" s="46">
        <v>20</v>
      </c>
      <c r="L39" s="39">
        <f t="shared" si="0"/>
        <v>1.8796992481203008</v>
      </c>
      <c r="M39" s="39">
        <f t="shared" si="2"/>
        <v>18.1203007518797</v>
      </c>
    </row>
    <row r="40" spans="1:13">
      <c r="A40" s="49" t="s">
        <v>60</v>
      </c>
      <c r="B40" s="26">
        <v>100</v>
      </c>
      <c r="C40" s="26">
        <v>100</v>
      </c>
      <c r="D40" s="26">
        <v>20</v>
      </c>
      <c r="E40" s="26">
        <v>261.2</v>
      </c>
      <c r="F40" s="26">
        <v>1.87</v>
      </c>
      <c r="G40" s="26">
        <v>1.72</v>
      </c>
      <c r="H40" s="26">
        <v>1</v>
      </c>
      <c r="I40" s="26">
        <v>290</v>
      </c>
      <c r="J40" s="13">
        <v>25</v>
      </c>
      <c r="K40" s="13">
        <v>20</v>
      </c>
      <c r="L40" s="39">
        <f t="shared" ref="L40:L91" si="3">(J40*K40)/I40</f>
        <v>1.7241379310344827</v>
      </c>
      <c r="M40" s="39">
        <f>K40-L40</f>
        <v>18.275862068965516</v>
      </c>
    </row>
    <row r="41" spans="1:13">
      <c r="A41" s="50" t="s">
        <v>61</v>
      </c>
      <c r="B41" s="45">
        <v>100</v>
      </c>
      <c r="C41" s="45">
        <v>100</v>
      </c>
      <c r="D41" s="45">
        <v>20</v>
      </c>
      <c r="E41" s="45">
        <v>589.20000000000005</v>
      </c>
      <c r="F41" s="45">
        <v>1.85</v>
      </c>
      <c r="G41" s="45">
        <v>1.65</v>
      </c>
      <c r="H41" s="45">
        <v>1</v>
      </c>
      <c r="I41" s="45">
        <v>432</v>
      </c>
      <c r="J41" s="46">
        <v>25</v>
      </c>
      <c r="K41" s="46">
        <v>20</v>
      </c>
      <c r="L41" s="47">
        <f t="shared" si="3"/>
        <v>1.1574074074074074</v>
      </c>
      <c r="M41" s="47">
        <f t="shared" ref="M41:M91" si="4">K41-L41</f>
        <v>18.842592592592592</v>
      </c>
    </row>
    <row r="42" spans="1:13">
      <c r="A42" s="49" t="s">
        <v>62</v>
      </c>
      <c r="B42" s="26">
        <v>100</v>
      </c>
      <c r="C42" s="26">
        <v>100</v>
      </c>
      <c r="D42" s="26">
        <v>20</v>
      </c>
      <c r="E42" s="26">
        <v>1578.1</v>
      </c>
      <c r="F42" s="26">
        <v>1.86</v>
      </c>
      <c r="G42" s="26">
        <v>2.15</v>
      </c>
      <c r="H42" s="26">
        <v>1</v>
      </c>
      <c r="I42" s="26">
        <v>902</v>
      </c>
      <c r="J42" s="13">
        <v>25</v>
      </c>
      <c r="K42" s="13">
        <v>40</v>
      </c>
      <c r="L42" s="39">
        <f t="shared" si="3"/>
        <v>1.1086474501108647</v>
      </c>
      <c r="M42" s="39">
        <f t="shared" si="4"/>
        <v>38.891352549889135</v>
      </c>
    </row>
    <row r="43" spans="1:13">
      <c r="A43" s="50" t="s">
        <v>63</v>
      </c>
      <c r="B43" s="45">
        <v>100</v>
      </c>
      <c r="C43" s="45">
        <v>100</v>
      </c>
      <c r="D43" s="45">
        <v>20</v>
      </c>
      <c r="E43" s="45">
        <v>212.7</v>
      </c>
      <c r="F43" s="45">
        <v>1.87</v>
      </c>
      <c r="G43" s="45">
        <v>2.16</v>
      </c>
      <c r="H43" s="45">
        <v>1</v>
      </c>
      <c r="I43" s="45">
        <v>182</v>
      </c>
      <c r="J43" s="46">
        <v>25</v>
      </c>
      <c r="K43" s="46">
        <v>20</v>
      </c>
      <c r="L43" s="47">
        <f t="shared" si="3"/>
        <v>2.7472527472527473</v>
      </c>
      <c r="M43" s="47">
        <f t="shared" si="4"/>
        <v>17.252747252747252</v>
      </c>
    </row>
    <row r="44" spans="1:13">
      <c r="A44" s="26" t="s">
        <v>64</v>
      </c>
      <c r="B44" s="26">
        <v>100</v>
      </c>
      <c r="C44" s="26">
        <v>50</v>
      </c>
      <c r="D44" s="26">
        <v>20</v>
      </c>
      <c r="E44" s="26">
        <v>74</v>
      </c>
      <c r="F44" s="26">
        <v>1.83</v>
      </c>
      <c r="G44" s="26">
        <v>2.4</v>
      </c>
      <c r="H44" s="26">
        <v>1</v>
      </c>
      <c r="I44" s="26">
        <v>81</v>
      </c>
      <c r="J44" s="13">
        <v>25</v>
      </c>
      <c r="K44" s="13">
        <v>20</v>
      </c>
      <c r="L44" s="39">
        <f t="shared" si="3"/>
        <v>6.1728395061728394</v>
      </c>
      <c r="M44" s="39">
        <f t="shared" si="4"/>
        <v>13.827160493827162</v>
      </c>
    </row>
    <row r="45" spans="1:13">
      <c r="A45" s="45" t="s">
        <v>65</v>
      </c>
      <c r="B45" s="45">
        <v>100</v>
      </c>
      <c r="C45" s="45">
        <v>50</v>
      </c>
      <c r="D45" s="45">
        <v>20</v>
      </c>
      <c r="E45" s="45">
        <v>183.1</v>
      </c>
      <c r="F45" s="45">
        <v>1.97</v>
      </c>
      <c r="G45" s="45">
        <v>2.2599999999999998</v>
      </c>
      <c r="H45" s="45">
        <v>1</v>
      </c>
      <c r="I45" s="45">
        <v>126</v>
      </c>
      <c r="J45" s="46">
        <v>25</v>
      </c>
      <c r="K45" s="46">
        <v>20</v>
      </c>
      <c r="L45" s="47">
        <f t="shared" si="3"/>
        <v>3.9682539682539684</v>
      </c>
      <c r="M45" s="47">
        <f t="shared" si="4"/>
        <v>16.031746031746032</v>
      </c>
    </row>
    <row r="46" spans="1:13">
      <c r="A46" s="26" t="s">
        <v>66</v>
      </c>
      <c r="B46" s="26">
        <v>100</v>
      </c>
      <c r="C46" s="26">
        <v>50</v>
      </c>
      <c r="D46" s="26">
        <v>20</v>
      </c>
      <c r="E46" s="26">
        <v>333.1</v>
      </c>
      <c r="F46" s="26">
        <v>1.85</v>
      </c>
      <c r="G46" s="26">
        <v>2.16</v>
      </c>
      <c r="H46" s="26">
        <v>1</v>
      </c>
      <c r="I46" s="26">
        <v>173</v>
      </c>
      <c r="J46" s="13">
        <v>25</v>
      </c>
      <c r="K46" s="13">
        <v>20</v>
      </c>
      <c r="L46" s="39">
        <f t="shared" si="3"/>
        <v>2.8901734104046244</v>
      </c>
      <c r="M46" s="39">
        <f t="shared" si="4"/>
        <v>17.109826589595375</v>
      </c>
    </row>
    <row r="47" spans="1:13">
      <c r="A47" s="45" t="s">
        <v>145</v>
      </c>
      <c r="B47" s="45">
        <v>100</v>
      </c>
      <c r="C47" s="45">
        <v>50</v>
      </c>
      <c r="D47" s="45">
        <v>20</v>
      </c>
      <c r="E47" s="45">
        <v>88.9</v>
      </c>
      <c r="F47" s="45">
        <v>1.84</v>
      </c>
      <c r="G47" s="45">
        <v>2.37</v>
      </c>
      <c r="H47" s="45">
        <v>1</v>
      </c>
      <c r="I47" s="45">
        <v>161</v>
      </c>
      <c r="J47" s="46">
        <v>25</v>
      </c>
      <c r="K47" s="46">
        <v>20</v>
      </c>
      <c r="L47" s="47">
        <f t="shared" si="3"/>
        <v>3.1055900621118013</v>
      </c>
      <c r="M47" s="47">
        <f t="shared" si="4"/>
        <v>16.894409937888199</v>
      </c>
    </row>
    <row r="48" spans="1:13">
      <c r="A48" s="26" t="s">
        <v>146</v>
      </c>
      <c r="B48" s="26">
        <v>100</v>
      </c>
      <c r="C48" s="26">
        <v>50</v>
      </c>
      <c r="D48" s="26">
        <v>20</v>
      </c>
      <c r="E48" s="26">
        <v>221.3</v>
      </c>
      <c r="F48" s="26">
        <v>1.84</v>
      </c>
      <c r="G48" s="26">
        <v>2.35</v>
      </c>
      <c r="H48" s="26">
        <v>1</v>
      </c>
      <c r="I48" s="26">
        <v>146</v>
      </c>
      <c r="J48" s="13">
        <v>25</v>
      </c>
      <c r="K48" s="13">
        <v>20</v>
      </c>
      <c r="L48" s="39">
        <f t="shared" si="3"/>
        <v>3.4246575342465753</v>
      </c>
      <c r="M48" s="39">
        <f t="shared" si="4"/>
        <v>16.575342465753426</v>
      </c>
    </row>
    <row r="49" spans="1:13">
      <c r="A49" s="45" t="s">
        <v>147</v>
      </c>
      <c r="B49" s="45">
        <v>100</v>
      </c>
      <c r="C49" s="45">
        <v>50</v>
      </c>
      <c r="D49" s="45">
        <v>20</v>
      </c>
      <c r="E49" s="45">
        <v>225.3</v>
      </c>
      <c r="F49" s="45">
        <v>1.86</v>
      </c>
      <c r="G49" s="45">
        <v>2.27</v>
      </c>
      <c r="H49" s="45">
        <v>1</v>
      </c>
      <c r="I49" s="45">
        <v>372</v>
      </c>
      <c r="J49" s="46">
        <v>25</v>
      </c>
      <c r="K49" s="46">
        <v>20</v>
      </c>
      <c r="L49" s="47">
        <f t="shared" si="3"/>
        <v>1.3440860215053763</v>
      </c>
      <c r="M49" s="47">
        <f t="shared" si="4"/>
        <v>18.655913978494624</v>
      </c>
    </row>
    <row r="50" spans="1:13">
      <c r="A50" s="26" t="s">
        <v>148</v>
      </c>
      <c r="B50" s="26">
        <v>100</v>
      </c>
      <c r="C50" s="26">
        <v>50</v>
      </c>
      <c r="D50" s="26">
        <v>20</v>
      </c>
      <c r="E50" s="26">
        <v>226</v>
      </c>
      <c r="F50" s="26">
        <v>1.84</v>
      </c>
      <c r="G50" s="26">
        <v>2.33</v>
      </c>
      <c r="H50" s="26">
        <v>1</v>
      </c>
      <c r="I50" s="26">
        <v>165</v>
      </c>
      <c r="J50" s="13">
        <v>25</v>
      </c>
      <c r="K50" s="13">
        <v>20</v>
      </c>
      <c r="L50" s="39">
        <f t="shared" si="3"/>
        <v>3.0303030303030303</v>
      </c>
      <c r="M50" s="39">
        <f t="shared" si="4"/>
        <v>16.969696969696969</v>
      </c>
    </row>
    <row r="51" spans="1:13">
      <c r="A51" s="45" t="s">
        <v>149</v>
      </c>
      <c r="B51" s="45">
        <v>100</v>
      </c>
      <c r="C51" s="45">
        <v>50</v>
      </c>
      <c r="D51" s="45">
        <v>20</v>
      </c>
      <c r="E51" s="45">
        <v>243.4</v>
      </c>
      <c r="F51" s="45">
        <v>1.85</v>
      </c>
      <c r="G51" s="45">
        <v>2.34</v>
      </c>
      <c r="H51" s="45">
        <v>1</v>
      </c>
      <c r="I51" s="45">
        <v>199</v>
      </c>
      <c r="J51" s="46">
        <v>25</v>
      </c>
      <c r="K51" s="46">
        <v>20</v>
      </c>
      <c r="L51" s="47">
        <f t="shared" si="3"/>
        <v>2.512562814070352</v>
      </c>
      <c r="M51" s="47">
        <f t="shared" si="4"/>
        <v>17.487437185929647</v>
      </c>
    </row>
    <row r="52" spans="1:13">
      <c r="A52" s="26" t="s">
        <v>150</v>
      </c>
      <c r="B52" s="26">
        <v>100</v>
      </c>
      <c r="C52" s="26">
        <v>50</v>
      </c>
      <c r="D52" s="26">
        <v>20</v>
      </c>
      <c r="E52" s="26">
        <v>265.10000000000002</v>
      </c>
      <c r="F52" s="26">
        <v>1.84</v>
      </c>
      <c r="G52" s="26">
        <v>2.36</v>
      </c>
      <c r="H52" s="26">
        <v>1</v>
      </c>
      <c r="I52" s="26">
        <v>232</v>
      </c>
      <c r="J52" s="13">
        <v>25</v>
      </c>
      <c r="K52" s="13">
        <v>20</v>
      </c>
      <c r="L52" s="39">
        <f t="shared" si="3"/>
        <v>2.1551724137931036</v>
      </c>
      <c r="M52" s="39">
        <f t="shared" si="4"/>
        <v>17.844827586206897</v>
      </c>
    </row>
    <row r="53" spans="1:13">
      <c r="A53" s="45" t="s">
        <v>151</v>
      </c>
      <c r="B53" s="45">
        <v>100</v>
      </c>
      <c r="C53" s="45">
        <v>50</v>
      </c>
      <c r="D53" s="45">
        <v>20</v>
      </c>
      <c r="E53" s="45">
        <v>177</v>
      </c>
      <c r="F53" s="45">
        <v>1.84</v>
      </c>
      <c r="G53" s="45">
        <v>2.38</v>
      </c>
      <c r="H53" s="45">
        <v>1</v>
      </c>
      <c r="I53" s="45">
        <v>188</v>
      </c>
      <c r="J53" s="46">
        <v>25</v>
      </c>
      <c r="K53" s="46">
        <v>20</v>
      </c>
      <c r="L53" s="47">
        <f t="shared" si="3"/>
        <v>2.6595744680851063</v>
      </c>
      <c r="M53" s="47">
        <f t="shared" si="4"/>
        <v>17.340425531914892</v>
      </c>
    </row>
    <row r="54" spans="1:13">
      <c r="A54" s="26" t="s">
        <v>152</v>
      </c>
      <c r="B54" s="26">
        <v>100</v>
      </c>
      <c r="C54" s="26">
        <v>50</v>
      </c>
      <c r="D54" s="26">
        <v>20</v>
      </c>
      <c r="E54" s="26">
        <v>210.8</v>
      </c>
      <c r="F54" s="26">
        <v>1.84</v>
      </c>
      <c r="G54" s="26">
        <v>2.33</v>
      </c>
      <c r="H54" s="26">
        <v>1</v>
      </c>
      <c r="I54" s="26">
        <v>202</v>
      </c>
      <c r="J54" s="13">
        <v>25</v>
      </c>
      <c r="K54" s="13">
        <v>20</v>
      </c>
      <c r="L54" s="39">
        <f t="shared" si="3"/>
        <v>2.4752475247524752</v>
      </c>
      <c r="M54" s="39">
        <f t="shared" si="4"/>
        <v>17.524752475247524</v>
      </c>
    </row>
    <row r="55" spans="1:13">
      <c r="A55" s="45" t="s">
        <v>153</v>
      </c>
      <c r="B55" s="45">
        <v>100</v>
      </c>
      <c r="C55" s="45">
        <v>50</v>
      </c>
      <c r="D55" s="45">
        <v>20</v>
      </c>
      <c r="E55" s="45">
        <v>202.6</v>
      </c>
      <c r="F55" s="45">
        <v>1.82</v>
      </c>
      <c r="G55" s="45">
        <v>2.2799999999999998</v>
      </c>
      <c r="H55" s="45">
        <v>1</v>
      </c>
      <c r="I55" s="45">
        <v>177</v>
      </c>
      <c r="J55" s="46">
        <v>25</v>
      </c>
      <c r="K55" s="46">
        <v>20</v>
      </c>
      <c r="L55" s="47">
        <f t="shared" si="3"/>
        <v>2.8248587570621471</v>
      </c>
      <c r="M55" s="47">
        <f t="shared" si="4"/>
        <v>17.175141242937855</v>
      </c>
    </row>
    <row r="56" spans="1:13">
      <c r="A56" s="26" t="s">
        <v>154</v>
      </c>
      <c r="B56" s="26">
        <v>100</v>
      </c>
      <c r="C56" s="26">
        <v>50</v>
      </c>
      <c r="D56" s="26">
        <v>20</v>
      </c>
      <c r="E56" s="26">
        <v>244.6</v>
      </c>
      <c r="F56" s="26">
        <v>1.86</v>
      </c>
      <c r="G56" s="26">
        <v>2.34</v>
      </c>
      <c r="H56" s="26">
        <v>1</v>
      </c>
      <c r="I56" s="26">
        <v>133</v>
      </c>
      <c r="J56" s="13">
        <v>25</v>
      </c>
      <c r="K56" s="13">
        <v>20</v>
      </c>
      <c r="L56" s="39">
        <f t="shared" si="3"/>
        <v>3.7593984962406015</v>
      </c>
      <c r="M56" s="39">
        <f t="shared" si="4"/>
        <v>16.2406015037594</v>
      </c>
    </row>
    <row r="57" spans="1:13">
      <c r="A57" s="45" t="s">
        <v>155</v>
      </c>
      <c r="B57" s="45">
        <v>100</v>
      </c>
      <c r="C57" s="45">
        <v>50</v>
      </c>
      <c r="D57" s="45">
        <v>20</v>
      </c>
      <c r="E57" s="45">
        <v>186.9</v>
      </c>
      <c r="F57" s="45">
        <v>1.84</v>
      </c>
      <c r="G57" s="45">
        <v>2.36</v>
      </c>
      <c r="H57" s="45">
        <v>1</v>
      </c>
      <c r="I57" s="45">
        <v>133</v>
      </c>
      <c r="J57" s="46">
        <v>25</v>
      </c>
      <c r="K57" s="46">
        <v>20</v>
      </c>
      <c r="L57" s="47">
        <f t="shared" si="3"/>
        <v>3.7593984962406015</v>
      </c>
      <c r="M57" s="47">
        <f t="shared" si="4"/>
        <v>16.2406015037594</v>
      </c>
    </row>
    <row r="58" spans="1:13">
      <c r="A58" s="26" t="s">
        <v>156</v>
      </c>
      <c r="B58" s="26">
        <v>100</v>
      </c>
      <c r="C58" s="26">
        <v>50</v>
      </c>
      <c r="D58" s="26">
        <v>20</v>
      </c>
      <c r="E58" s="26">
        <v>118.7</v>
      </c>
      <c r="F58" s="26">
        <v>1.84</v>
      </c>
      <c r="G58" s="26">
        <v>2.37</v>
      </c>
      <c r="H58" s="26">
        <v>1</v>
      </c>
      <c r="I58" s="26">
        <v>152</v>
      </c>
      <c r="J58" s="13">
        <v>25</v>
      </c>
      <c r="K58" s="13">
        <v>20</v>
      </c>
      <c r="L58" s="39">
        <f t="shared" si="3"/>
        <v>3.2894736842105261</v>
      </c>
      <c r="M58" s="39">
        <f t="shared" si="4"/>
        <v>16.710526315789473</v>
      </c>
    </row>
    <row r="59" spans="1:13">
      <c r="A59" s="45" t="s">
        <v>157</v>
      </c>
      <c r="B59" s="45">
        <v>100</v>
      </c>
      <c r="C59" s="45">
        <v>50</v>
      </c>
      <c r="D59" s="45">
        <v>20</v>
      </c>
      <c r="E59" s="45">
        <v>132.1</v>
      </c>
      <c r="F59" s="45">
        <v>1.84</v>
      </c>
      <c r="G59" s="45">
        <v>2.0299999999999998</v>
      </c>
      <c r="H59" s="45">
        <v>1</v>
      </c>
      <c r="I59" s="45">
        <v>162</v>
      </c>
      <c r="J59" s="46">
        <v>25</v>
      </c>
      <c r="K59" s="46">
        <v>20</v>
      </c>
      <c r="L59" s="47">
        <f t="shared" si="3"/>
        <v>3.0864197530864197</v>
      </c>
      <c r="M59" s="47">
        <f t="shared" si="4"/>
        <v>16.913580246913579</v>
      </c>
    </row>
    <row r="60" spans="1:13">
      <c r="A60" s="26" t="s">
        <v>158</v>
      </c>
      <c r="B60" s="26">
        <v>100</v>
      </c>
      <c r="C60" s="26">
        <v>50</v>
      </c>
      <c r="D60" s="26">
        <v>20</v>
      </c>
      <c r="E60" s="26">
        <v>248.8</v>
      </c>
      <c r="F60" s="26">
        <v>1.84</v>
      </c>
      <c r="G60" s="26">
        <v>2.27</v>
      </c>
      <c r="H60" s="26">
        <v>1</v>
      </c>
      <c r="I60" s="26">
        <v>183</v>
      </c>
      <c r="J60" s="13">
        <v>25</v>
      </c>
      <c r="K60" s="13">
        <v>20</v>
      </c>
      <c r="L60" s="39">
        <f t="shared" si="3"/>
        <v>2.7322404371584699</v>
      </c>
      <c r="M60" s="39">
        <f t="shared" si="4"/>
        <v>17.26775956284153</v>
      </c>
    </row>
    <row r="61" spans="1:13">
      <c r="A61" s="45" t="s">
        <v>159</v>
      </c>
      <c r="B61" s="45">
        <v>100</v>
      </c>
      <c r="C61" s="45">
        <v>50</v>
      </c>
      <c r="D61" s="45">
        <v>20</v>
      </c>
      <c r="E61" s="45">
        <v>256</v>
      </c>
      <c r="F61" s="45">
        <v>1.84</v>
      </c>
      <c r="G61" s="45">
        <v>2.2000000000000002</v>
      </c>
      <c r="H61" s="45">
        <v>1</v>
      </c>
      <c r="I61" s="45">
        <v>308</v>
      </c>
      <c r="J61" s="46">
        <v>25</v>
      </c>
      <c r="K61" s="46">
        <v>20</v>
      </c>
      <c r="L61" s="47">
        <f t="shared" si="3"/>
        <v>1.6233766233766234</v>
      </c>
      <c r="M61" s="47">
        <f t="shared" si="4"/>
        <v>18.376623376623378</v>
      </c>
    </row>
    <row r="62" spans="1:13">
      <c r="A62" s="26" t="s">
        <v>160</v>
      </c>
      <c r="B62" s="26">
        <v>100</v>
      </c>
      <c r="C62" s="26">
        <v>50</v>
      </c>
      <c r="D62" s="26">
        <v>20</v>
      </c>
      <c r="E62" s="26">
        <v>189.2</v>
      </c>
      <c r="F62" s="26">
        <v>1.77</v>
      </c>
      <c r="G62" s="26">
        <v>1.99</v>
      </c>
      <c r="H62" s="26">
        <v>1</v>
      </c>
      <c r="I62" s="26">
        <v>118</v>
      </c>
      <c r="J62" s="13">
        <v>25</v>
      </c>
      <c r="K62" s="13">
        <v>20</v>
      </c>
      <c r="L62" s="39">
        <f t="shared" si="3"/>
        <v>4.2372881355932206</v>
      </c>
      <c r="M62" s="39">
        <f t="shared" si="4"/>
        <v>15.762711864406779</v>
      </c>
    </row>
    <row r="63" spans="1:13">
      <c r="A63" s="45" t="s">
        <v>161</v>
      </c>
      <c r="B63" s="45">
        <v>100</v>
      </c>
      <c r="C63" s="45">
        <v>50</v>
      </c>
      <c r="D63" s="45">
        <v>20</v>
      </c>
      <c r="E63" s="45">
        <v>198.1</v>
      </c>
      <c r="F63" s="45">
        <v>1.78</v>
      </c>
      <c r="G63" s="45">
        <v>2.08</v>
      </c>
      <c r="H63" s="45">
        <v>1</v>
      </c>
      <c r="I63" s="45">
        <v>143</v>
      </c>
      <c r="J63" s="46">
        <v>25</v>
      </c>
      <c r="K63" s="46">
        <v>20</v>
      </c>
      <c r="L63" s="47">
        <f t="shared" si="3"/>
        <v>3.4965034965034967</v>
      </c>
      <c r="M63" s="47">
        <f t="shared" si="4"/>
        <v>16.503496503496503</v>
      </c>
    </row>
    <row r="64" spans="1:13">
      <c r="A64" s="26" t="s">
        <v>162</v>
      </c>
      <c r="B64" s="26">
        <v>100</v>
      </c>
      <c r="C64" s="26">
        <v>50</v>
      </c>
      <c r="D64" s="26">
        <v>20</v>
      </c>
      <c r="E64" s="26">
        <v>228.6</v>
      </c>
      <c r="F64" s="26">
        <v>1.78</v>
      </c>
      <c r="G64" s="26">
        <v>2.21</v>
      </c>
      <c r="H64" s="26">
        <v>1</v>
      </c>
      <c r="I64" s="26">
        <v>158</v>
      </c>
      <c r="J64" s="13">
        <v>25</v>
      </c>
      <c r="K64" s="13">
        <v>20</v>
      </c>
      <c r="L64" s="39">
        <f t="shared" si="3"/>
        <v>3.1645569620253164</v>
      </c>
      <c r="M64" s="39">
        <f t="shared" si="4"/>
        <v>16.835443037974684</v>
      </c>
    </row>
    <row r="65" spans="1:13">
      <c r="A65" s="45" t="s">
        <v>163</v>
      </c>
      <c r="B65" s="45">
        <v>100</v>
      </c>
      <c r="C65" s="45">
        <v>50</v>
      </c>
      <c r="D65" s="45">
        <v>20</v>
      </c>
      <c r="E65" s="45">
        <v>159.6</v>
      </c>
      <c r="F65" s="45">
        <v>1.76</v>
      </c>
      <c r="G65" s="45">
        <v>2.0099999999999998</v>
      </c>
      <c r="H65" s="45">
        <v>1</v>
      </c>
      <c r="I65" s="45">
        <v>118</v>
      </c>
      <c r="J65" s="46">
        <v>25</v>
      </c>
      <c r="K65" s="46">
        <v>20</v>
      </c>
      <c r="L65" s="47">
        <f t="shared" si="3"/>
        <v>4.2372881355932206</v>
      </c>
      <c r="M65" s="47">
        <f t="shared" si="4"/>
        <v>15.762711864406779</v>
      </c>
    </row>
    <row r="66" spans="1:13">
      <c r="A66" s="26" t="s">
        <v>164</v>
      </c>
      <c r="B66" s="26">
        <v>100</v>
      </c>
      <c r="C66" s="26">
        <v>50</v>
      </c>
      <c r="D66" s="26">
        <v>20</v>
      </c>
      <c r="E66" s="26">
        <v>147.4</v>
      </c>
      <c r="F66" s="26">
        <v>1.76</v>
      </c>
      <c r="G66" s="26">
        <v>2.08</v>
      </c>
      <c r="H66" s="26">
        <v>1</v>
      </c>
      <c r="I66" s="26">
        <v>108</v>
      </c>
      <c r="J66" s="13">
        <v>25</v>
      </c>
      <c r="K66" s="13">
        <v>20</v>
      </c>
      <c r="L66" s="39">
        <f t="shared" si="3"/>
        <v>4.6296296296296298</v>
      </c>
      <c r="M66" s="39">
        <f t="shared" si="4"/>
        <v>15.37037037037037</v>
      </c>
    </row>
    <row r="67" spans="1:13">
      <c r="A67" s="45" t="s">
        <v>165</v>
      </c>
      <c r="B67" s="45">
        <v>100</v>
      </c>
      <c r="C67" s="45">
        <v>50</v>
      </c>
      <c r="D67" s="45">
        <v>20</v>
      </c>
      <c r="E67" s="45">
        <v>187.9</v>
      </c>
      <c r="F67" s="45">
        <v>1.78</v>
      </c>
      <c r="G67" s="45">
        <v>2.2599999999999998</v>
      </c>
      <c r="H67" s="45">
        <v>1</v>
      </c>
      <c r="I67" s="45">
        <v>66</v>
      </c>
      <c r="J67" s="46">
        <v>25</v>
      </c>
      <c r="K67" s="46">
        <v>20</v>
      </c>
      <c r="L67" s="47">
        <f t="shared" si="3"/>
        <v>7.5757575757575761</v>
      </c>
      <c r="M67" s="47">
        <f t="shared" si="4"/>
        <v>12.424242424242424</v>
      </c>
    </row>
    <row r="68" spans="1:13">
      <c r="A68" s="26" t="s">
        <v>166</v>
      </c>
      <c r="B68" s="26">
        <v>100</v>
      </c>
      <c r="C68" s="26">
        <v>50</v>
      </c>
      <c r="D68" s="26">
        <v>20</v>
      </c>
      <c r="E68" s="26">
        <v>193.1</v>
      </c>
      <c r="F68" s="26">
        <v>1.78</v>
      </c>
      <c r="G68" s="26">
        <v>2</v>
      </c>
      <c r="H68" s="26">
        <v>1</v>
      </c>
      <c r="I68" s="26">
        <v>116</v>
      </c>
      <c r="J68" s="13">
        <v>25</v>
      </c>
      <c r="K68" s="13">
        <v>20</v>
      </c>
      <c r="L68" s="39">
        <f t="shared" si="3"/>
        <v>4.3103448275862073</v>
      </c>
      <c r="M68" s="39">
        <f t="shared" si="4"/>
        <v>15.689655172413794</v>
      </c>
    </row>
    <row r="69" spans="1:13">
      <c r="A69" s="45" t="s">
        <v>167</v>
      </c>
      <c r="B69" s="45">
        <v>100</v>
      </c>
      <c r="C69" s="45">
        <v>50</v>
      </c>
      <c r="D69" s="45">
        <v>20</v>
      </c>
      <c r="E69" s="45">
        <v>213.7</v>
      </c>
      <c r="F69" s="45">
        <v>1.79</v>
      </c>
      <c r="G69" s="45">
        <v>2.2599999999999998</v>
      </c>
      <c r="H69" s="45">
        <v>1</v>
      </c>
      <c r="I69" s="45">
        <v>126</v>
      </c>
      <c r="J69" s="46">
        <v>25</v>
      </c>
      <c r="K69" s="46">
        <v>20</v>
      </c>
      <c r="L69" s="47">
        <f t="shared" si="3"/>
        <v>3.9682539682539684</v>
      </c>
      <c r="M69" s="47">
        <f t="shared" si="4"/>
        <v>16.031746031746032</v>
      </c>
    </row>
    <row r="70" spans="1:13">
      <c r="A70" s="26" t="s">
        <v>168</v>
      </c>
      <c r="B70" s="26">
        <v>100</v>
      </c>
      <c r="C70" s="26">
        <v>50</v>
      </c>
      <c r="D70" s="26">
        <v>20</v>
      </c>
      <c r="E70" s="26">
        <v>200.1</v>
      </c>
      <c r="F70" s="26">
        <v>1.78</v>
      </c>
      <c r="G70" s="26">
        <v>2.0099999999999998</v>
      </c>
      <c r="H70" s="26">
        <v>1</v>
      </c>
      <c r="I70" s="26">
        <v>151</v>
      </c>
      <c r="J70" s="13">
        <v>25</v>
      </c>
      <c r="K70" s="13">
        <v>20</v>
      </c>
      <c r="L70" s="39">
        <f t="shared" si="3"/>
        <v>3.3112582781456954</v>
      </c>
      <c r="M70" s="39">
        <f t="shared" si="4"/>
        <v>16.688741721854306</v>
      </c>
    </row>
    <row r="71" spans="1:13">
      <c r="A71" s="45" t="s">
        <v>169</v>
      </c>
      <c r="B71" s="45">
        <v>100</v>
      </c>
      <c r="C71" s="45">
        <v>50</v>
      </c>
      <c r="D71" s="45">
        <v>20</v>
      </c>
      <c r="E71" s="45">
        <v>190</v>
      </c>
      <c r="F71" s="45">
        <v>1.71</v>
      </c>
      <c r="G71" s="45">
        <v>1.62</v>
      </c>
      <c r="H71" s="45">
        <v>1</v>
      </c>
      <c r="I71" s="45">
        <v>124</v>
      </c>
      <c r="J71" s="46">
        <v>25</v>
      </c>
      <c r="K71" s="46">
        <v>20</v>
      </c>
      <c r="L71" s="47">
        <f t="shared" si="3"/>
        <v>4.032258064516129</v>
      </c>
      <c r="M71" s="47">
        <f t="shared" si="4"/>
        <v>15.967741935483872</v>
      </c>
    </row>
    <row r="72" spans="1:13">
      <c r="A72" s="26" t="s">
        <v>170</v>
      </c>
      <c r="B72" s="26">
        <v>100</v>
      </c>
      <c r="C72" s="26">
        <v>50</v>
      </c>
      <c r="D72" s="26">
        <v>20</v>
      </c>
      <c r="E72" s="26">
        <v>197.5</v>
      </c>
      <c r="F72" s="26">
        <v>1.8</v>
      </c>
      <c r="G72" s="26">
        <v>1.75</v>
      </c>
      <c r="H72" s="26">
        <v>1</v>
      </c>
      <c r="I72" s="26">
        <v>145</v>
      </c>
      <c r="J72" s="13">
        <v>25</v>
      </c>
      <c r="K72" s="13">
        <v>20</v>
      </c>
      <c r="L72" s="39">
        <f t="shared" si="3"/>
        <v>3.4482758620689653</v>
      </c>
      <c r="M72" s="39">
        <f t="shared" si="4"/>
        <v>16.551724137931036</v>
      </c>
    </row>
    <row r="73" spans="1:13">
      <c r="A73" s="45" t="s">
        <v>171</v>
      </c>
      <c r="B73" s="45">
        <v>100</v>
      </c>
      <c r="C73" s="45">
        <v>50</v>
      </c>
      <c r="D73" s="45">
        <v>20</v>
      </c>
      <c r="E73" s="45">
        <v>146.30000000000001</v>
      </c>
      <c r="F73" s="45">
        <v>1.76</v>
      </c>
      <c r="G73" s="45">
        <v>2.2400000000000002</v>
      </c>
      <c r="H73" s="45">
        <v>1</v>
      </c>
      <c r="I73" s="45">
        <v>102</v>
      </c>
      <c r="J73" s="46">
        <v>25</v>
      </c>
      <c r="K73" s="46">
        <v>20</v>
      </c>
      <c r="L73" s="47">
        <f t="shared" si="3"/>
        <v>4.9019607843137258</v>
      </c>
      <c r="M73" s="47">
        <f t="shared" si="4"/>
        <v>15.098039215686274</v>
      </c>
    </row>
    <row r="74" spans="1:13">
      <c r="A74" s="26" t="s">
        <v>172</v>
      </c>
      <c r="B74" s="26">
        <v>100</v>
      </c>
      <c r="C74" s="26">
        <v>50</v>
      </c>
      <c r="D74" s="26">
        <v>20</v>
      </c>
      <c r="E74" s="26">
        <v>167.3</v>
      </c>
      <c r="F74" s="26">
        <v>1.78</v>
      </c>
      <c r="G74" s="26">
        <v>2.2200000000000002</v>
      </c>
      <c r="H74" s="26">
        <v>1</v>
      </c>
      <c r="I74" s="26">
        <v>120</v>
      </c>
      <c r="J74" s="13">
        <v>25</v>
      </c>
      <c r="K74" s="13">
        <v>20</v>
      </c>
      <c r="L74" s="39">
        <f t="shared" si="3"/>
        <v>4.166666666666667</v>
      </c>
      <c r="M74" s="39">
        <f t="shared" si="4"/>
        <v>15.833333333333332</v>
      </c>
    </row>
    <row r="75" spans="1:13">
      <c r="A75" s="45" t="s">
        <v>173</v>
      </c>
      <c r="B75" s="45">
        <v>100</v>
      </c>
      <c r="C75" s="45">
        <v>50</v>
      </c>
      <c r="D75" s="45">
        <v>20</v>
      </c>
      <c r="E75" s="45">
        <v>243.1</v>
      </c>
      <c r="F75" s="45">
        <v>1.81</v>
      </c>
      <c r="G75" s="45">
        <v>2.02</v>
      </c>
      <c r="H75" s="45">
        <v>1</v>
      </c>
      <c r="I75" s="45">
        <v>144</v>
      </c>
      <c r="J75" s="46">
        <v>25</v>
      </c>
      <c r="K75" s="46">
        <v>20</v>
      </c>
      <c r="L75" s="47">
        <f t="shared" si="3"/>
        <v>3.4722222222222223</v>
      </c>
      <c r="M75" s="47">
        <f t="shared" si="4"/>
        <v>16.527777777777779</v>
      </c>
    </row>
    <row r="76" spans="1:13">
      <c r="A76" s="26" t="s">
        <v>174</v>
      </c>
      <c r="B76" s="26">
        <v>100</v>
      </c>
      <c r="C76" s="26">
        <v>50</v>
      </c>
      <c r="D76" s="26">
        <v>20</v>
      </c>
      <c r="E76" s="26">
        <v>349.3</v>
      </c>
      <c r="F76" s="26">
        <v>1.84</v>
      </c>
      <c r="G76" s="26">
        <v>1.76</v>
      </c>
      <c r="H76" s="26">
        <v>1</v>
      </c>
      <c r="I76" s="26">
        <v>178</v>
      </c>
      <c r="J76" s="13">
        <v>25</v>
      </c>
      <c r="K76" s="13">
        <v>20</v>
      </c>
      <c r="L76" s="39">
        <f t="shared" si="3"/>
        <v>2.808988764044944</v>
      </c>
      <c r="M76" s="39">
        <f t="shared" si="4"/>
        <v>17.191011235955056</v>
      </c>
    </row>
    <row r="77" spans="1:13">
      <c r="A77" s="45" t="s">
        <v>218</v>
      </c>
      <c r="B77" s="45">
        <v>100</v>
      </c>
      <c r="C77" s="45">
        <v>50</v>
      </c>
      <c r="D77" s="45">
        <v>20</v>
      </c>
      <c r="E77" s="45">
        <v>372</v>
      </c>
      <c r="F77" s="45">
        <v>1.9</v>
      </c>
      <c r="G77" s="45">
        <v>1.65</v>
      </c>
      <c r="H77" s="45">
        <v>1</v>
      </c>
      <c r="I77" s="45">
        <v>142</v>
      </c>
      <c r="J77" s="46">
        <v>25</v>
      </c>
      <c r="K77" s="46">
        <v>20</v>
      </c>
      <c r="L77" s="47">
        <f t="shared" si="3"/>
        <v>3.5211267605633805</v>
      </c>
      <c r="M77" s="47">
        <f t="shared" si="4"/>
        <v>16.47887323943662</v>
      </c>
    </row>
    <row r="78" spans="1:13">
      <c r="A78" s="26" t="s">
        <v>219</v>
      </c>
      <c r="B78" s="26">
        <v>100</v>
      </c>
      <c r="C78" s="26">
        <v>50</v>
      </c>
      <c r="D78" s="26">
        <v>20</v>
      </c>
      <c r="E78" s="26">
        <v>127.2</v>
      </c>
      <c r="F78" s="26">
        <v>1.78</v>
      </c>
      <c r="G78" s="26">
        <v>1.55</v>
      </c>
      <c r="H78" s="26">
        <v>1</v>
      </c>
      <c r="I78" s="26">
        <v>70.2</v>
      </c>
      <c r="J78" s="13">
        <v>25</v>
      </c>
      <c r="K78" s="13">
        <v>20</v>
      </c>
      <c r="L78" s="39">
        <f t="shared" si="3"/>
        <v>7.1225071225071224</v>
      </c>
      <c r="M78" s="39">
        <f t="shared" si="4"/>
        <v>12.877492877492877</v>
      </c>
    </row>
    <row r="79" spans="1:13">
      <c r="A79" s="45" t="s">
        <v>220</v>
      </c>
      <c r="B79" s="45">
        <v>100</v>
      </c>
      <c r="C79" s="45">
        <v>50</v>
      </c>
      <c r="D79" s="45">
        <v>20</v>
      </c>
      <c r="E79" s="45">
        <v>184</v>
      </c>
      <c r="F79" s="45">
        <v>1.79</v>
      </c>
      <c r="G79" s="45">
        <v>1.95</v>
      </c>
      <c r="H79" s="45">
        <v>1</v>
      </c>
      <c r="I79" s="45">
        <v>115</v>
      </c>
      <c r="J79" s="46">
        <v>25</v>
      </c>
      <c r="K79" s="46">
        <v>20</v>
      </c>
      <c r="L79" s="47">
        <f t="shared" si="3"/>
        <v>4.3478260869565215</v>
      </c>
      <c r="M79" s="47">
        <f t="shared" si="4"/>
        <v>15.652173913043478</v>
      </c>
    </row>
    <row r="80" spans="1:13">
      <c r="A80" s="26" t="s">
        <v>221</v>
      </c>
      <c r="B80" s="26">
        <v>100</v>
      </c>
      <c r="C80" s="26">
        <v>50</v>
      </c>
      <c r="D80" s="26">
        <v>20</v>
      </c>
      <c r="E80" s="26">
        <v>248.1</v>
      </c>
      <c r="F80" s="26">
        <v>1.82</v>
      </c>
      <c r="G80" s="26">
        <v>1.8</v>
      </c>
      <c r="H80" s="26">
        <v>1</v>
      </c>
      <c r="I80" s="26">
        <v>172</v>
      </c>
      <c r="J80" s="13">
        <v>25</v>
      </c>
      <c r="K80" s="13">
        <v>20</v>
      </c>
      <c r="L80" s="39">
        <f t="shared" si="3"/>
        <v>2.9069767441860463</v>
      </c>
      <c r="M80" s="39">
        <f t="shared" si="4"/>
        <v>17.093023255813954</v>
      </c>
    </row>
    <row r="81" spans="1:13">
      <c r="A81" s="45" t="s">
        <v>222</v>
      </c>
      <c r="B81" s="45">
        <v>100</v>
      </c>
      <c r="C81" s="45">
        <v>50</v>
      </c>
      <c r="D81" s="45">
        <v>20</v>
      </c>
      <c r="E81" s="45">
        <v>180.8</v>
      </c>
      <c r="F81" s="45">
        <v>1.78</v>
      </c>
      <c r="G81" s="45">
        <v>1.74</v>
      </c>
      <c r="H81" s="45">
        <v>1</v>
      </c>
      <c r="I81" s="45">
        <v>119</v>
      </c>
      <c r="J81" s="46">
        <v>25</v>
      </c>
      <c r="K81" s="46">
        <v>20</v>
      </c>
      <c r="L81" s="47">
        <f t="shared" si="3"/>
        <v>4.2016806722689077</v>
      </c>
      <c r="M81" s="47">
        <f t="shared" si="4"/>
        <v>15.798319327731093</v>
      </c>
    </row>
    <row r="82" spans="1:13">
      <c r="A82" s="26" t="s">
        <v>223</v>
      </c>
      <c r="B82" s="26">
        <v>100</v>
      </c>
      <c r="C82" s="26">
        <v>50</v>
      </c>
      <c r="D82" s="26">
        <v>20</v>
      </c>
      <c r="E82" s="26">
        <v>341</v>
      </c>
      <c r="F82" s="26">
        <v>1.9</v>
      </c>
      <c r="G82" s="26">
        <v>1.45</v>
      </c>
      <c r="H82" s="26">
        <v>1</v>
      </c>
      <c r="I82" s="26">
        <v>132</v>
      </c>
      <c r="J82" s="13">
        <v>25</v>
      </c>
      <c r="K82" s="13">
        <v>20</v>
      </c>
      <c r="L82" s="39">
        <f t="shared" si="3"/>
        <v>3.7878787878787881</v>
      </c>
      <c r="M82" s="39">
        <f t="shared" si="4"/>
        <v>16.212121212121211</v>
      </c>
    </row>
    <row r="83" spans="1:13">
      <c r="A83" s="45" t="s">
        <v>224</v>
      </c>
      <c r="B83" s="45">
        <v>100</v>
      </c>
      <c r="C83" s="45">
        <v>50</v>
      </c>
      <c r="D83" s="45">
        <v>20</v>
      </c>
      <c r="E83" s="45">
        <v>184.5</v>
      </c>
      <c r="F83" s="45">
        <v>1.78</v>
      </c>
      <c r="G83" s="45">
        <v>2.2000000000000002</v>
      </c>
      <c r="H83" s="45">
        <v>1</v>
      </c>
      <c r="I83" s="45">
        <v>121</v>
      </c>
      <c r="J83" s="46">
        <v>25</v>
      </c>
      <c r="K83" s="46">
        <v>20</v>
      </c>
      <c r="L83" s="47">
        <f t="shared" si="3"/>
        <v>4.1322314049586772</v>
      </c>
      <c r="M83" s="47">
        <f t="shared" si="4"/>
        <v>15.867768595041323</v>
      </c>
    </row>
    <row r="84" spans="1:13">
      <c r="A84" s="26" t="s">
        <v>225</v>
      </c>
      <c r="B84" s="26">
        <v>100</v>
      </c>
      <c r="C84" s="26">
        <v>50</v>
      </c>
      <c r="D84" s="26">
        <v>20</v>
      </c>
      <c r="E84" s="26">
        <v>178.4</v>
      </c>
      <c r="F84" s="26">
        <v>1.77</v>
      </c>
      <c r="G84" s="26">
        <v>2</v>
      </c>
      <c r="H84" s="26">
        <v>1</v>
      </c>
      <c r="I84" s="26">
        <v>126</v>
      </c>
      <c r="J84" s="13">
        <v>25</v>
      </c>
      <c r="K84" s="13">
        <v>20</v>
      </c>
      <c r="L84" s="39">
        <f t="shared" si="3"/>
        <v>3.9682539682539684</v>
      </c>
      <c r="M84" s="39">
        <f t="shared" si="4"/>
        <v>16.031746031746032</v>
      </c>
    </row>
    <row r="85" spans="1:13">
      <c r="A85" s="45" t="s">
        <v>226</v>
      </c>
      <c r="B85" s="45">
        <v>100</v>
      </c>
      <c r="C85" s="45">
        <v>50</v>
      </c>
      <c r="D85" s="45">
        <v>20</v>
      </c>
      <c r="E85" s="45">
        <v>261.2</v>
      </c>
      <c r="F85" s="45">
        <v>1.82</v>
      </c>
      <c r="G85" s="45">
        <v>2.16</v>
      </c>
      <c r="H85" s="45">
        <v>1</v>
      </c>
      <c r="I85" s="45">
        <v>164</v>
      </c>
      <c r="J85" s="46">
        <v>25</v>
      </c>
      <c r="K85" s="46">
        <v>20</v>
      </c>
      <c r="L85" s="47">
        <f t="shared" si="3"/>
        <v>3.0487804878048781</v>
      </c>
      <c r="M85" s="47">
        <f t="shared" si="4"/>
        <v>16.951219512195124</v>
      </c>
    </row>
    <row r="86" spans="1:13">
      <c r="A86" s="26" t="s">
        <v>227</v>
      </c>
      <c r="B86" s="26">
        <v>100</v>
      </c>
      <c r="C86" s="26">
        <v>50</v>
      </c>
      <c r="D86" s="26">
        <v>20</v>
      </c>
      <c r="E86" s="26">
        <v>173.3</v>
      </c>
      <c r="F86" s="26">
        <v>1.76</v>
      </c>
      <c r="G86" s="26">
        <v>2.13</v>
      </c>
      <c r="H86" s="26">
        <v>1</v>
      </c>
      <c r="I86" s="26">
        <v>117</v>
      </c>
      <c r="J86" s="13">
        <v>25</v>
      </c>
      <c r="K86" s="13">
        <v>20</v>
      </c>
      <c r="L86" s="39">
        <f t="shared" si="3"/>
        <v>4.2735042735042734</v>
      </c>
      <c r="M86" s="39">
        <f t="shared" si="4"/>
        <v>15.726495726495727</v>
      </c>
    </row>
    <row r="87" spans="1:13">
      <c r="A87" s="45" t="s">
        <v>228</v>
      </c>
      <c r="B87" s="45">
        <v>100</v>
      </c>
      <c r="C87" s="45">
        <v>50</v>
      </c>
      <c r="D87" s="45">
        <v>20</v>
      </c>
      <c r="E87" s="45">
        <v>157.30000000000001</v>
      </c>
      <c r="F87" s="45">
        <v>1.77</v>
      </c>
      <c r="G87" s="45">
        <v>2.12</v>
      </c>
      <c r="H87" s="45">
        <v>1</v>
      </c>
      <c r="I87" s="45">
        <v>116</v>
      </c>
      <c r="J87" s="46">
        <v>25</v>
      </c>
      <c r="K87" s="46">
        <v>20</v>
      </c>
      <c r="L87" s="47">
        <f t="shared" si="3"/>
        <v>4.3103448275862073</v>
      </c>
      <c r="M87" s="47">
        <f t="shared" si="4"/>
        <v>15.689655172413794</v>
      </c>
    </row>
    <row r="88" spans="1:13">
      <c r="A88" s="26" t="s">
        <v>229</v>
      </c>
      <c r="B88" s="26">
        <v>100</v>
      </c>
      <c r="C88" s="26">
        <v>50</v>
      </c>
      <c r="D88" s="26">
        <v>20</v>
      </c>
      <c r="E88" s="26">
        <v>116.1</v>
      </c>
      <c r="F88" s="26">
        <v>1.74</v>
      </c>
      <c r="G88" s="26">
        <v>2.15</v>
      </c>
      <c r="H88" s="26">
        <v>1</v>
      </c>
      <c r="I88" s="26">
        <v>85</v>
      </c>
      <c r="J88" s="13">
        <v>25</v>
      </c>
      <c r="K88" s="13">
        <v>20</v>
      </c>
      <c r="L88" s="39">
        <f t="shared" si="3"/>
        <v>5.882352941176471</v>
      </c>
      <c r="M88" s="39">
        <f t="shared" si="4"/>
        <v>14.117647058823529</v>
      </c>
    </row>
    <row r="89" spans="1:13">
      <c r="A89" s="45" t="s">
        <v>230</v>
      </c>
      <c r="B89" s="45">
        <v>100</v>
      </c>
      <c r="C89" s="45">
        <v>50</v>
      </c>
      <c r="D89" s="45">
        <v>20</v>
      </c>
      <c r="E89" s="45">
        <v>167.1</v>
      </c>
      <c r="F89" s="45">
        <v>1.78</v>
      </c>
      <c r="G89" s="45">
        <v>2.0299999999999998</v>
      </c>
      <c r="H89" s="45">
        <v>1</v>
      </c>
      <c r="I89" s="45">
        <v>125</v>
      </c>
      <c r="J89" s="46">
        <v>25</v>
      </c>
      <c r="K89" s="46">
        <v>20</v>
      </c>
      <c r="L89" s="47">
        <f t="shared" si="3"/>
        <v>4</v>
      </c>
      <c r="M89" s="47">
        <f t="shared" si="4"/>
        <v>16</v>
      </c>
    </row>
    <row r="90" spans="1:13">
      <c r="A90" s="26" t="s">
        <v>231</v>
      </c>
      <c r="B90" s="26">
        <v>100</v>
      </c>
      <c r="C90" s="26">
        <v>50</v>
      </c>
      <c r="D90" s="26">
        <v>20</v>
      </c>
      <c r="E90" s="26">
        <v>142.5</v>
      </c>
      <c r="F90" s="26">
        <v>1.77</v>
      </c>
      <c r="G90" s="26">
        <v>2.0299999999999998</v>
      </c>
      <c r="H90" s="26">
        <v>1</v>
      </c>
      <c r="I90" s="26">
        <v>107</v>
      </c>
      <c r="J90" s="13">
        <v>25</v>
      </c>
      <c r="K90" s="13">
        <v>20</v>
      </c>
      <c r="L90" s="39">
        <f t="shared" si="3"/>
        <v>4.6728971962616823</v>
      </c>
      <c r="M90" s="39">
        <f t="shared" si="4"/>
        <v>15.327102803738317</v>
      </c>
    </row>
    <row r="91" spans="1:13">
      <c r="A91" s="45" t="s">
        <v>232</v>
      </c>
      <c r="B91" s="45">
        <v>100</v>
      </c>
      <c r="C91" s="45">
        <v>50</v>
      </c>
      <c r="D91" s="45">
        <v>20</v>
      </c>
      <c r="E91" s="45">
        <v>155.6</v>
      </c>
      <c r="F91" s="45">
        <v>1.76</v>
      </c>
      <c r="G91" s="45">
        <v>2.17</v>
      </c>
      <c r="H91" s="45">
        <v>1</v>
      </c>
      <c r="I91" s="45">
        <v>121</v>
      </c>
      <c r="J91" s="46">
        <v>25</v>
      </c>
      <c r="K91" s="46">
        <v>20</v>
      </c>
      <c r="L91" s="47">
        <f t="shared" si="3"/>
        <v>4.1322314049586772</v>
      </c>
      <c r="M91" s="47">
        <f t="shared" si="4"/>
        <v>15.867768595041323</v>
      </c>
    </row>
    <row r="92" spans="1:13">
      <c r="A92" s="36"/>
      <c r="B92" s="36"/>
      <c r="C92" s="36"/>
      <c r="D92" s="36"/>
      <c r="E92" s="36"/>
      <c r="F92" s="36"/>
      <c r="G92" s="36"/>
      <c r="H92" s="36"/>
      <c r="I92" s="36"/>
    </row>
    <row r="93" spans="1:13">
      <c r="A93" s="36"/>
      <c r="B93" s="36"/>
      <c r="C93" s="36"/>
      <c r="D93" s="36"/>
      <c r="E93" s="36"/>
      <c r="F93" s="36"/>
      <c r="G93" s="36"/>
      <c r="H93" s="36"/>
      <c r="I93" s="36"/>
    </row>
    <row r="94" spans="1:13">
      <c r="A94" s="36"/>
      <c r="B94" s="36"/>
      <c r="C94" s="36"/>
      <c r="D94" s="36"/>
      <c r="E94" s="36"/>
      <c r="F94" s="36"/>
      <c r="G94" s="36"/>
      <c r="H94" s="36"/>
      <c r="I94" s="36"/>
    </row>
    <row r="95" spans="1:13">
      <c r="A95" s="36"/>
      <c r="B95" s="36"/>
      <c r="C95" s="36"/>
      <c r="D95" s="36"/>
      <c r="E95" s="36"/>
      <c r="F95" s="36"/>
      <c r="G95" s="36"/>
      <c r="H95" s="36"/>
      <c r="I95" s="36"/>
    </row>
    <row r="96" spans="1:13">
      <c r="A96" s="36"/>
      <c r="B96" s="36"/>
      <c r="C96" s="36"/>
      <c r="D96" s="36"/>
      <c r="E96" s="36"/>
      <c r="F96" s="36"/>
      <c r="G96" s="36"/>
      <c r="H96" s="36"/>
      <c r="I96" s="36"/>
    </row>
    <row r="97" spans="1:9">
      <c r="A97" s="36"/>
      <c r="B97" s="36"/>
      <c r="C97" s="36"/>
      <c r="D97" s="36"/>
      <c r="E97" s="36"/>
      <c r="F97" s="36"/>
      <c r="G97" s="36"/>
      <c r="H97" s="36"/>
      <c r="I97" s="36"/>
    </row>
    <row r="98" spans="1:9">
      <c r="A98" s="36"/>
      <c r="B98" s="36"/>
      <c r="C98" s="36"/>
      <c r="D98" s="36"/>
      <c r="E98" s="36"/>
      <c r="F98" s="36"/>
      <c r="G98" s="36"/>
      <c r="H98" s="36"/>
      <c r="I98" s="36"/>
    </row>
    <row r="99" spans="1:9">
      <c r="A99" s="36"/>
      <c r="B99" s="36"/>
      <c r="C99" s="36"/>
      <c r="D99" s="36"/>
      <c r="E99" s="36"/>
      <c r="F99" s="36"/>
      <c r="G99" s="36"/>
      <c r="H99" s="36"/>
      <c r="I99" s="36"/>
    </row>
    <row r="100" spans="1:9">
      <c r="A100" s="36"/>
      <c r="B100" s="36"/>
      <c r="C100" s="36"/>
      <c r="D100" s="36"/>
      <c r="E100" s="36"/>
      <c r="F100" s="36"/>
      <c r="G100" s="36"/>
      <c r="H100" s="36"/>
      <c r="I100" s="36"/>
    </row>
    <row r="101" spans="1:9">
      <c r="E101" s="36"/>
    </row>
  </sheetData>
  <phoneticPr fontId="2" type="noConversion"/>
  <pageMargins left="0.7" right="0.7" top="0.75" bottom="0.75" header="0.3" footer="0.3"/>
  <pageSetup scale="67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BE9-F405-42B4-B386-3F6C408E043C}">
  <dimension ref="A1:M32"/>
  <sheetViews>
    <sheetView topLeftCell="A26" workbookViewId="0">
      <selection activeCell="P11" sqref="P11"/>
    </sheetView>
  </sheetViews>
  <sheetFormatPr defaultRowHeight="14.5"/>
  <sheetData>
    <row r="1" spans="1:13" ht="15.5">
      <c r="A1" s="51"/>
      <c r="B1" s="52" t="s">
        <v>269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 ht="16" thickBot="1">
      <c r="A2" s="51"/>
      <c r="B2" s="91">
        <v>1</v>
      </c>
      <c r="C2" s="91">
        <v>2</v>
      </c>
      <c r="D2" s="91">
        <v>3</v>
      </c>
      <c r="E2" s="91">
        <v>4</v>
      </c>
      <c r="F2" s="91">
        <v>5</v>
      </c>
      <c r="G2" s="91">
        <v>6</v>
      </c>
      <c r="H2" s="91">
        <v>7</v>
      </c>
      <c r="I2" s="91">
        <v>8</v>
      </c>
      <c r="J2" s="91">
        <v>9</v>
      </c>
      <c r="K2" s="91">
        <v>10</v>
      </c>
      <c r="L2" s="91">
        <v>11</v>
      </c>
      <c r="M2" s="91">
        <v>12</v>
      </c>
    </row>
    <row r="3" spans="1:13" ht="15.5">
      <c r="A3" s="90" t="s">
        <v>270</v>
      </c>
      <c r="B3" s="53" t="s">
        <v>17</v>
      </c>
      <c r="C3" s="54" t="s">
        <v>25</v>
      </c>
      <c r="D3" s="54" t="s">
        <v>36</v>
      </c>
      <c r="E3" s="54" t="s">
        <v>44</v>
      </c>
      <c r="F3" s="54" t="s">
        <v>54</v>
      </c>
      <c r="G3" s="54" t="s">
        <v>62</v>
      </c>
      <c r="H3" s="54" t="s">
        <v>148</v>
      </c>
      <c r="I3" s="54" t="s">
        <v>156</v>
      </c>
      <c r="J3" s="54" t="s">
        <v>164</v>
      </c>
      <c r="K3" s="54" t="s">
        <v>172</v>
      </c>
      <c r="L3" s="54" t="s">
        <v>223</v>
      </c>
      <c r="M3" s="55" t="s">
        <v>231</v>
      </c>
    </row>
    <row r="4" spans="1:13" ht="15.5">
      <c r="A4" s="90" t="s">
        <v>271</v>
      </c>
      <c r="B4" s="56" t="s">
        <v>18</v>
      </c>
      <c r="C4" s="57" t="s">
        <v>26</v>
      </c>
      <c r="D4" s="57" t="s">
        <v>37</v>
      </c>
      <c r="E4" s="57" t="s">
        <v>45</v>
      </c>
      <c r="F4" s="57" t="s">
        <v>55</v>
      </c>
      <c r="G4" s="57" t="s">
        <v>63</v>
      </c>
      <c r="H4" s="57" t="s">
        <v>149</v>
      </c>
      <c r="I4" s="57" t="s">
        <v>157</v>
      </c>
      <c r="J4" s="57" t="s">
        <v>165</v>
      </c>
      <c r="K4" s="57" t="s">
        <v>173</v>
      </c>
      <c r="L4" s="57" t="s">
        <v>224</v>
      </c>
      <c r="M4" s="58" t="s">
        <v>232</v>
      </c>
    </row>
    <row r="5" spans="1:13" ht="15.5">
      <c r="A5" s="90" t="s">
        <v>272</v>
      </c>
      <c r="B5" s="56" t="s">
        <v>19</v>
      </c>
      <c r="C5" s="57" t="s">
        <v>27</v>
      </c>
      <c r="D5" s="57" t="s">
        <v>38</v>
      </c>
      <c r="E5" s="57" t="s">
        <v>46</v>
      </c>
      <c r="F5" s="57" t="s">
        <v>56</v>
      </c>
      <c r="G5" s="57" t="s">
        <v>64</v>
      </c>
      <c r="H5" s="57" t="s">
        <v>150</v>
      </c>
      <c r="I5" s="57" t="s">
        <v>158</v>
      </c>
      <c r="J5" s="57" t="s">
        <v>166</v>
      </c>
      <c r="K5" s="57" t="s">
        <v>174</v>
      </c>
      <c r="L5" s="57" t="s">
        <v>225</v>
      </c>
      <c r="M5" s="58"/>
    </row>
    <row r="6" spans="1:13" ht="15.5">
      <c r="A6" s="90" t="s">
        <v>273</v>
      </c>
      <c r="B6" s="56" t="s">
        <v>20</v>
      </c>
      <c r="C6" s="57" t="s">
        <v>28</v>
      </c>
      <c r="D6" s="57" t="s">
        <v>39</v>
      </c>
      <c r="E6" s="57" t="s">
        <v>47</v>
      </c>
      <c r="F6" s="57" t="s">
        <v>57</v>
      </c>
      <c r="G6" s="57" t="s">
        <v>65</v>
      </c>
      <c r="H6" s="57" t="s">
        <v>151</v>
      </c>
      <c r="I6" s="57" t="s">
        <v>159</v>
      </c>
      <c r="J6" s="57" t="s">
        <v>167</v>
      </c>
      <c r="K6" s="57" t="s">
        <v>218</v>
      </c>
      <c r="L6" s="57" t="s">
        <v>226</v>
      </c>
      <c r="M6" s="58"/>
    </row>
    <row r="7" spans="1:13" ht="15.5">
      <c r="A7" s="90" t="s">
        <v>274</v>
      </c>
      <c r="B7" s="56" t="s">
        <v>21</v>
      </c>
      <c r="C7" s="57" t="s">
        <v>29</v>
      </c>
      <c r="D7" s="57" t="s">
        <v>40</v>
      </c>
      <c r="E7" s="57" t="s">
        <v>48</v>
      </c>
      <c r="F7" s="57" t="s">
        <v>58</v>
      </c>
      <c r="G7" s="57" t="s">
        <v>66</v>
      </c>
      <c r="H7" s="57" t="s">
        <v>152</v>
      </c>
      <c r="I7" s="57" t="s">
        <v>160</v>
      </c>
      <c r="J7" s="57" t="s">
        <v>168</v>
      </c>
      <c r="K7" s="57" t="s">
        <v>219</v>
      </c>
      <c r="L7" s="57" t="s">
        <v>227</v>
      </c>
      <c r="M7" s="58"/>
    </row>
    <row r="8" spans="1:13" ht="15.5">
      <c r="A8" s="90" t="s">
        <v>275</v>
      </c>
      <c r="B8" s="56" t="s">
        <v>22</v>
      </c>
      <c r="C8" s="57" t="s">
        <v>30</v>
      </c>
      <c r="D8" s="57" t="s">
        <v>41</v>
      </c>
      <c r="E8" s="57" t="s">
        <v>49</v>
      </c>
      <c r="F8" s="57" t="s">
        <v>59</v>
      </c>
      <c r="G8" s="57" t="s">
        <v>145</v>
      </c>
      <c r="H8" s="57" t="s">
        <v>153</v>
      </c>
      <c r="I8" s="57" t="s">
        <v>161</v>
      </c>
      <c r="J8" s="57" t="s">
        <v>169</v>
      </c>
      <c r="K8" s="57" t="s">
        <v>220</v>
      </c>
      <c r="L8" s="57" t="s">
        <v>228</v>
      </c>
      <c r="M8" s="58"/>
    </row>
    <row r="9" spans="1:13" ht="15.5">
      <c r="A9" s="90" t="s">
        <v>276</v>
      </c>
      <c r="B9" s="56" t="s">
        <v>23</v>
      </c>
      <c r="C9" s="57" t="s">
        <v>31</v>
      </c>
      <c r="D9" s="57" t="s">
        <v>42</v>
      </c>
      <c r="E9" s="57" t="s">
        <v>52</v>
      </c>
      <c r="F9" s="57" t="s">
        <v>60</v>
      </c>
      <c r="G9" s="57" t="s">
        <v>146</v>
      </c>
      <c r="H9" s="57" t="s">
        <v>154</v>
      </c>
      <c r="I9" s="57" t="s">
        <v>162</v>
      </c>
      <c r="J9" s="57" t="s">
        <v>170</v>
      </c>
      <c r="K9" s="57" t="s">
        <v>221</v>
      </c>
      <c r="L9" s="57" t="s">
        <v>229</v>
      </c>
      <c r="M9" s="58"/>
    </row>
    <row r="10" spans="1:13" ht="16" thickBot="1">
      <c r="A10" s="90" t="s">
        <v>277</v>
      </c>
      <c r="B10" s="59" t="s">
        <v>24</v>
      </c>
      <c r="C10" s="60" t="s">
        <v>35</v>
      </c>
      <c r="D10" s="60" t="s">
        <v>43</v>
      </c>
      <c r="E10" s="60" t="s">
        <v>53</v>
      </c>
      <c r="F10" s="60" t="s">
        <v>61</v>
      </c>
      <c r="G10" s="60" t="s">
        <v>147</v>
      </c>
      <c r="H10" s="60" t="s">
        <v>155</v>
      </c>
      <c r="I10" s="60" t="s">
        <v>163</v>
      </c>
      <c r="J10" s="60" t="s">
        <v>171</v>
      </c>
      <c r="K10" s="60" t="s">
        <v>222</v>
      </c>
      <c r="L10" s="60" t="s">
        <v>230</v>
      </c>
      <c r="M10" s="61"/>
    </row>
    <row r="11" spans="1:13" ht="15.5">
      <c r="A11" s="257"/>
      <c r="B11" s="257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</row>
    <row r="12" spans="1:13" ht="15.5">
      <c r="A12" s="51"/>
      <c r="B12" s="52" t="s">
        <v>279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ht="16" thickBot="1">
      <c r="A13" s="51"/>
      <c r="B13" s="91">
        <v>1</v>
      </c>
      <c r="C13" s="91">
        <v>2</v>
      </c>
      <c r="D13" s="91">
        <v>3</v>
      </c>
      <c r="E13" s="91">
        <v>4</v>
      </c>
      <c r="F13" s="91">
        <v>5</v>
      </c>
      <c r="G13" s="91">
        <v>6</v>
      </c>
      <c r="H13" s="91">
        <v>7</v>
      </c>
      <c r="I13" s="91">
        <v>8</v>
      </c>
      <c r="J13" s="91">
        <v>9</v>
      </c>
      <c r="K13" s="91">
        <v>10</v>
      </c>
      <c r="L13" s="91">
        <v>11</v>
      </c>
      <c r="M13" s="91">
        <v>12</v>
      </c>
    </row>
    <row r="14" spans="1:13" ht="15.5">
      <c r="A14" s="90" t="s">
        <v>270</v>
      </c>
      <c r="B14" s="72" t="s">
        <v>278</v>
      </c>
      <c r="C14" s="64">
        <v>16.644295302013422</v>
      </c>
      <c r="D14" s="74" t="s">
        <v>278</v>
      </c>
      <c r="E14" s="64">
        <v>16.732026143790851</v>
      </c>
      <c r="F14" s="64">
        <v>16.376811594202898</v>
      </c>
      <c r="G14" s="74" t="s">
        <v>278</v>
      </c>
      <c r="H14" s="64">
        <v>16.969696969696969</v>
      </c>
      <c r="I14" s="64">
        <v>16.710526315789473</v>
      </c>
      <c r="J14" s="64">
        <v>15.37037037037037</v>
      </c>
      <c r="K14" s="64">
        <v>15.833333333333332</v>
      </c>
      <c r="L14" s="64">
        <v>16.212121212121211</v>
      </c>
      <c r="M14" s="65">
        <v>15.327102803738317</v>
      </c>
    </row>
    <row r="15" spans="1:13" ht="15.5">
      <c r="A15" s="90" t="s">
        <v>271</v>
      </c>
      <c r="B15" s="73" t="s">
        <v>278</v>
      </c>
      <c r="C15" s="67">
        <v>17.076023391812864</v>
      </c>
      <c r="D15" s="67">
        <v>17.448979591836736</v>
      </c>
      <c r="E15" s="67">
        <v>16.503496503496503</v>
      </c>
      <c r="F15" s="67">
        <v>17.191011235955056</v>
      </c>
      <c r="G15" s="75" t="s">
        <v>278</v>
      </c>
      <c r="H15" s="67">
        <v>17.487437185929647</v>
      </c>
      <c r="I15" s="67">
        <v>16.913580246913579</v>
      </c>
      <c r="J15" s="67">
        <v>12.424242424242424</v>
      </c>
      <c r="K15" s="67">
        <v>16.527777777777779</v>
      </c>
      <c r="L15" s="67">
        <v>15.867768595041323</v>
      </c>
      <c r="M15" s="68">
        <v>15.867768595041323</v>
      </c>
    </row>
    <row r="16" spans="1:13" ht="15.5">
      <c r="A16" s="90" t="s">
        <v>272</v>
      </c>
      <c r="B16" s="73" t="s">
        <v>278</v>
      </c>
      <c r="C16" s="67">
        <v>17.023809523809526</v>
      </c>
      <c r="D16" s="75" t="s">
        <v>278</v>
      </c>
      <c r="E16" s="67">
        <v>17.448979591836736</v>
      </c>
      <c r="F16" s="67">
        <v>17.747747747747749</v>
      </c>
      <c r="G16" s="67">
        <v>13.827160493827162</v>
      </c>
      <c r="H16" s="67">
        <v>17.844827586206897</v>
      </c>
      <c r="I16" s="67">
        <v>17.26775956284153</v>
      </c>
      <c r="J16" s="67">
        <v>15.689655172413794</v>
      </c>
      <c r="K16" s="67">
        <v>17.191011235955056</v>
      </c>
      <c r="L16" s="67">
        <v>16.031746031746032</v>
      </c>
      <c r="M16" s="68"/>
    </row>
    <row r="17" spans="1:13" ht="15.5">
      <c r="A17" s="90" t="s">
        <v>273</v>
      </c>
      <c r="B17" s="73" t="s">
        <v>278</v>
      </c>
      <c r="C17" s="67">
        <v>16.710526315789473</v>
      </c>
      <c r="D17" s="75" t="s">
        <v>278</v>
      </c>
      <c r="E17" s="67">
        <v>17.093023255813954</v>
      </c>
      <c r="F17" s="67">
        <v>16.575342465753426</v>
      </c>
      <c r="G17" s="67">
        <v>16.031746031746032</v>
      </c>
      <c r="H17" s="67">
        <v>17.340425531914892</v>
      </c>
      <c r="I17" s="67">
        <v>18.376623376623378</v>
      </c>
      <c r="J17" s="67">
        <v>16.031746031746032</v>
      </c>
      <c r="K17" s="67">
        <v>16.47887323943662</v>
      </c>
      <c r="L17" s="67">
        <v>16.951219512195124</v>
      </c>
      <c r="M17" s="68"/>
    </row>
    <row r="18" spans="1:13" ht="15.5">
      <c r="A18" s="90" t="s">
        <v>274</v>
      </c>
      <c r="B18" s="66">
        <v>17.206703910614525</v>
      </c>
      <c r="C18" s="67">
        <v>17.023809523809526</v>
      </c>
      <c r="D18" s="67">
        <v>16.153846153846153</v>
      </c>
      <c r="E18" s="67">
        <v>16.913580246913579</v>
      </c>
      <c r="F18" s="67">
        <v>18.275862068965516</v>
      </c>
      <c r="G18" s="67">
        <v>17.109826589595375</v>
      </c>
      <c r="H18" s="67">
        <v>17.524752475247524</v>
      </c>
      <c r="I18" s="67">
        <v>15.762711864406779</v>
      </c>
      <c r="J18" s="67">
        <v>16.688741721854306</v>
      </c>
      <c r="K18" s="67">
        <v>12.877492877492877</v>
      </c>
      <c r="L18" s="67">
        <v>15.726495726495727</v>
      </c>
      <c r="M18" s="68"/>
    </row>
    <row r="19" spans="1:13" ht="15.5">
      <c r="A19" s="90" t="s">
        <v>275</v>
      </c>
      <c r="B19" s="66">
        <v>17.237569060773481</v>
      </c>
      <c r="C19" s="67">
        <v>17.61904761904762</v>
      </c>
      <c r="D19" s="67">
        <v>16.835443037974684</v>
      </c>
      <c r="E19" s="67">
        <v>15.762711864406779</v>
      </c>
      <c r="F19" s="67">
        <v>18.1203007518797</v>
      </c>
      <c r="G19" s="67">
        <v>16.894409937888199</v>
      </c>
      <c r="H19" s="67">
        <v>17.175141242937855</v>
      </c>
      <c r="I19" s="67">
        <v>16.503496503496503</v>
      </c>
      <c r="J19" s="67">
        <v>15.967741935483872</v>
      </c>
      <c r="K19" s="67">
        <v>15.652173913043478</v>
      </c>
      <c r="L19" s="67">
        <v>15.689655172413794</v>
      </c>
      <c r="M19" s="68"/>
    </row>
    <row r="20" spans="1:13" ht="15.5">
      <c r="A20" s="90" t="s">
        <v>276</v>
      </c>
      <c r="B20" s="66">
        <v>15.901639344262296</v>
      </c>
      <c r="C20" s="67">
        <v>16.710526315789473</v>
      </c>
      <c r="D20" s="67">
        <v>16.855345911949684</v>
      </c>
      <c r="E20" s="67">
        <v>16.551724137931036</v>
      </c>
      <c r="F20" s="75" t="s">
        <v>278</v>
      </c>
      <c r="G20" s="67">
        <v>16.575342465753426</v>
      </c>
      <c r="H20" s="67">
        <v>16.2406015037594</v>
      </c>
      <c r="I20" s="67">
        <v>16.835443037974684</v>
      </c>
      <c r="J20" s="67">
        <v>16.551724137931036</v>
      </c>
      <c r="K20" s="67">
        <v>17.093023255813954</v>
      </c>
      <c r="L20" s="67">
        <v>14.117647058823529</v>
      </c>
      <c r="M20" s="68"/>
    </row>
    <row r="21" spans="1:13" ht="16" thickBot="1">
      <c r="A21" s="90" t="s">
        <v>277</v>
      </c>
      <c r="B21" s="69">
        <v>16.774193548387096</v>
      </c>
      <c r="C21" s="76" t="s">
        <v>278</v>
      </c>
      <c r="D21" s="70">
        <v>17.282608695652172</v>
      </c>
      <c r="E21" s="70">
        <v>17.191011235955056</v>
      </c>
      <c r="F21" s="76" t="s">
        <v>278</v>
      </c>
      <c r="G21" s="70">
        <v>18.655913978494624</v>
      </c>
      <c r="H21" s="70">
        <v>16.2406015037594</v>
      </c>
      <c r="I21" s="70">
        <v>15.762711864406779</v>
      </c>
      <c r="J21" s="70">
        <v>15.098039215686274</v>
      </c>
      <c r="K21" s="70">
        <v>15.798319327731093</v>
      </c>
      <c r="L21" s="70">
        <v>16</v>
      </c>
      <c r="M21" s="71"/>
    </row>
    <row r="22" spans="1:13" ht="15.5">
      <c r="A22" s="258"/>
      <c r="B22" s="258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</row>
    <row r="23" spans="1:13" ht="15.5">
      <c r="A23" s="51"/>
      <c r="B23" s="52" t="s">
        <v>280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</row>
    <row r="24" spans="1:13" ht="16" thickBot="1">
      <c r="A24" s="51"/>
      <c r="B24" s="91">
        <v>1</v>
      </c>
      <c r="C24" s="91">
        <v>2</v>
      </c>
      <c r="D24" s="91">
        <v>3</v>
      </c>
      <c r="E24" s="91">
        <v>4</v>
      </c>
      <c r="F24" s="91">
        <v>5</v>
      </c>
      <c r="G24" s="91">
        <v>6</v>
      </c>
      <c r="H24" s="91">
        <v>7</v>
      </c>
      <c r="I24" s="91">
        <v>8</v>
      </c>
      <c r="J24" s="91">
        <v>9</v>
      </c>
      <c r="K24" s="91">
        <v>10</v>
      </c>
      <c r="L24" s="91">
        <v>11</v>
      </c>
      <c r="M24" s="91">
        <v>12</v>
      </c>
    </row>
    <row r="25" spans="1:13" ht="15.5">
      <c r="A25" s="90" t="s">
        <v>270</v>
      </c>
      <c r="B25" s="88" t="s">
        <v>278</v>
      </c>
      <c r="C25" s="77">
        <v>3.3557046979865772</v>
      </c>
      <c r="D25" s="85" t="s">
        <v>278</v>
      </c>
      <c r="E25" s="77">
        <v>3.2679738562091503</v>
      </c>
      <c r="F25" s="77">
        <v>3.6231884057971016</v>
      </c>
      <c r="G25" s="85" t="s">
        <v>278</v>
      </c>
      <c r="H25" s="77">
        <v>3.0303030303030303</v>
      </c>
      <c r="I25" s="77">
        <v>3.2894736842105261</v>
      </c>
      <c r="J25" s="77">
        <v>4.6296296296296298</v>
      </c>
      <c r="K25" s="77">
        <v>4.166666666666667</v>
      </c>
      <c r="L25" s="77">
        <v>3.7878787878787881</v>
      </c>
      <c r="M25" s="78">
        <v>4.6728971962616823</v>
      </c>
    </row>
    <row r="26" spans="1:13" ht="15.5">
      <c r="A26" s="90" t="s">
        <v>271</v>
      </c>
      <c r="B26" s="89" t="s">
        <v>278</v>
      </c>
      <c r="C26" s="80">
        <v>2.9239766081871346</v>
      </c>
      <c r="D26" s="80">
        <v>2.5510204081632653</v>
      </c>
      <c r="E26" s="80">
        <v>3.4965034965034967</v>
      </c>
      <c r="F26" s="80">
        <v>2.808988764044944</v>
      </c>
      <c r="G26" s="86" t="s">
        <v>278</v>
      </c>
      <c r="H26" s="80">
        <v>2.512562814070352</v>
      </c>
      <c r="I26" s="80">
        <v>3.0864197530864197</v>
      </c>
      <c r="J26" s="80">
        <v>7.5757575757575761</v>
      </c>
      <c r="K26" s="80">
        <v>3.4722222222222223</v>
      </c>
      <c r="L26" s="80">
        <v>4.1322314049586772</v>
      </c>
      <c r="M26" s="81">
        <v>4.1322314049586772</v>
      </c>
    </row>
    <row r="27" spans="1:13" ht="15.5">
      <c r="A27" s="90" t="s">
        <v>272</v>
      </c>
      <c r="B27" s="89" t="s">
        <v>278</v>
      </c>
      <c r="C27" s="80">
        <v>2.9761904761904763</v>
      </c>
      <c r="D27" s="86" t="s">
        <v>278</v>
      </c>
      <c r="E27" s="80">
        <v>2.5510204081632653</v>
      </c>
      <c r="F27" s="80">
        <v>2.2522522522522523</v>
      </c>
      <c r="G27" s="80">
        <v>6.1728395061728394</v>
      </c>
      <c r="H27" s="80">
        <v>2.1551724137931036</v>
      </c>
      <c r="I27" s="80">
        <v>2.7322404371584699</v>
      </c>
      <c r="J27" s="80">
        <v>4.3103448275862073</v>
      </c>
      <c r="K27" s="80">
        <v>2.808988764044944</v>
      </c>
      <c r="L27" s="80">
        <v>3.9682539682539684</v>
      </c>
      <c r="M27" s="81"/>
    </row>
    <row r="28" spans="1:13" ht="15.5">
      <c r="A28" s="90" t="s">
        <v>273</v>
      </c>
      <c r="B28" s="89" t="s">
        <v>278</v>
      </c>
      <c r="C28" s="80">
        <v>3.2894736842105261</v>
      </c>
      <c r="D28" s="86" t="s">
        <v>278</v>
      </c>
      <c r="E28" s="80">
        <v>2.9069767441860463</v>
      </c>
      <c r="F28" s="80">
        <v>3.4246575342465753</v>
      </c>
      <c r="G28" s="80">
        <v>3.9682539682539684</v>
      </c>
      <c r="H28" s="80">
        <v>2.6595744680851063</v>
      </c>
      <c r="I28" s="80">
        <v>1.6233766233766234</v>
      </c>
      <c r="J28" s="80">
        <v>3.9682539682539684</v>
      </c>
      <c r="K28" s="80">
        <v>3.5211267605633805</v>
      </c>
      <c r="L28" s="80">
        <v>3.0487804878048781</v>
      </c>
      <c r="M28" s="81"/>
    </row>
    <row r="29" spans="1:13" ht="15.5">
      <c r="A29" s="90" t="s">
        <v>274</v>
      </c>
      <c r="B29" s="79">
        <v>2.7932960893854748</v>
      </c>
      <c r="C29" s="80">
        <v>2.9761904761904763</v>
      </c>
      <c r="D29" s="80">
        <v>3.8461538461538463</v>
      </c>
      <c r="E29" s="80">
        <v>3.0864197530864197</v>
      </c>
      <c r="F29" s="80">
        <v>1.7241379310344827</v>
      </c>
      <c r="G29" s="80">
        <v>2.8901734104046244</v>
      </c>
      <c r="H29" s="80">
        <v>2.4752475247524752</v>
      </c>
      <c r="I29" s="80">
        <v>4.2372881355932206</v>
      </c>
      <c r="J29" s="80">
        <v>3.3112582781456954</v>
      </c>
      <c r="K29" s="80">
        <v>7.1225071225071224</v>
      </c>
      <c r="L29" s="80">
        <v>4.2735042735042734</v>
      </c>
      <c r="M29" s="81"/>
    </row>
    <row r="30" spans="1:13" ht="15.5">
      <c r="A30" s="90" t="s">
        <v>275</v>
      </c>
      <c r="B30" s="79">
        <v>2.7624309392265194</v>
      </c>
      <c r="C30" s="80">
        <v>2.3809523809523809</v>
      </c>
      <c r="D30" s="80">
        <v>3.1645569620253164</v>
      </c>
      <c r="E30" s="80">
        <v>4.2372881355932206</v>
      </c>
      <c r="F30" s="80">
        <v>1.8796992481203008</v>
      </c>
      <c r="G30" s="80">
        <v>3.1055900621118013</v>
      </c>
      <c r="H30" s="80">
        <v>2.8248587570621471</v>
      </c>
      <c r="I30" s="80">
        <v>3.4965034965034967</v>
      </c>
      <c r="J30" s="80">
        <v>4.032258064516129</v>
      </c>
      <c r="K30" s="80">
        <v>4.3478260869565215</v>
      </c>
      <c r="L30" s="80">
        <v>4.3103448275862073</v>
      </c>
      <c r="M30" s="81"/>
    </row>
    <row r="31" spans="1:13" ht="15.5">
      <c r="A31" s="90" t="s">
        <v>276</v>
      </c>
      <c r="B31" s="79">
        <v>4.0983606557377046</v>
      </c>
      <c r="C31" s="80">
        <v>3.2894736842105261</v>
      </c>
      <c r="D31" s="80">
        <v>3.1446540880503147</v>
      </c>
      <c r="E31" s="80">
        <v>3.4482758620689653</v>
      </c>
      <c r="F31" s="86" t="s">
        <v>278</v>
      </c>
      <c r="G31" s="80">
        <v>3.4246575342465753</v>
      </c>
      <c r="H31" s="80">
        <v>3.7593984962406015</v>
      </c>
      <c r="I31" s="80">
        <v>3.1645569620253164</v>
      </c>
      <c r="J31" s="80">
        <v>3.4482758620689653</v>
      </c>
      <c r="K31" s="80">
        <v>2.9069767441860463</v>
      </c>
      <c r="L31" s="80">
        <v>5.882352941176471</v>
      </c>
      <c r="M31" s="81"/>
    </row>
    <row r="32" spans="1:13" ht="16" thickBot="1">
      <c r="A32" s="90" t="s">
        <v>277</v>
      </c>
      <c r="B32" s="82">
        <v>3.225806451612903</v>
      </c>
      <c r="C32" s="87" t="s">
        <v>278</v>
      </c>
      <c r="D32" s="83">
        <v>2.7173913043478262</v>
      </c>
      <c r="E32" s="83">
        <v>2.808988764044944</v>
      </c>
      <c r="F32" s="87" t="s">
        <v>278</v>
      </c>
      <c r="G32" s="83">
        <v>1.3440860215053763</v>
      </c>
      <c r="H32" s="83">
        <v>3.7593984962406015</v>
      </c>
      <c r="I32" s="83">
        <v>4.2372881355932206</v>
      </c>
      <c r="J32" s="83">
        <v>4.9019607843137258</v>
      </c>
      <c r="K32" s="83">
        <v>4.2016806722689077</v>
      </c>
      <c r="L32" s="83">
        <v>4</v>
      </c>
      <c r="M32" s="84"/>
    </row>
  </sheetData>
  <mergeCells count="2">
    <mergeCell ref="A11:B11"/>
    <mergeCell ref="A22:B22"/>
  </mergeCells>
  <phoneticPr fontId="2" type="noConversion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E505-EDD7-43BA-8676-80E238D85E72}">
  <dimension ref="A1:V18"/>
  <sheetViews>
    <sheetView workbookViewId="0">
      <selection activeCell="M16" sqref="M16"/>
    </sheetView>
  </sheetViews>
  <sheetFormatPr defaultRowHeight="14.5"/>
  <cols>
    <col min="1" max="1" width="2.7265625" bestFit="1" customWidth="1"/>
    <col min="16" max="16" width="22.453125" customWidth="1"/>
    <col min="17" max="17" width="16.90625" customWidth="1"/>
    <col min="18" max="18" width="13.54296875" customWidth="1"/>
    <col min="19" max="19" width="12.6328125" customWidth="1"/>
    <col min="20" max="20" width="21.36328125" bestFit="1" customWidth="1"/>
    <col min="21" max="21" width="17.81640625" customWidth="1"/>
    <col min="22" max="22" width="13.36328125" bestFit="1" customWidth="1"/>
  </cols>
  <sheetData>
    <row r="1" spans="1:22" ht="16" thickBot="1">
      <c r="A1" s="117"/>
      <c r="B1" s="107" t="s">
        <v>305</v>
      </c>
      <c r="C1" s="107" t="s">
        <v>306</v>
      </c>
      <c r="D1" s="107" t="s">
        <v>307</v>
      </c>
      <c r="E1" s="107" t="s">
        <v>308</v>
      </c>
      <c r="F1" s="107" t="s">
        <v>309</v>
      </c>
      <c r="G1" s="107" t="s">
        <v>310</v>
      </c>
      <c r="H1" s="107" t="s">
        <v>311</v>
      </c>
      <c r="I1" s="107" t="s">
        <v>312</v>
      </c>
      <c r="J1" s="107" t="s">
        <v>313</v>
      </c>
      <c r="K1" s="107" t="s">
        <v>314</v>
      </c>
      <c r="L1" s="107" t="s">
        <v>315</v>
      </c>
      <c r="M1" s="107" t="s">
        <v>316</v>
      </c>
      <c r="N1" s="62"/>
      <c r="P1" s="92" t="s">
        <v>288</v>
      </c>
      <c r="Q1" s="94"/>
      <c r="R1" s="94"/>
      <c r="T1" s="92" t="s">
        <v>281</v>
      </c>
      <c r="U1" s="94"/>
      <c r="V1" s="94"/>
    </row>
    <row r="2" spans="1:22" ht="16" thickBot="1">
      <c r="A2" s="62"/>
      <c r="B2" s="118">
        <v>1</v>
      </c>
      <c r="C2" s="118">
        <v>2</v>
      </c>
      <c r="D2" s="118">
        <v>3</v>
      </c>
      <c r="E2" s="118">
        <v>4</v>
      </c>
      <c r="F2" s="118">
        <v>5</v>
      </c>
      <c r="G2" s="118">
        <v>6</v>
      </c>
      <c r="H2" s="118">
        <v>7</v>
      </c>
      <c r="I2" s="118">
        <v>8</v>
      </c>
      <c r="J2" s="118">
        <v>9</v>
      </c>
      <c r="K2" s="118">
        <v>10</v>
      </c>
      <c r="L2" s="118">
        <v>11</v>
      </c>
      <c r="M2" s="118">
        <v>12</v>
      </c>
      <c r="N2" s="119"/>
      <c r="P2" s="95" t="s">
        <v>282</v>
      </c>
      <c r="Q2" s="96" t="s">
        <v>283</v>
      </c>
      <c r="R2" s="97" t="s">
        <v>284</v>
      </c>
      <c r="T2" s="95" t="s">
        <v>289</v>
      </c>
      <c r="U2" s="96" t="s">
        <v>283</v>
      </c>
      <c r="V2" s="97" t="s">
        <v>284</v>
      </c>
    </row>
    <row r="3" spans="1:22" ht="15.5">
      <c r="A3" s="120" t="s">
        <v>270</v>
      </c>
      <c r="B3" s="53" t="s">
        <v>17</v>
      </c>
      <c r="C3" s="54" t="s">
        <v>25</v>
      </c>
      <c r="D3" s="54" t="s">
        <v>36</v>
      </c>
      <c r="E3" s="54" t="s">
        <v>44</v>
      </c>
      <c r="F3" s="54" t="s">
        <v>54</v>
      </c>
      <c r="G3" s="54" t="s">
        <v>62</v>
      </c>
      <c r="H3" s="54" t="s">
        <v>148</v>
      </c>
      <c r="I3" s="54" t="s">
        <v>156</v>
      </c>
      <c r="J3" s="54" t="s">
        <v>164</v>
      </c>
      <c r="K3" s="54" t="s">
        <v>172</v>
      </c>
      <c r="L3" s="54" t="s">
        <v>223</v>
      </c>
      <c r="M3" s="55" t="s">
        <v>231</v>
      </c>
      <c r="N3" s="107" t="s">
        <v>317</v>
      </c>
      <c r="P3" s="98" t="s">
        <v>285</v>
      </c>
      <c r="Q3" s="99">
        <v>0.5</v>
      </c>
      <c r="R3" s="100">
        <v>60</v>
      </c>
      <c r="T3" s="98" t="s">
        <v>290</v>
      </c>
      <c r="U3" s="99">
        <v>0.5</v>
      </c>
      <c r="V3" s="100">
        <v>4.4000000000000004</v>
      </c>
    </row>
    <row r="4" spans="1:22" ht="16" thickBot="1">
      <c r="A4" s="120" t="s">
        <v>271</v>
      </c>
      <c r="B4" s="56" t="s">
        <v>18</v>
      </c>
      <c r="C4" s="57" t="s">
        <v>26</v>
      </c>
      <c r="D4" s="57" t="s">
        <v>37</v>
      </c>
      <c r="E4" s="57" t="s">
        <v>45</v>
      </c>
      <c r="F4" s="57" t="s">
        <v>55</v>
      </c>
      <c r="G4" s="57" t="s">
        <v>63</v>
      </c>
      <c r="H4" s="57" t="s">
        <v>149</v>
      </c>
      <c r="I4" s="57" t="s">
        <v>157</v>
      </c>
      <c r="J4" s="57" t="s">
        <v>165</v>
      </c>
      <c r="K4" s="57" t="s">
        <v>173</v>
      </c>
      <c r="L4" s="57" t="s">
        <v>224</v>
      </c>
      <c r="M4" s="58" t="s">
        <v>232</v>
      </c>
      <c r="N4" s="107" t="s">
        <v>318</v>
      </c>
      <c r="P4" s="101" t="s">
        <v>286</v>
      </c>
      <c r="Q4" s="102">
        <v>0.5</v>
      </c>
      <c r="R4" s="103">
        <v>60</v>
      </c>
      <c r="T4" s="101" t="s">
        <v>291</v>
      </c>
      <c r="U4" s="102">
        <v>0.5</v>
      </c>
      <c r="V4" s="103">
        <v>4.4000000000000004</v>
      </c>
    </row>
    <row r="5" spans="1:22" ht="16" thickBot="1">
      <c r="A5" s="120" t="s">
        <v>272</v>
      </c>
      <c r="B5" s="56" t="s">
        <v>19</v>
      </c>
      <c r="C5" s="57" t="s">
        <v>27</v>
      </c>
      <c r="D5" s="57" t="s">
        <v>38</v>
      </c>
      <c r="E5" s="57" t="s">
        <v>46</v>
      </c>
      <c r="F5" s="57" t="s">
        <v>56</v>
      </c>
      <c r="G5" s="57" t="s">
        <v>64</v>
      </c>
      <c r="H5" s="57" t="s">
        <v>150</v>
      </c>
      <c r="I5" s="57" t="s">
        <v>158</v>
      </c>
      <c r="J5" s="57" t="s">
        <v>166</v>
      </c>
      <c r="K5" s="57" t="s">
        <v>174</v>
      </c>
      <c r="L5" s="57" t="s">
        <v>225</v>
      </c>
      <c r="M5" s="58" t="s">
        <v>47</v>
      </c>
      <c r="N5" s="107" t="s">
        <v>319</v>
      </c>
      <c r="P5" s="104" t="s">
        <v>287</v>
      </c>
      <c r="Q5" s="105">
        <v>1</v>
      </c>
      <c r="R5" s="106">
        <v>120</v>
      </c>
      <c r="T5" s="104" t="s">
        <v>292</v>
      </c>
      <c r="U5" s="105">
        <v>1</v>
      </c>
      <c r="V5" s="106">
        <v>8.8000000000000007</v>
      </c>
    </row>
    <row r="6" spans="1:22" ht="15.5">
      <c r="A6" s="120" t="s">
        <v>273</v>
      </c>
      <c r="B6" s="56" t="s">
        <v>20</v>
      </c>
      <c r="C6" s="57" t="s">
        <v>28</v>
      </c>
      <c r="D6" s="57" t="s">
        <v>39</v>
      </c>
      <c r="E6" s="57" t="s">
        <v>47</v>
      </c>
      <c r="F6" s="57" t="s">
        <v>57</v>
      </c>
      <c r="G6" s="57" t="s">
        <v>65</v>
      </c>
      <c r="H6" s="57" t="s">
        <v>151</v>
      </c>
      <c r="I6" s="57" t="s">
        <v>159</v>
      </c>
      <c r="J6" s="57" t="s">
        <v>167</v>
      </c>
      <c r="K6" s="57" t="s">
        <v>218</v>
      </c>
      <c r="L6" s="57" t="s">
        <v>226</v>
      </c>
      <c r="M6" s="58" t="s">
        <v>47</v>
      </c>
      <c r="N6" s="107" t="s">
        <v>320</v>
      </c>
      <c r="T6" s="107" t="s">
        <v>293</v>
      </c>
      <c r="U6" s="62"/>
      <c r="V6" s="94"/>
    </row>
    <row r="7" spans="1:22" ht="15.5">
      <c r="A7" s="120" t="s">
        <v>274</v>
      </c>
      <c r="B7" s="56" t="s">
        <v>21</v>
      </c>
      <c r="C7" s="57" t="s">
        <v>29</v>
      </c>
      <c r="D7" s="57" t="s">
        <v>40</v>
      </c>
      <c r="E7" s="57" t="s">
        <v>48</v>
      </c>
      <c r="F7" s="57" t="s">
        <v>58</v>
      </c>
      <c r="G7" s="57" t="s">
        <v>66</v>
      </c>
      <c r="H7" s="57" t="s">
        <v>152</v>
      </c>
      <c r="I7" s="57" t="s">
        <v>160</v>
      </c>
      <c r="J7" s="57" t="s">
        <v>168</v>
      </c>
      <c r="K7" s="57" t="s">
        <v>219</v>
      </c>
      <c r="L7" s="57" t="s">
        <v>227</v>
      </c>
      <c r="M7" s="58" t="s">
        <v>145</v>
      </c>
      <c r="N7" s="107" t="s">
        <v>321</v>
      </c>
    </row>
    <row r="8" spans="1:22" ht="15.5">
      <c r="A8" s="120" t="s">
        <v>275</v>
      </c>
      <c r="B8" s="56" t="s">
        <v>22</v>
      </c>
      <c r="C8" s="57" t="s">
        <v>30</v>
      </c>
      <c r="D8" s="57" t="s">
        <v>41</v>
      </c>
      <c r="E8" s="57" t="s">
        <v>49</v>
      </c>
      <c r="F8" s="57" t="s">
        <v>59</v>
      </c>
      <c r="G8" s="57" t="s">
        <v>145</v>
      </c>
      <c r="H8" s="57" t="s">
        <v>153</v>
      </c>
      <c r="I8" s="57" t="s">
        <v>161</v>
      </c>
      <c r="J8" s="57" t="s">
        <v>169</v>
      </c>
      <c r="K8" s="57" t="s">
        <v>220</v>
      </c>
      <c r="L8" s="57" t="s">
        <v>228</v>
      </c>
      <c r="M8" s="58" t="s">
        <v>145</v>
      </c>
      <c r="N8" s="107" t="s">
        <v>322</v>
      </c>
    </row>
    <row r="9" spans="1:22" ht="16" thickBot="1">
      <c r="A9" s="120" t="s">
        <v>276</v>
      </c>
      <c r="B9" s="56" t="s">
        <v>23</v>
      </c>
      <c r="C9" s="57" t="s">
        <v>31</v>
      </c>
      <c r="D9" s="57" t="s">
        <v>42</v>
      </c>
      <c r="E9" s="57" t="s">
        <v>52</v>
      </c>
      <c r="F9" s="57" t="s">
        <v>60</v>
      </c>
      <c r="G9" s="57" t="s">
        <v>146</v>
      </c>
      <c r="H9" s="57" t="s">
        <v>154</v>
      </c>
      <c r="I9" s="57" t="s">
        <v>162</v>
      </c>
      <c r="J9" s="57" t="s">
        <v>170</v>
      </c>
      <c r="K9" s="57" t="s">
        <v>221</v>
      </c>
      <c r="L9" s="57" t="s">
        <v>229</v>
      </c>
      <c r="M9" s="58" t="s">
        <v>219</v>
      </c>
      <c r="N9" s="107" t="s">
        <v>323</v>
      </c>
      <c r="P9" s="92" t="s">
        <v>281</v>
      </c>
      <c r="Q9" s="94"/>
      <c r="S9" s="92" t="s">
        <v>281</v>
      </c>
      <c r="T9" s="94"/>
    </row>
    <row r="10" spans="1:22" ht="22.5" thickBot="1">
      <c r="A10" s="120" t="s">
        <v>277</v>
      </c>
      <c r="B10" s="59" t="s">
        <v>24</v>
      </c>
      <c r="C10" s="60" t="s">
        <v>35</v>
      </c>
      <c r="D10" s="60" t="s">
        <v>43</v>
      </c>
      <c r="E10" s="60" t="s">
        <v>53</v>
      </c>
      <c r="F10" s="60" t="s">
        <v>61</v>
      </c>
      <c r="G10" s="60" t="s">
        <v>147</v>
      </c>
      <c r="H10" s="60" t="s">
        <v>155</v>
      </c>
      <c r="I10" s="60" t="s">
        <v>163</v>
      </c>
      <c r="J10" s="60" t="s">
        <v>171</v>
      </c>
      <c r="K10" s="60" t="s">
        <v>222</v>
      </c>
      <c r="L10" s="60" t="s">
        <v>230</v>
      </c>
      <c r="M10" s="61" t="s">
        <v>219</v>
      </c>
      <c r="N10" s="107" t="s">
        <v>324</v>
      </c>
      <c r="P10" s="121" t="s">
        <v>294</v>
      </c>
      <c r="Q10" s="122" t="s">
        <v>295</v>
      </c>
      <c r="S10" s="95" t="s">
        <v>300</v>
      </c>
      <c r="T10" s="97" t="s">
        <v>283</v>
      </c>
    </row>
    <row r="11" spans="1:22">
      <c r="P11" s="108" t="s">
        <v>296</v>
      </c>
      <c r="Q11" s="109">
        <v>35.200000000000003</v>
      </c>
      <c r="S11" s="108" t="s">
        <v>298</v>
      </c>
      <c r="T11" s="109">
        <v>15</v>
      </c>
    </row>
    <row r="12" spans="1:22" ht="42.5">
      <c r="P12" s="110" t="s">
        <v>297</v>
      </c>
      <c r="Q12" s="111">
        <v>8.8000000000000007</v>
      </c>
      <c r="S12" s="116" t="s">
        <v>301</v>
      </c>
      <c r="T12" s="111">
        <v>2</v>
      </c>
    </row>
    <row r="13" spans="1:22" ht="15" thickBot="1">
      <c r="P13" s="112" t="s">
        <v>298</v>
      </c>
      <c r="Q13" s="113">
        <v>132</v>
      </c>
      <c r="S13" s="110" t="s">
        <v>302</v>
      </c>
      <c r="T13" s="111">
        <v>1</v>
      </c>
    </row>
    <row r="14" spans="1:22" ht="15" thickBot="1">
      <c r="P14" s="114" t="s">
        <v>299</v>
      </c>
      <c r="Q14" s="115">
        <v>176</v>
      </c>
      <c r="S14" s="110" t="s">
        <v>297</v>
      </c>
      <c r="T14" s="111">
        <v>1</v>
      </c>
    </row>
    <row r="15" spans="1:22" ht="15" thickBot="1">
      <c r="S15" s="112" t="s">
        <v>303</v>
      </c>
      <c r="T15" s="113">
        <v>1</v>
      </c>
    </row>
    <row r="16" spans="1:22" ht="15" thickBot="1">
      <c r="S16" s="114" t="s">
        <v>299</v>
      </c>
      <c r="T16" s="115">
        <v>20</v>
      </c>
    </row>
    <row r="18" spans="16:16">
      <c r="P18" s="93" t="s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DC33-7EAA-4029-95E3-E73E1F8DEB35}">
  <dimension ref="A1:W33"/>
  <sheetViews>
    <sheetView topLeftCell="A16" workbookViewId="0">
      <selection activeCell="B29" sqref="B29:I29"/>
    </sheetView>
  </sheetViews>
  <sheetFormatPr defaultRowHeight="14.5"/>
  <cols>
    <col min="13" max="13" width="12" customWidth="1"/>
    <col min="15" max="15" width="24.453125" bestFit="1" customWidth="1"/>
    <col min="16" max="16" width="14.6328125" bestFit="1" customWidth="1"/>
    <col min="17" max="17" width="15.81640625" bestFit="1" customWidth="1"/>
  </cols>
  <sheetData>
    <row r="1" spans="1:23" ht="15" thickBot="1">
      <c r="A1" t="s">
        <v>342</v>
      </c>
    </row>
    <row r="2" spans="1:23" ht="16" thickBot="1">
      <c r="A2" s="135"/>
      <c r="B2" s="123">
        <v>1</v>
      </c>
      <c r="C2" s="123">
        <v>2</v>
      </c>
      <c r="D2" s="123">
        <v>3</v>
      </c>
      <c r="E2" s="123">
        <v>4</v>
      </c>
      <c r="F2" s="123">
        <v>5</v>
      </c>
      <c r="G2" s="123">
        <v>6</v>
      </c>
      <c r="H2" s="123">
        <v>7</v>
      </c>
      <c r="I2" s="123">
        <v>8</v>
      </c>
      <c r="J2" s="123">
        <v>9</v>
      </c>
      <c r="K2" s="123">
        <v>10</v>
      </c>
      <c r="L2" s="123">
        <v>11</v>
      </c>
      <c r="M2" s="123">
        <v>12</v>
      </c>
      <c r="O2" s="107" t="s">
        <v>345</v>
      </c>
      <c r="P2" s="62"/>
      <c r="Q2" s="62"/>
    </row>
    <row r="3" spans="1:23" ht="16" thickBot="1">
      <c r="A3" s="124" t="s">
        <v>325</v>
      </c>
      <c r="B3" s="53" t="s">
        <v>17</v>
      </c>
      <c r="C3" s="54" t="s">
        <v>25</v>
      </c>
      <c r="D3" s="54" t="s">
        <v>36</v>
      </c>
      <c r="E3" s="54" t="s">
        <v>44</v>
      </c>
      <c r="F3" s="54" t="s">
        <v>54</v>
      </c>
      <c r="G3" s="54" t="s">
        <v>62</v>
      </c>
      <c r="H3" s="54" t="s">
        <v>148</v>
      </c>
      <c r="I3" s="54" t="s">
        <v>156</v>
      </c>
      <c r="J3" s="54" t="s">
        <v>164</v>
      </c>
      <c r="K3" s="54" t="s">
        <v>172</v>
      </c>
      <c r="L3" s="54" t="s">
        <v>223</v>
      </c>
      <c r="M3" s="55" t="s">
        <v>231</v>
      </c>
      <c r="O3" s="139" t="s">
        <v>300</v>
      </c>
      <c r="P3" s="140" t="s">
        <v>346</v>
      </c>
      <c r="Q3" s="141" t="s">
        <v>347</v>
      </c>
      <c r="S3" s="157"/>
      <c r="T3" s="158" t="s">
        <v>356</v>
      </c>
      <c r="U3" s="159"/>
      <c r="V3" s="263"/>
      <c r="W3" s="263"/>
    </row>
    <row r="4" spans="1:23" ht="16" thickBot="1">
      <c r="A4" s="124" t="s">
        <v>326</v>
      </c>
      <c r="B4" s="53" t="s">
        <v>17</v>
      </c>
      <c r="C4" s="54" t="s">
        <v>25</v>
      </c>
      <c r="D4" s="54" t="s">
        <v>36</v>
      </c>
      <c r="E4" s="54" t="s">
        <v>44</v>
      </c>
      <c r="F4" s="54" t="s">
        <v>54</v>
      </c>
      <c r="G4" s="54" t="s">
        <v>62</v>
      </c>
      <c r="H4" s="54" t="s">
        <v>148</v>
      </c>
      <c r="I4" s="54" t="s">
        <v>156</v>
      </c>
      <c r="J4" s="54" t="s">
        <v>164</v>
      </c>
      <c r="K4" s="54" t="s">
        <v>172</v>
      </c>
      <c r="L4" s="54" t="s">
        <v>223</v>
      </c>
      <c r="M4" s="55" t="s">
        <v>231</v>
      </c>
      <c r="O4" s="142" t="s">
        <v>298</v>
      </c>
      <c r="P4" s="143">
        <v>5.53</v>
      </c>
      <c r="Q4" s="144">
        <v>456.23</v>
      </c>
      <c r="S4" s="160"/>
      <c r="T4" s="62" t="s">
        <v>357</v>
      </c>
      <c r="U4" s="62" t="s">
        <v>358</v>
      </c>
      <c r="V4" s="259"/>
      <c r="W4" s="259"/>
    </row>
    <row r="5" spans="1:23" ht="16" thickBot="1">
      <c r="A5" s="124" t="s">
        <v>327</v>
      </c>
      <c r="B5" s="56" t="s">
        <v>18</v>
      </c>
      <c r="C5" s="57" t="s">
        <v>26</v>
      </c>
      <c r="D5" s="57" t="s">
        <v>37</v>
      </c>
      <c r="E5" s="57" t="s">
        <v>45</v>
      </c>
      <c r="F5" s="57" t="s">
        <v>55</v>
      </c>
      <c r="G5" s="57" t="s">
        <v>63</v>
      </c>
      <c r="H5" s="57" t="s">
        <v>149</v>
      </c>
      <c r="I5" s="57" t="s">
        <v>157</v>
      </c>
      <c r="J5" s="57" t="s">
        <v>165</v>
      </c>
      <c r="K5" s="57" t="s">
        <v>173</v>
      </c>
      <c r="L5" s="57" t="s">
        <v>224</v>
      </c>
      <c r="M5" s="58" t="s">
        <v>232</v>
      </c>
      <c r="O5" s="145" t="s">
        <v>348</v>
      </c>
      <c r="P5" s="146">
        <v>7.5</v>
      </c>
      <c r="Q5" s="147">
        <v>618.75</v>
      </c>
      <c r="S5" s="160"/>
      <c r="T5" s="159" t="s">
        <v>357</v>
      </c>
      <c r="U5" s="161" t="s">
        <v>359</v>
      </c>
      <c r="V5" s="260"/>
      <c r="W5" s="259"/>
    </row>
    <row r="6" spans="1:23" ht="16" thickBot="1">
      <c r="A6" s="124" t="s">
        <v>328</v>
      </c>
      <c r="B6" s="56" t="s">
        <v>18</v>
      </c>
      <c r="C6" s="57" t="s">
        <v>26</v>
      </c>
      <c r="D6" s="57" t="s">
        <v>37</v>
      </c>
      <c r="E6" s="57" t="s">
        <v>45</v>
      </c>
      <c r="F6" s="57" t="s">
        <v>55</v>
      </c>
      <c r="G6" s="57" t="s">
        <v>63</v>
      </c>
      <c r="H6" s="57" t="s">
        <v>149</v>
      </c>
      <c r="I6" s="57" t="s">
        <v>157</v>
      </c>
      <c r="J6" s="57" t="s">
        <v>165</v>
      </c>
      <c r="K6" s="57" t="s">
        <v>173</v>
      </c>
      <c r="L6" s="57" t="s">
        <v>224</v>
      </c>
      <c r="M6" s="58" t="s">
        <v>232</v>
      </c>
      <c r="O6" s="145" t="s">
        <v>349</v>
      </c>
      <c r="P6" s="146">
        <v>7.0000000000000007E-2</v>
      </c>
      <c r="Q6" s="147">
        <v>5.78</v>
      </c>
      <c r="S6" s="160"/>
      <c r="T6" s="62" t="s">
        <v>360</v>
      </c>
      <c r="U6" s="162" t="s">
        <v>361</v>
      </c>
      <c r="V6" s="62"/>
      <c r="W6" s="163" t="s">
        <v>362</v>
      </c>
    </row>
    <row r="7" spans="1:23" ht="16" thickBot="1">
      <c r="A7" s="124" t="s">
        <v>329</v>
      </c>
      <c r="B7" s="56" t="s">
        <v>19</v>
      </c>
      <c r="C7" s="57" t="s">
        <v>27</v>
      </c>
      <c r="D7" s="57" t="s">
        <v>38</v>
      </c>
      <c r="E7" s="57" t="s">
        <v>46</v>
      </c>
      <c r="F7" s="57" t="s">
        <v>56</v>
      </c>
      <c r="G7" s="57" t="s">
        <v>64</v>
      </c>
      <c r="H7" s="57" t="s">
        <v>150</v>
      </c>
      <c r="I7" s="57" t="s">
        <v>158</v>
      </c>
      <c r="J7" s="57" t="s">
        <v>166</v>
      </c>
      <c r="K7" s="57" t="s">
        <v>174</v>
      </c>
      <c r="L7" s="57" t="s">
        <v>225</v>
      </c>
      <c r="M7" s="58" t="s">
        <v>47</v>
      </c>
      <c r="O7" s="145" t="s">
        <v>350</v>
      </c>
      <c r="P7" s="146">
        <v>0.7</v>
      </c>
      <c r="Q7" s="147">
        <v>57.75</v>
      </c>
      <c r="S7" s="160"/>
      <c r="T7" s="164" t="s">
        <v>363</v>
      </c>
      <c r="U7" s="165" t="s">
        <v>361</v>
      </c>
      <c r="V7" s="260"/>
      <c r="W7" s="259"/>
    </row>
    <row r="8" spans="1:23" ht="16" thickBot="1">
      <c r="A8" s="124" t="s">
        <v>330</v>
      </c>
      <c r="B8" s="56" t="s">
        <v>19</v>
      </c>
      <c r="C8" s="57" t="s">
        <v>27</v>
      </c>
      <c r="D8" s="57" t="s">
        <v>38</v>
      </c>
      <c r="E8" s="57" t="s">
        <v>46</v>
      </c>
      <c r="F8" s="57" t="s">
        <v>56</v>
      </c>
      <c r="G8" s="57" t="s">
        <v>64</v>
      </c>
      <c r="H8" s="57" t="s">
        <v>150</v>
      </c>
      <c r="I8" s="57" t="s">
        <v>158</v>
      </c>
      <c r="J8" s="57" t="s">
        <v>166</v>
      </c>
      <c r="K8" s="57" t="s">
        <v>174</v>
      </c>
      <c r="L8" s="57" t="s">
        <v>225</v>
      </c>
      <c r="M8" s="58" t="s">
        <v>47</v>
      </c>
      <c r="O8" s="145" t="s">
        <v>351</v>
      </c>
      <c r="P8" s="146">
        <v>0.1</v>
      </c>
      <c r="Q8" s="147">
        <v>8.25</v>
      </c>
      <c r="S8" s="261"/>
      <c r="T8" s="262"/>
      <c r="U8" s="164"/>
      <c r="V8" s="262"/>
      <c r="W8" s="262"/>
    </row>
    <row r="9" spans="1:23" ht="16" thickBot="1">
      <c r="A9" s="124" t="s">
        <v>276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O9" s="148" t="s">
        <v>352</v>
      </c>
      <c r="P9" s="149">
        <v>0.1</v>
      </c>
      <c r="Q9" s="150">
        <v>8.25</v>
      </c>
      <c r="S9" s="263"/>
      <c r="T9" s="263"/>
      <c r="U9" s="62"/>
      <c r="V9" s="263"/>
      <c r="W9" s="263"/>
    </row>
    <row r="10" spans="1:23" ht="16" thickBot="1">
      <c r="A10" s="126" t="s">
        <v>277</v>
      </c>
      <c r="B10" s="127" t="s">
        <v>331</v>
      </c>
      <c r="C10" s="127" t="s">
        <v>331</v>
      </c>
      <c r="D10" s="127" t="s">
        <v>331</v>
      </c>
      <c r="E10" s="127"/>
      <c r="F10" s="127"/>
      <c r="G10" s="127"/>
      <c r="H10" s="127"/>
      <c r="I10" s="127"/>
      <c r="J10" s="127"/>
      <c r="K10" s="127"/>
      <c r="L10" s="127"/>
      <c r="M10" s="127"/>
      <c r="O10" s="151" t="s">
        <v>353</v>
      </c>
      <c r="P10" s="152">
        <v>1</v>
      </c>
      <c r="Q10" s="153" t="s">
        <v>354</v>
      </c>
      <c r="S10" s="259"/>
      <c r="T10" s="259"/>
      <c r="U10" s="62"/>
      <c r="V10" s="259"/>
      <c r="W10" s="259"/>
    </row>
    <row r="11" spans="1:23" ht="16" thickBot="1">
      <c r="A11" s="132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O11" s="154" t="s">
        <v>355</v>
      </c>
      <c r="P11" s="155">
        <v>15</v>
      </c>
      <c r="Q11" s="156">
        <v>1155</v>
      </c>
      <c r="S11" s="62"/>
      <c r="T11" s="120" t="s">
        <v>364</v>
      </c>
      <c r="U11" s="119">
        <v>75</v>
      </c>
      <c r="V11" s="259"/>
      <c r="W11" s="259"/>
    </row>
    <row r="12" spans="1:23" ht="16" customHeight="1">
      <c r="A12" t="s">
        <v>343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23" ht="16" thickBot="1">
      <c r="A13" s="128"/>
      <c r="B13" s="129">
        <v>1</v>
      </c>
      <c r="C13" s="129">
        <v>2</v>
      </c>
      <c r="D13" s="129">
        <v>3</v>
      </c>
      <c r="E13" s="129">
        <v>4</v>
      </c>
      <c r="F13" s="129">
        <v>5</v>
      </c>
      <c r="G13" s="129">
        <v>6</v>
      </c>
      <c r="H13" s="129">
        <v>7</v>
      </c>
      <c r="I13" s="129">
        <v>8</v>
      </c>
      <c r="J13" s="129">
        <v>9</v>
      </c>
      <c r="K13" s="129">
        <v>10</v>
      </c>
      <c r="L13" s="129">
        <v>11</v>
      </c>
      <c r="M13" s="129">
        <v>12</v>
      </c>
      <c r="O13" s="107" t="s">
        <v>345</v>
      </c>
      <c r="P13" s="62"/>
      <c r="Q13" s="62"/>
    </row>
    <row r="14" spans="1:23" ht="16" thickBot="1">
      <c r="A14" s="124" t="s">
        <v>332</v>
      </c>
      <c r="B14" s="56" t="s">
        <v>20</v>
      </c>
      <c r="C14" s="57" t="s">
        <v>28</v>
      </c>
      <c r="D14" s="57" t="s">
        <v>39</v>
      </c>
      <c r="E14" s="57" t="s">
        <v>47</v>
      </c>
      <c r="F14" s="57" t="s">
        <v>57</v>
      </c>
      <c r="G14" s="57" t="s">
        <v>65</v>
      </c>
      <c r="H14" s="57" t="s">
        <v>151</v>
      </c>
      <c r="I14" s="57" t="s">
        <v>159</v>
      </c>
      <c r="J14" s="57" t="s">
        <v>167</v>
      </c>
      <c r="K14" s="57" t="s">
        <v>218</v>
      </c>
      <c r="L14" s="57" t="s">
        <v>226</v>
      </c>
      <c r="M14" s="58" t="s">
        <v>47</v>
      </c>
      <c r="O14" s="139" t="s">
        <v>300</v>
      </c>
      <c r="P14" s="140" t="s">
        <v>346</v>
      </c>
      <c r="Q14" s="141" t="s">
        <v>347</v>
      </c>
      <c r="S14" s="157"/>
      <c r="T14" s="158" t="s">
        <v>356</v>
      </c>
      <c r="U14" s="159"/>
      <c r="V14" s="263"/>
      <c r="W14" s="263"/>
    </row>
    <row r="15" spans="1:23" ht="16" thickBot="1">
      <c r="A15" s="124" t="s">
        <v>333</v>
      </c>
      <c r="B15" s="56" t="s">
        <v>20</v>
      </c>
      <c r="C15" s="57" t="s">
        <v>28</v>
      </c>
      <c r="D15" s="57" t="s">
        <v>39</v>
      </c>
      <c r="E15" s="57" t="s">
        <v>47</v>
      </c>
      <c r="F15" s="57" t="s">
        <v>57</v>
      </c>
      <c r="G15" s="57" t="s">
        <v>65</v>
      </c>
      <c r="H15" s="57" t="s">
        <v>151</v>
      </c>
      <c r="I15" s="57" t="s">
        <v>159</v>
      </c>
      <c r="J15" s="57" t="s">
        <v>167</v>
      </c>
      <c r="K15" s="57" t="s">
        <v>218</v>
      </c>
      <c r="L15" s="57" t="s">
        <v>226</v>
      </c>
      <c r="M15" s="58" t="s">
        <v>47</v>
      </c>
      <c r="O15" s="142" t="s">
        <v>298</v>
      </c>
      <c r="P15" s="143">
        <v>5.53</v>
      </c>
      <c r="Q15" s="144">
        <v>456.23</v>
      </c>
      <c r="S15" s="160"/>
      <c r="T15" s="62" t="s">
        <v>357</v>
      </c>
      <c r="U15" s="62" t="s">
        <v>358</v>
      </c>
      <c r="V15" s="259"/>
      <c r="W15" s="259"/>
    </row>
    <row r="16" spans="1:23" ht="16" thickBot="1">
      <c r="A16" s="124" t="s">
        <v>334</v>
      </c>
      <c r="B16" s="56" t="s">
        <v>21</v>
      </c>
      <c r="C16" s="57" t="s">
        <v>29</v>
      </c>
      <c r="D16" s="57" t="s">
        <v>40</v>
      </c>
      <c r="E16" s="57" t="s">
        <v>48</v>
      </c>
      <c r="F16" s="57" t="s">
        <v>58</v>
      </c>
      <c r="G16" s="57" t="s">
        <v>66</v>
      </c>
      <c r="H16" s="57" t="s">
        <v>152</v>
      </c>
      <c r="I16" s="57" t="s">
        <v>160</v>
      </c>
      <c r="J16" s="57" t="s">
        <v>168</v>
      </c>
      <c r="K16" s="57" t="s">
        <v>219</v>
      </c>
      <c r="L16" s="57" t="s">
        <v>227</v>
      </c>
      <c r="M16" s="58" t="s">
        <v>145</v>
      </c>
      <c r="O16" s="145" t="s">
        <v>348</v>
      </c>
      <c r="P16" s="146">
        <v>7.5</v>
      </c>
      <c r="Q16" s="147">
        <v>618.75</v>
      </c>
      <c r="S16" s="160"/>
      <c r="T16" s="159" t="s">
        <v>357</v>
      </c>
      <c r="U16" s="161" t="s">
        <v>359</v>
      </c>
      <c r="V16" s="260"/>
      <c r="W16" s="259"/>
    </row>
    <row r="17" spans="1:23" ht="16" thickBot="1">
      <c r="A17" s="124" t="s">
        <v>335</v>
      </c>
      <c r="B17" s="56" t="s">
        <v>21</v>
      </c>
      <c r="C17" s="57" t="s">
        <v>29</v>
      </c>
      <c r="D17" s="57" t="s">
        <v>40</v>
      </c>
      <c r="E17" s="57" t="s">
        <v>48</v>
      </c>
      <c r="F17" s="57" t="s">
        <v>58</v>
      </c>
      <c r="G17" s="57" t="s">
        <v>66</v>
      </c>
      <c r="H17" s="57" t="s">
        <v>152</v>
      </c>
      <c r="I17" s="57" t="s">
        <v>160</v>
      </c>
      <c r="J17" s="57" t="s">
        <v>168</v>
      </c>
      <c r="K17" s="57" t="s">
        <v>219</v>
      </c>
      <c r="L17" s="57" t="s">
        <v>227</v>
      </c>
      <c r="M17" s="58" t="s">
        <v>145</v>
      </c>
      <c r="O17" s="145" t="s">
        <v>349</v>
      </c>
      <c r="P17" s="146">
        <v>7.0000000000000007E-2</v>
      </c>
      <c r="Q17" s="147">
        <v>5.78</v>
      </c>
      <c r="S17" s="160"/>
      <c r="T17" s="62" t="s">
        <v>360</v>
      </c>
      <c r="U17" s="162" t="s">
        <v>361</v>
      </c>
      <c r="V17" s="62"/>
      <c r="W17" s="163" t="s">
        <v>362</v>
      </c>
    </row>
    <row r="18" spans="1:23" ht="16" thickBot="1">
      <c r="A18" s="124" t="s">
        <v>336</v>
      </c>
      <c r="B18" s="56" t="s">
        <v>22</v>
      </c>
      <c r="C18" s="57" t="s">
        <v>30</v>
      </c>
      <c r="D18" s="57" t="s">
        <v>41</v>
      </c>
      <c r="E18" s="57" t="s">
        <v>49</v>
      </c>
      <c r="F18" s="57" t="s">
        <v>59</v>
      </c>
      <c r="G18" s="57" t="s">
        <v>145</v>
      </c>
      <c r="H18" s="57" t="s">
        <v>153</v>
      </c>
      <c r="I18" s="57" t="s">
        <v>161</v>
      </c>
      <c r="J18" s="57" t="s">
        <v>169</v>
      </c>
      <c r="K18" s="57" t="s">
        <v>220</v>
      </c>
      <c r="L18" s="57" t="s">
        <v>228</v>
      </c>
      <c r="M18" s="58" t="s">
        <v>145</v>
      </c>
      <c r="O18" s="145" t="s">
        <v>350</v>
      </c>
      <c r="P18" s="146">
        <v>0.7</v>
      </c>
      <c r="Q18" s="147">
        <v>57.75</v>
      </c>
      <c r="S18" s="160"/>
      <c r="T18" s="164" t="s">
        <v>363</v>
      </c>
      <c r="U18" s="165" t="s">
        <v>361</v>
      </c>
      <c r="V18" s="260"/>
      <c r="W18" s="259"/>
    </row>
    <row r="19" spans="1:23" ht="16" thickBot="1">
      <c r="A19" s="124" t="s">
        <v>337</v>
      </c>
      <c r="B19" s="56" t="s">
        <v>22</v>
      </c>
      <c r="C19" s="57" t="s">
        <v>30</v>
      </c>
      <c r="D19" s="57" t="s">
        <v>41</v>
      </c>
      <c r="E19" s="57" t="s">
        <v>49</v>
      </c>
      <c r="F19" s="57" t="s">
        <v>59</v>
      </c>
      <c r="G19" s="57" t="s">
        <v>145</v>
      </c>
      <c r="H19" s="57" t="s">
        <v>153</v>
      </c>
      <c r="I19" s="57" t="s">
        <v>161</v>
      </c>
      <c r="J19" s="57" t="s">
        <v>169</v>
      </c>
      <c r="K19" s="57" t="s">
        <v>220</v>
      </c>
      <c r="L19" s="57" t="s">
        <v>228</v>
      </c>
      <c r="M19" s="58" t="s">
        <v>145</v>
      </c>
      <c r="O19" s="145" t="s">
        <v>351</v>
      </c>
      <c r="P19" s="146">
        <v>0.1</v>
      </c>
      <c r="Q19" s="147">
        <v>8.25</v>
      </c>
      <c r="S19" s="261"/>
      <c r="T19" s="262"/>
      <c r="U19" s="164"/>
      <c r="V19" s="262"/>
      <c r="W19" s="262"/>
    </row>
    <row r="20" spans="1:23" ht="16" thickBot="1">
      <c r="A20" s="126" t="s">
        <v>276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O20" s="148" t="s">
        <v>352</v>
      </c>
      <c r="P20" s="149">
        <v>0.1</v>
      </c>
      <c r="Q20" s="150">
        <v>8.25</v>
      </c>
      <c r="S20" s="263"/>
      <c r="T20" s="263"/>
      <c r="U20" s="62"/>
      <c r="V20" s="263"/>
      <c r="W20" s="263"/>
    </row>
    <row r="21" spans="1:23" ht="16" thickBot="1">
      <c r="A21" s="136" t="s">
        <v>277</v>
      </c>
      <c r="B21" s="137" t="s">
        <v>331</v>
      </c>
      <c r="C21" s="137" t="s">
        <v>331</v>
      </c>
      <c r="D21" s="137" t="s">
        <v>331</v>
      </c>
      <c r="E21" s="137"/>
      <c r="F21" s="137"/>
      <c r="G21" s="137"/>
      <c r="H21" s="137"/>
      <c r="I21" s="137"/>
      <c r="J21" s="137"/>
      <c r="K21" s="137"/>
      <c r="L21" s="137"/>
      <c r="M21" s="137"/>
      <c r="O21" s="151" t="s">
        <v>353</v>
      </c>
      <c r="P21" s="152">
        <v>1</v>
      </c>
      <c r="Q21" s="153" t="s">
        <v>354</v>
      </c>
      <c r="S21" s="259"/>
      <c r="T21" s="259"/>
      <c r="U21" s="62"/>
      <c r="V21" s="259"/>
      <c r="W21" s="259"/>
    </row>
    <row r="22" spans="1:23" ht="16" thickBot="1">
      <c r="A22" s="130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O22" s="154" t="s">
        <v>355</v>
      </c>
      <c r="P22" s="155">
        <v>15</v>
      </c>
      <c r="Q22" s="156">
        <v>1155</v>
      </c>
      <c r="S22" s="62"/>
      <c r="T22" s="120" t="s">
        <v>364</v>
      </c>
      <c r="U22" s="119">
        <v>75</v>
      </c>
      <c r="V22" s="259"/>
      <c r="W22" s="259"/>
    </row>
    <row r="23" spans="1:23" ht="16" thickBot="1">
      <c r="A23" s="138" t="s">
        <v>344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</row>
    <row r="24" spans="1:23" ht="16" thickBot="1">
      <c r="A24" s="136"/>
      <c r="B24" s="137">
        <v>1</v>
      </c>
      <c r="C24" s="137">
        <v>2</v>
      </c>
      <c r="D24" s="137">
        <v>3</v>
      </c>
      <c r="E24" s="137">
        <v>4</v>
      </c>
      <c r="F24" s="137">
        <v>5</v>
      </c>
      <c r="G24" s="137">
        <v>6</v>
      </c>
      <c r="H24" s="137">
        <v>7</v>
      </c>
      <c r="I24" s="137">
        <v>8</v>
      </c>
      <c r="J24" s="137">
        <v>9</v>
      </c>
      <c r="K24" s="137">
        <v>10</v>
      </c>
      <c r="L24" s="137">
        <v>11</v>
      </c>
      <c r="M24" s="137">
        <v>12</v>
      </c>
      <c r="O24" s="107" t="s">
        <v>345</v>
      </c>
      <c r="P24" s="62"/>
      <c r="Q24" s="62"/>
      <c r="S24" s="157"/>
      <c r="T24" s="158" t="s">
        <v>356</v>
      </c>
      <c r="U24" s="159"/>
      <c r="V24" s="263"/>
      <c r="W24" s="263"/>
    </row>
    <row r="25" spans="1:23" ht="16" thickBot="1">
      <c r="A25" s="128" t="s">
        <v>338</v>
      </c>
      <c r="B25" s="212" t="s">
        <v>23</v>
      </c>
      <c r="C25" s="213" t="s">
        <v>31</v>
      </c>
      <c r="D25" s="213" t="s">
        <v>42</v>
      </c>
      <c r="E25" s="213" t="s">
        <v>52</v>
      </c>
      <c r="F25" s="213" t="s">
        <v>60</v>
      </c>
      <c r="G25" s="213" t="s">
        <v>146</v>
      </c>
      <c r="H25" s="213" t="s">
        <v>154</v>
      </c>
      <c r="I25" s="213" t="s">
        <v>162</v>
      </c>
      <c r="J25" s="57" t="s">
        <v>170</v>
      </c>
      <c r="K25" s="57" t="s">
        <v>221</v>
      </c>
      <c r="L25" s="57" t="s">
        <v>229</v>
      </c>
      <c r="M25" s="58" t="s">
        <v>219</v>
      </c>
      <c r="O25" s="139" t="s">
        <v>300</v>
      </c>
      <c r="P25" s="140" t="s">
        <v>346</v>
      </c>
      <c r="Q25" s="141" t="s">
        <v>365</v>
      </c>
      <c r="S25" s="160"/>
      <c r="T25" s="62" t="s">
        <v>357</v>
      </c>
      <c r="U25" s="62" t="s">
        <v>358</v>
      </c>
      <c r="V25" s="259"/>
      <c r="W25" s="259"/>
    </row>
    <row r="26" spans="1:23" ht="16" thickBot="1">
      <c r="A26" s="124" t="s">
        <v>339</v>
      </c>
      <c r="B26" s="212" t="s">
        <v>23</v>
      </c>
      <c r="C26" s="213" t="s">
        <v>31</v>
      </c>
      <c r="D26" s="213" t="s">
        <v>42</v>
      </c>
      <c r="E26" s="213" t="s">
        <v>52</v>
      </c>
      <c r="F26" s="213" t="s">
        <v>60</v>
      </c>
      <c r="G26" s="213" t="s">
        <v>146</v>
      </c>
      <c r="H26" s="213" t="s">
        <v>154</v>
      </c>
      <c r="I26" s="213" t="s">
        <v>162</v>
      </c>
      <c r="J26" s="57" t="s">
        <v>170</v>
      </c>
      <c r="K26" s="57" t="s">
        <v>221</v>
      </c>
      <c r="L26" s="57" t="s">
        <v>229</v>
      </c>
      <c r="M26" s="58" t="s">
        <v>219</v>
      </c>
      <c r="O26" s="142" t="s">
        <v>298</v>
      </c>
      <c r="P26" s="143">
        <v>5.53</v>
      </c>
      <c r="Q26" s="144">
        <v>310.23</v>
      </c>
      <c r="S26" s="160"/>
      <c r="T26" s="159" t="s">
        <v>357</v>
      </c>
      <c r="U26" s="161" t="s">
        <v>359</v>
      </c>
      <c r="V26" s="260"/>
      <c r="W26" s="259"/>
    </row>
    <row r="27" spans="1:23" ht="16" thickBot="1">
      <c r="A27" s="124" t="s">
        <v>340</v>
      </c>
      <c r="B27" s="59" t="s">
        <v>24</v>
      </c>
      <c r="C27" s="60" t="s">
        <v>35</v>
      </c>
      <c r="D27" s="60" t="s">
        <v>43</v>
      </c>
      <c r="E27" s="60" t="s">
        <v>53</v>
      </c>
      <c r="F27" s="60" t="s">
        <v>61</v>
      </c>
      <c r="G27" s="60" t="s">
        <v>147</v>
      </c>
      <c r="H27" s="60" t="s">
        <v>155</v>
      </c>
      <c r="I27" s="60" t="s">
        <v>163</v>
      </c>
      <c r="J27" s="60" t="s">
        <v>171</v>
      </c>
      <c r="K27" s="60" t="s">
        <v>222</v>
      </c>
      <c r="L27" s="60" t="s">
        <v>230</v>
      </c>
      <c r="M27" s="61" t="s">
        <v>219</v>
      </c>
      <c r="O27" s="145" t="s">
        <v>348</v>
      </c>
      <c r="P27" s="146">
        <v>7.5</v>
      </c>
      <c r="Q27" s="147">
        <v>420.75</v>
      </c>
      <c r="S27" s="160"/>
      <c r="T27" s="62" t="s">
        <v>360</v>
      </c>
      <c r="U27" s="162" t="s">
        <v>361</v>
      </c>
      <c r="V27" s="62"/>
      <c r="W27" s="163" t="s">
        <v>362</v>
      </c>
    </row>
    <row r="28" spans="1:23" ht="16" thickBot="1">
      <c r="A28" s="124" t="s">
        <v>341</v>
      </c>
      <c r="B28" s="59" t="s">
        <v>24</v>
      </c>
      <c r="C28" s="60" t="s">
        <v>35</v>
      </c>
      <c r="D28" s="60" t="s">
        <v>43</v>
      </c>
      <c r="E28" s="60" t="s">
        <v>53</v>
      </c>
      <c r="F28" s="60" t="s">
        <v>61</v>
      </c>
      <c r="G28" s="60" t="s">
        <v>147</v>
      </c>
      <c r="H28" s="60" t="s">
        <v>155</v>
      </c>
      <c r="I28" s="60" t="s">
        <v>163</v>
      </c>
      <c r="J28" s="60" t="s">
        <v>171</v>
      </c>
      <c r="K28" s="60" t="s">
        <v>222</v>
      </c>
      <c r="L28" s="60" t="s">
        <v>230</v>
      </c>
      <c r="M28" s="61" t="s">
        <v>219</v>
      </c>
      <c r="O28" s="145" t="s">
        <v>349</v>
      </c>
      <c r="P28" s="146">
        <v>7.0000000000000007E-2</v>
      </c>
      <c r="Q28" s="147">
        <v>3.93</v>
      </c>
      <c r="S28" s="160"/>
      <c r="T28" s="164" t="s">
        <v>363</v>
      </c>
      <c r="U28" s="165" t="s">
        <v>361</v>
      </c>
      <c r="V28" s="260"/>
      <c r="W28" s="259"/>
    </row>
    <row r="29" spans="1:23" ht="16" thickBot="1">
      <c r="A29" s="124" t="s">
        <v>274</v>
      </c>
      <c r="B29" s="214" t="s">
        <v>23</v>
      </c>
      <c r="C29" s="214" t="s">
        <v>31</v>
      </c>
      <c r="D29" s="214" t="s">
        <v>42</v>
      </c>
      <c r="E29" s="214" t="s">
        <v>52</v>
      </c>
      <c r="F29" s="214" t="s">
        <v>60</v>
      </c>
      <c r="G29" s="214" t="s">
        <v>146</v>
      </c>
      <c r="H29" s="214" t="s">
        <v>154</v>
      </c>
      <c r="I29" s="214" t="s">
        <v>162</v>
      </c>
      <c r="J29" s="59"/>
      <c r="K29" s="59"/>
      <c r="L29" s="59"/>
      <c r="M29" s="59"/>
      <c r="O29" s="145" t="s">
        <v>350</v>
      </c>
      <c r="P29" s="146">
        <v>0.7</v>
      </c>
      <c r="Q29" s="147">
        <v>39.270000000000003</v>
      </c>
      <c r="S29" s="261"/>
      <c r="T29" s="262"/>
      <c r="U29" s="164"/>
      <c r="V29" s="262"/>
      <c r="W29" s="262"/>
    </row>
    <row r="30" spans="1:23" ht="16" thickBot="1">
      <c r="A30" s="124" t="s">
        <v>275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O30" s="145" t="s">
        <v>351</v>
      </c>
      <c r="P30" s="146">
        <v>0.1</v>
      </c>
      <c r="Q30" s="147">
        <v>5.61</v>
      </c>
      <c r="S30" s="263"/>
      <c r="T30" s="263"/>
      <c r="U30" s="62"/>
      <c r="V30" s="263"/>
      <c r="W30" s="263"/>
    </row>
    <row r="31" spans="1:23" ht="16" thickBot="1">
      <c r="A31" s="124" t="s">
        <v>276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O31" s="148" t="s">
        <v>352</v>
      </c>
      <c r="P31" s="149">
        <v>0.1</v>
      </c>
      <c r="Q31" s="150">
        <v>5.61</v>
      </c>
      <c r="S31" s="259"/>
      <c r="T31" s="259"/>
      <c r="U31" s="62"/>
      <c r="V31" s="259"/>
      <c r="W31" s="259"/>
    </row>
    <row r="32" spans="1:23" ht="16" thickBot="1">
      <c r="A32" s="124" t="s">
        <v>277</v>
      </c>
      <c r="B32" s="125" t="s">
        <v>331</v>
      </c>
      <c r="C32" s="125" t="s">
        <v>331</v>
      </c>
      <c r="D32" s="125" t="s">
        <v>331</v>
      </c>
      <c r="E32" s="125"/>
      <c r="F32" s="125"/>
      <c r="G32" s="125"/>
      <c r="H32" s="125"/>
      <c r="I32" s="125"/>
      <c r="J32" s="125"/>
      <c r="K32" s="125"/>
      <c r="L32" s="125"/>
      <c r="M32" s="125"/>
      <c r="O32" s="151" t="s">
        <v>353</v>
      </c>
      <c r="P32" s="152">
        <v>1</v>
      </c>
      <c r="Q32" s="153" t="s">
        <v>354</v>
      </c>
      <c r="S32" s="62"/>
      <c r="T32" s="120" t="s">
        <v>364</v>
      </c>
      <c r="U32" s="119">
        <v>51</v>
      </c>
      <c r="V32" s="259"/>
      <c r="W32" s="259"/>
    </row>
    <row r="33" spans="15:17" ht="16" thickBot="1">
      <c r="O33" s="154" t="s">
        <v>355</v>
      </c>
      <c r="P33" s="155">
        <v>15</v>
      </c>
      <c r="Q33" s="156">
        <v>785.4</v>
      </c>
    </row>
  </sheetData>
  <mergeCells count="33">
    <mergeCell ref="S8:T8"/>
    <mergeCell ref="V8:W8"/>
    <mergeCell ref="V14:W14"/>
    <mergeCell ref="V3:W3"/>
    <mergeCell ref="V4:W4"/>
    <mergeCell ref="V5:W5"/>
    <mergeCell ref="V7:W7"/>
    <mergeCell ref="S9:T9"/>
    <mergeCell ref="V9:W9"/>
    <mergeCell ref="S10:T10"/>
    <mergeCell ref="V10:W10"/>
    <mergeCell ref="V11:W11"/>
    <mergeCell ref="V26:W26"/>
    <mergeCell ref="V15:W15"/>
    <mergeCell ref="V16:W16"/>
    <mergeCell ref="V18:W18"/>
    <mergeCell ref="S19:T19"/>
    <mergeCell ref="V19:W19"/>
    <mergeCell ref="S20:T20"/>
    <mergeCell ref="V20:W20"/>
    <mergeCell ref="S21:T21"/>
    <mergeCell ref="V21:W21"/>
    <mergeCell ref="V22:W22"/>
    <mergeCell ref="V24:W24"/>
    <mergeCell ref="V25:W25"/>
    <mergeCell ref="V32:W32"/>
    <mergeCell ref="V28:W28"/>
    <mergeCell ref="S29:T29"/>
    <mergeCell ref="V29:W29"/>
    <mergeCell ref="S30:T30"/>
    <mergeCell ref="V30:W30"/>
    <mergeCell ref="S31:T31"/>
    <mergeCell ref="V31:W31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11AB-EC1F-43A8-ADAB-6D5303E7E026}">
  <dimension ref="A1:I76"/>
  <sheetViews>
    <sheetView workbookViewId="0">
      <selection activeCell="D3" sqref="D3"/>
    </sheetView>
  </sheetViews>
  <sheetFormatPr defaultRowHeight="14.5"/>
  <cols>
    <col min="3" max="3" width="9.81640625" bestFit="1" customWidth="1"/>
    <col min="5" max="5" width="9.26953125" bestFit="1" customWidth="1"/>
    <col min="8" max="8" width="13.08984375" bestFit="1" customWidth="1"/>
  </cols>
  <sheetData>
    <row r="1" spans="1:9" ht="15.5">
      <c r="A1" s="107" t="s">
        <v>388</v>
      </c>
      <c r="B1" s="107" t="s">
        <v>389</v>
      </c>
      <c r="C1" s="107" t="s">
        <v>390</v>
      </c>
      <c r="E1" s="107" t="s">
        <v>466</v>
      </c>
      <c r="F1" s="107"/>
      <c r="G1" s="107"/>
      <c r="H1" s="107" t="s">
        <v>467</v>
      </c>
      <c r="I1" s="107" t="s">
        <v>466</v>
      </c>
    </row>
    <row r="2" spans="1:9">
      <c r="A2" t="s">
        <v>391</v>
      </c>
      <c r="B2" t="s">
        <v>17</v>
      </c>
      <c r="C2" s="40">
        <v>22.87</v>
      </c>
    </row>
    <row r="3" spans="1:9">
      <c r="A3" t="s">
        <v>392</v>
      </c>
      <c r="B3" t="s">
        <v>25</v>
      </c>
      <c r="C3" s="40">
        <v>22.6</v>
      </c>
    </row>
    <row r="4" spans="1:9">
      <c r="A4" t="s">
        <v>393</v>
      </c>
      <c r="B4" t="s">
        <v>36</v>
      </c>
      <c r="C4" s="40">
        <v>22.55</v>
      </c>
    </row>
    <row r="5" spans="1:9">
      <c r="A5" t="s">
        <v>394</v>
      </c>
      <c r="B5" t="s">
        <v>44</v>
      </c>
      <c r="C5" s="40">
        <v>22.43</v>
      </c>
    </row>
    <row r="6" spans="1:9">
      <c r="A6" t="s">
        <v>395</v>
      </c>
      <c r="B6" t="s">
        <v>54</v>
      </c>
      <c r="C6" s="40">
        <v>21.35</v>
      </c>
    </row>
    <row r="7" spans="1:9">
      <c r="A7" t="s">
        <v>396</v>
      </c>
      <c r="B7" t="s">
        <v>62</v>
      </c>
      <c r="C7" s="40">
        <v>25.39</v>
      </c>
    </row>
    <row r="8" spans="1:9">
      <c r="A8" t="s">
        <v>397</v>
      </c>
      <c r="B8" t="s">
        <v>148</v>
      </c>
      <c r="C8" s="40">
        <v>21.91</v>
      </c>
    </row>
    <row r="9" spans="1:9">
      <c r="A9" t="s">
        <v>398</v>
      </c>
      <c r="B9" t="s">
        <v>156</v>
      </c>
      <c r="C9" s="40">
        <v>21.74</v>
      </c>
    </row>
    <row r="10" spans="1:9">
      <c r="A10" t="s">
        <v>399</v>
      </c>
      <c r="B10" t="s">
        <v>164</v>
      </c>
      <c r="C10" s="40">
        <v>22.39</v>
      </c>
    </row>
    <row r="11" spans="1:9">
      <c r="A11" t="s">
        <v>400</v>
      </c>
      <c r="B11" t="s">
        <v>172</v>
      </c>
      <c r="C11" s="40">
        <v>22.86</v>
      </c>
    </row>
    <row r="12" spans="1:9">
      <c r="A12" t="s">
        <v>401</v>
      </c>
      <c r="B12" t="s">
        <v>223</v>
      </c>
      <c r="C12" s="40">
        <v>21.85</v>
      </c>
    </row>
    <row r="13" spans="1:9">
      <c r="A13" t="s">
        <v>402</v>
      </c>
      <c r="B13" t="s">
        <v>231</v>
      </c>
      <c r="C13" s="40">
        <v>21.71</v>
      </c>
    </row>
    <row r="14" spans="1:9">
      <c r="A14" t="s">
        <v>403</v>
      </c>
      <c r="B14" t="s">
        <v>17</v>
      </c>
      <c r="C14" s="40">
        <v>23.86</v>
      </c>
    </row>
    <row r="15" spans="1:9">
      <c r="A15" t="s">
        <v>404</v>
      </c>
      <c r="B15" t="s">
        <v>25</v>
      </c>
      <c r="C15" s="40">
        <v>22.99</v>
      </c>
    </row>
    <row r="16" spans="1:9">
      <c r="A16" t="s">
        <v>405</v>
      </c>
      <c r="B16" t="s">
        <v>36</v>
      </c>
      <c r="C16" s="40">
        <v>22.93</v>
      </c>
    </row>
    <row r="17" spans="1:3">
      <c r="A17" t="s">
        <v>406</v>
      </c>
      <c r="B17" t="s">
        <v>44</v>
      </c>
      <c r="C17" s="40">
        <v>23.12</v>
      </c>
    </row>
    <row r="18" spans="1:3">
      <c r="A18" t="s">
        <v>407</v>
      </c>
      <c r="B18" t="s">
        <v>54</v>
      </c>
      <c r="C18" s="40">
        <v>21.64</v>
      </c>
    </row>
    <row r="19" spans="1:3">
      <c r="A19" t="s">
        <v>408</v>
      </c>
      <c r="B19" t="s">
        <v>62</v>
      </c>
      <c r="C19" s="40">
        <v>25.61</v>
      </c>
    </row>
    <row r="20" spans="1:3">
      <c r="A20" t="s">
        <v>409</v>
      </c>
      <c r="B20" t="s">
        <v>148</v>
      </c>
      <c r="C20" s="40">
        <v>22.41</v>
      </c>
    </row>
    <row r="21" spans="1:3">
      <c r="A21" t="s">
        <v>410</v>
      </c>
      <c r="B21" t="s">
        <v>156</v>
      </c>
      <c r="C21" s="40">
        <v>22.03</v>
      </c>
    </row>
    <row r="22" spans="1:3">
      <c r="A22" t="s">
        <v>411</v>
      </c>
      <c r="B22" t="s">
        <v>164</v>
      </c>
      <c r="C22" s="40">
        <v>22.47</v>
      </c>
    </row>
    <row r="23" spans="1:3">
      <c r="A23" t="s">
        <v>412</v>
      </c>
      <c r="B23" t="s">
        <v>172</v>
      </c>
      <c r="C23" s="40">
        <v>22.97</v>
      </c>
    </row>
    <row r="24" spans="1:3">
      <c r="A24" t="s">
        <v>413</v>
      </c>
      <c r="B24" t="s">
        <v>223</v>
      </c>
      <c r="C24" s="40">
        <v>22.19</v>
      </c>
    </row>
    <row r="25" spans="1:3">
      <c r="A25" t="s">
        <v>414</v>
      </c>
      <c r="B25" t="s">
        <v>231</v>
      </c>
      <c r="C25" s="40">
        <v>22.18</v>
      </c>
    </row>
    <row r="26" spans="1:3">
      <c r="A26" t="s">
        <v>415</v>
      </c>
      <c r="B26" t="s">
        <v>18</v>
      </c>
      <c r="C26" s="40">
        <v>24.11</v>
      </c>
    </row>
    <row r="27" spans="1:3">
      <c r="A27" t="s">
        <v>416</v>
      </c>
      <c r="B27" t="s">
        <v>26</v>
      </c>
      <c r="C27" s="40">
        <v>23.51</v>
      </c>
    </row>
    <row r="28" spans="1:3">
      <c r="A28" t="s">
        <v>417</v>
      </c>
      <c r="B28" t="s">
        <v>37</v>
      </c>
      <c r="C28" s="40">
        <v>21.04</v>
      </c>
    </row>
    <row r="29" spans="1:3">
      <c r="A29" t="s">
        <v>418</v>
      </c>
      <c r="B29" t="s">
        <v>45</v>
      </c>
      <c r="C29" s="40">
        <v>22.5</v>
      </c>
    </row>
    <row r="30" spans="1:3">
      <c r="A30" t="s">
        <v>419</v>
      </c>
      <c r="B30" t="s">
        <v>55</v>
      </c>
      <c r="C30" s="40">
        <v>22.48</v>
      </c>
    </row>
    <row r="31" spans="1:3">
      <c r="A31" t="s">
        <v>420</v>
      </c>
      <c r="B31" t="s">
        <v>63</v>
      </c>
      <c r="C31" s="40">
        <v>24.08</v>
      </c>
    </row>
    <row r="32" spans="1:3">
      <c r="A32" t="s">
        <v>421</v>
      </c>
      <c r="B32" t="s">
        <v>149</v>
      </c>
      <c r="C32" s="40">
        <v>23.27</v>
      </c>
    </row>
    <row r="33" spans="1:3">
      <c r="A33" t="s">
        <v>422</v>
      </c>
      <c r="B33" t="s">
        <v>157</v>
      </c>
      <c r="C33" s="40">
        <v>21.46</v>
      </c>
    </row>
    <row r="34" spans="1:3">
      <c r="A34" t="s">
        <v>423</v>
      </c>
      <c r="B34" t="s">
        <v>165</v>
      </c>
      <c r="C34" s="40">
        <v>20.78</v>
      </c>
    </row>
    <row r="35" spans="1:3">
      <c r="A35" t="s">
        <v>424</v>
      </c>
      <c r="B35" t="s">
        <v>173</v>
      </c>
      <c r="C35" s="40">
        <v>21.98</v>
      </c>
    </row>
    <row r="36" spans="1:3">
      <c r="A36" t="s">
        <v>425</v>
      </c>
      <c r="B36" t="s">
        <v>224</v>
      </c>
      <c r="C36" s="40">
        <v>20.38</v>
      </c>
    </row>
    <row r="37" spans="1:3">
      <c r="A37" t="s">
        <v>426</v>
      </c>
      <c r="B37" t="s">
        <v>232</v>
      </c>
      <c r="C37" s="40">
        <v>20.38</v>
      </c>
    </row>
    <row r="38" spans="1:3">
      <c r="A38" t="s">
        <v>427</v>
      </c>
      <c r="B38" t="s">
        <v>18</v>
      </c>
      <c r="C38" s="40">
        <v>24.34</v>
      </c>
    </row>
    <row r="39" spans="1:3">
      <c r="A39" t="s">
        <v>428</v>
      </c>
      <c r="B39" t="s">
        <v>26</v>
      </c>
      <c r="C39" s="40">
        <v>23.61</v>
      </c>
    </row>
    <row r="40" spans="1:3">
      <c r="A40" t="s">
        <v>429</v>
      </c>
      <c r="B40" t="s">
        <v>37</v>
      </c>
      <c r="C40" s="40">
        <v>21.31</v>
      </c>
    </row>
    <row r="41" spans="1:3">
      <c r="A41" t="s">
        <v>430</v>
      </c>
      <c r="B41" t="s">
        <v>45</v>
      </c>
      <c r="C41" s="40">
        <v>22.84</v>
      </c>
    </row>
    <row r="42" spans="1:3">
      <c r="A42" t="s">
        <v>431</v>
      </c>
      <c r="B42" t="s">
        <v>55</v>
      </c>
      <c r="C42" s="40">
        <v>22.66</v>
      </c>
    </row>
    <row r="43" spans="1:3">
      <c r="A43" t="s">
        <v>432</v>
      </c>
      <c r="B43" t="s">
        <v>63</v>
      </c>
      <c r="C43" s="40">
        <v>24.44</v>
      </c>
    </row>
    <row r="44" spans="1:3">
      <c r="A44" t="s">
        <v>433</v>
      </c>
      <c r="B44" t="s">
        <v>149</v>
      </c>
      <c r="C44" s="40">
        <v>23.28</v>
      </c>
    </row>
    <row r="45" spans="1:3">
      <c r="A45" t="s">
        <v>434</v>
      </c>
      <c r="B45" t="s">
        <v>157</v>
      </c>
      <c r="C45" s="40">
        <v>21.71</v>
      </c>
    </row>
    <row r="46" spans="1:3">
      <c r="A46" t="s">
        <v>435</v>
      </c>
      <c r="B46" t="s">
        <v>165</v>
      </c>
      <c r="C46" s="40">
        <v>20.8</v>
      </c>
    </row>
    <row r="47" spans="1:3">
      <c r="A47" t="s">
        <v>436</v>
      </c>
      <c r="B47" t="s">
        <v>173</v>
      </c>
      <c r="C47" s="40">
        <v>22.37</v>
      </c>
    </row>
    <row r="48" spans="1:3">
      <c r="A48" t="s">
        <v>437</v>
      </c>
      <c r="B48" t="s">
        <v>224</v>
      </c>
      <c r="C48" s="40">
        <v>20.57</v>
      </c>
    </row>
    <row r="49" spans="1:3">
      <c r="A49" t="s">
        <v>438</v>
      </c>
      <c r="B49" t="s">
        <v>232</v>
      </c>
      <c r="C49" s="40">
        <v>21.21</v>
      </c>
    </row>
    <row r="50" spans="1:3">
      <c r="A50" t="s">
        <v>439</v>
      </c>
      <c r="B50" t="s">
        <v>19</v>
      </c>
      <c r="C50" s="40">
        <v>23.82</v>
      </c>
    </row>
    <row r="51" spans="1:3">
      <c r="A51" t="s">
        <v>440</v>
      </c>
      <c r="B51" t="s">
        <v>27</v>
      </c>
      <c r="C51" s="40">
        <v>23.61</v>
      </c>
    </row>
    <row r="52" spans="1:3">
      <c r="A52" t="s">
        <v>441</v>
      </c>
      <c r="B52" t="s">
        <v>38</v>
      </c>
      <c r="C52" s="40">
        <v>22.34</v>
      </c>
    </row>
    <row r="53" spans="1:3">
      <c r="A53" t="s">
        <v>442</v>
      </c>
      <c r="B53" t="s">
        <v>46</v>
      </c>
      <c r="C53" s="40">
        <v>23.42</v>
      </c>
    </row>
    <row r="54" spans="1:3">
      <c r="A54" t="s">
        <v>443</v>
      </c>
      <c r="B54" t="s">
        <v>56</v>
      </c>
      <c r="C54" s="40">
        <v>22.08</v>
      </c>
    </row>
    <row r="55" spans="1:3">
      <c r="A55" t="s">
        <v>444</v>
      </c>
      <c r="B55" t="s">
        <v>64</v>
      </c>
      <c r="C55" s="40">
        <v>22.98</v>
      </c>
    </row>
    <row r="56" spans="1:3">
      <c r="A56" t="s">
        <v>445</v>
      </c>
      <c r="B56" t="s">
        <v>150</v>
      </c>
      <c r="C56" s="40">
        <v>23.76</v>
      </c>
    </row>
    <row r="57" spans="1:3">
      <c r="A57" t="s">
        <v>446</v>
      </c>
      <c r="B57" t="s">
        <v>158</v>
      </c>
      <c r="C57" s="40">
        <v>23.29</v>
      </c>
    </row>
    <row r="58" spans="1:3">
      <c r="A58" t="s">
        <v>447</v>
      </c>
      <c r="B58" t="s">
        <v>166</v>
      </c>
      <c r="C58" s="40">
        <v>21.9</v>
      </c>
    </row>
    <row r="59" spans="1:3">
      <c r="A59" t="s">
        <v>448</v>
      </c>
      <c r="B59" t="s">
        <v>174</v>
      </c>
      <c r="C59" s="40">
        <v>23.36</v>
      </c>
    </row>
    <row r="60" spans="1:3">
      <c r="A60" t="s">
        <v>449</v>
      </c>
      <c r="B60" t="s">
        <v>225</v>
      </c>
      <c r="C60" s="40">
        <v>22.42</v>
      </c>
    </row>
    <row r="61" spans="1:3">
      <c r="A61" t="s">
        <v>450</v>
      </c>
      <c r="B61" t="s">
        <v>47</v>
      </c>
      <c r="C61" s="40">
        <v>22.47</v>
      </c>
    </row>
    <row r="62" spans="1:3">
      <c r="A62" t="s">
        <v>451</v>
      </c>
      <c r="B62" t="s">
        <v>19</v>
      </c>
      <c r="C62" s="40">
        <v>24.2</v>
      </c>
    </row>
    <row r="63" spans="1:3">
      <c r="A63" t="s">
        <v>452</v>
      </c>
      <c r="B63" t="s">
        <v>27</v>
      </c>
      <c r="C63" s="40">
        <v>24.17</v>
      </c>
    </row>
    <row r="64" spans="1:3">
      <c r="A64" t="s">
        <v>453</v>
      </c>
      <c r="B64" t="s">
        <v>38</v>
      </c>
      <c r="C64" s="40">
        <v>22.17</v>
      </c>
    </row>
    <row r="65" spans="1:3">
      <c r="A65" t="s">
        <v>454</v>
      </c>
      <c r="B65" t="s">
        <v>46</v>
      </c>
      <c r="C65" s="40">
        <v>23.87</v>
      </c>
    </row>
    <row r="66" spans="1:3">
      <c r="A66" t="s">
        <v>455</v>
      </c>
      <c r="B66" t="s">
        <v>56</v>
      </c>
      <c r="C66" s="40">
        <v>22.22</v>
      </c>
    </row>
    <row r="67" spans="1:3">
      <c r="A67" t="s">
        <v>456</v>
      </c>
      <c r="B67" t="s">
        <v>64</v>
      </c>
      <c r="C67" s="40">
        <v>23.08</v>
      </c>
    </row>
    <row r="68" spans="1:3">
      <c r="A68" t="s">
        <v>457</v>
      </c>
      <c r="B68" t="s">
        <v>150</v>
      </c>
      <c r="C68" s="40">
        <v>23.84</v>
      </c>
    </row>
    <row r="69" spans="1:3">
      <c r="A69" t="s">
        <v>458</v>
      </c>
      <c r="B69" t="s">
        <v>158</v>
      </c>
      <c r="C69" s="40">
        <v>23.48</v>
      </c>
    </row>
    <row r="70" spans="1:3">
      <c r="A70" t="s">
        <v>459</v>
      </c>
      <c r="B70" t="s">
        <v>166</v>
      </c>
      <c r="C70" s="40">
        <v>21.77</v>
      </c>
    </row>
    <row r="71" spans="1:3">
      <c r="A71" t="s">
        <v>460</v>
      </c>
      <c r="B71" t="s">
        <v>174</v>
      </c>
      <c r="C71" s="40">
        <v>23.04</v>
      </c>
    </row>
    <row r="72" spans="1:3">
      <c r="A72" t="s">
        <v>461</v>
      </c>
      <c r="B72" t="s">
        <v>225</v>
      </c>
      <c r="C72" s="40">
        <v>22.39</v>
      </c>
    </row>
    <row r="73" spans="1:3">
      <c r="A73" t="s">
        <v>462</v>
      </c>
      <c r="B73" t="s">
        <v>47</v>
      </c>
      <c r="C73" s="40">
        <v>21.58</v>
      </c>
    </row>
    <row r="74" spans="1:3">
      <c r="A74" t="s">
        <v>463</v>
      </c>
      <c r="B74" t="s">
        <v>468</v>
      </c>
      <c r="C74" s="40">
        <v>28.78</v>
      </c>
    </row>
    <row r="75" spans="1:3">
      <c r="A75" t="s">
        <v>464</v>
      </c>
      <c r="B75" t="s">
        <v>468</v>
      </c>
      <c r="C75" s="40">
        <v>29.1</v>
      </c>
    </row>
    <row r="76" spans="1:3">
      <c r="A76" t="s">
        <v>465</v>
      </c>
      <c r="B76" t="s">
        <v>468</v>
      </c>
      <c r="C76" s="40">
        <v>29.24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6B73-A939-457B-B5F6-8F707CCC7CC9}">
  <dimension ref="A1:I76"/>
  <sheetViews>
    <sheetView topLeftCell="A28" workbookViewId="0">
      <selection activeCell="G13" sqref="G13"/>
    </sheetView>
  </sheetViews>
  <sheetFormatPr defaultRowHeight="14.5"/>
  <cols>
    <col min="3" max="3" width="9.81640625" bestFit="1" customWidth="1"/>
    <col min="5" max="5" width="9.26953125" bestFit="1" customWidth="1"/>
    <col min="8" max="8" width="13.08984375" bestFit="1" customWidth="1"/>
    <col min="9" max="9" width="9.26953125" bestFit="1" customWidth="1"/>
  </cols>
  <sheetData>
    <row r="1" spans="1:9" ht="15.5">
      <c r="A1" s="107" t="s">
        <v>388</v>
      </c>
      <c r="B1" s="107" t="s">
        <v>389</v>
      </c>
      <c r="C1" s="107" t="s">
        <v>390</v>
      </c>
      <c r="E1" s="107" t="s">
        <v>466</v>
      </c>
      <c r="F1" s="107"/>
      <c r="G1" s="107"/>
      <c r="H1" s="107" t="s">
        <v>467</v>
      </c>
      <c r="I1" s="107" t="s">
        <v>466</v>
      </c>
    </row>
    <row r="2" spans="1:9">
      <c r="A2" t="s">
        <v>391</v>
      </c>
      <c r="B2" t="s">
        <v>20</v>
      </c>
      <c r="C2" s="40">
        <v>22.38</v>
      </c>
    </row>
    <row r="3" spans="1:9">
      <c r="A3" t="s">
        <v>392</v>
      </c>
      <c r="B3" t="s">
        <v>28</v>
      </c>
      <c r="C3" s="40">
        <v>23.28</v>
      </c>
    </row>
    <row r="4" spans="1:9">
      <c r="A4" t="s">
        <v>393</v>
      </c>
      <c r="B4" t="s">
        <v>39</v>
      </c>
      <c r="C4" s="40">
        <v>23.13</v>
      </c>
    </row>
    <row r="5" spans="1:9">
      <c r="A5" t="s">
        <v>394</v>
      </c>
      <c r="B5" t="s">
        <v>47</v>
      </c>
      <c r="C5" s="40">
        <v>22.5</v>
      </c>
    </row>
    <row r="6" spans="1:9">
      <c r="A6" t="s">
        <v>395</v>
      </c>
      <c r="B6" t="s">
        <v>57</v>
      </c>
      <c r="C6" s="40">
        <v>22.44</v>
      </c>
    </row>
    <row r="7" spans="1:9">
      <c r="A7" t="s">
        <v>396</v>
      </c>
      <c r="B7" t="s">
        <v>65</v>
      </c>
      <c r="C7" s="40">
        <v>22.17</v>
      </c>
    </row>
    <row r="8" spans="1:9">
      <c r="A8" t="s">
        <v>397</v>
      </c>
      <c r="B8" t="s">
        <v>151</v>
      </c>
      <c r="C8" s="40">
        <v>23.44</v>
      </c>
    </row>
    <row r="9" spans="1:9">
      <c r="A9" t="s">
        <v>398</v>
      </c>
      <c r="B9" t="s">
        <v>159</v>
      </c>
      <c r="C9" s="40">
        <v>22.1</v>
      </c>
    </row>
    <row r="10" spans="1:9">
      <c r="A10" t="s">
        <v>399</v>
      </c>
      <c r="B10" t="s">
        <v>167</v>
      </c>
      <c r="C10" s="40">
        <v>20.51</v>
      </c>
    </row>
    <row r="11" spans="1:9">
      <c r="A11" t="s">
        <v>400</v>
      </c>
      <c r="B11" t="s">
        <v>218</v>
      </c>
      <c r="C11" s="40">
        <v>23.24</v>
      </c>
    </row>
    <row r="12" spans="1:9">
      <c r="A12" t="s">
        <v>401</v>
      </c>
      <c r="B12" t="s">
        <v>226</v>
      </c>
      <c r="C12" s="40">
        <v>21.52</v>
      </c>
    </row>
    <row r="13" spans="1:9">
      <c r="A13" t="s">
        <v>402</v>
      </c>
      <c r="B13" t="s">
        <v>47</v>
      </c>
      <c r="C13" s="40">
        <v>23.19</v>
      </c>
    </row>
    <row r="14" spans="1:9">
      <c r="A14" t="s">
        <v>403</v>
      </c>
      <c r="B14" t="s">
        <v>20</v>
      </c>
      <c r="C14" s="40">
        <v>22.67</v>
      </c>
    </row>
    <row r="15" spans="1:9">
      <c r="A15" t="s">
        <v>404</v>
      </c>
      <c r="B15" t="s">
        <v>28</v>
      </c>
      <c r="C15" s="40">
        <v>23.73</v>
      </c>
    </row>
    <row r="16" spans="1:9">
      <c r="A16" t="s">
        <v>405</v>
      </c>
      <c r="B16" t="s">
        <v>39</v>
      </c>
      <c r="C16" s="40">
        <v>23.51</v>
      </c>
    </row>
    <row r="17" spans="1:3">
      <c r="A17" t="s">
        <v>406</v>
      </c>
      <c r="B17" t="s">
        <v>47</v>
      </c>
      <c r="C17" s="40">
        <v>23.21</v>
      </c>
    </row>
    <row r="18" spans="1:3">
      <c r="A18" t="s">
        <v>407</v>
      </c>
      <c r="B18" t="s">
        <v>57</v>
      </c>
      <c r="C18" s="40">
        <v>22.67</v>
      </c>
    </row>
    <row r="19" spans="1:3">
      <c r="A19" t="s">
        <v>408</v>
      </c>
      <c r="B19" t="s">
        <v>65</v>
      </c>
      <c r="C19" s="40">
        <v>22.59</v>
      </c>
    </row>
    <row r="20" spans="1:3">
      <c r="A20" t="s">
        <v>409</v>
      </c>
      <c r="B20" t="s">
        <v>151</v>
      </c>
      <c r="C20" s="40">
        <v>23.94</v>
      </c>
    </row>
    <row r="21" spans="1:3">
      <c r="A21" t="s">
        <v>410</v>
      </c>
      <c r="B21" t="s">
        <v>159</v>
      </c>
      <c r="C21" s="40">
        <v>22.15</v>
      </c>
    </row>
    <row r="22" spans="1:3">
      <c r="A22" t="s">
        <v>411</v>
      </c>
      <c r="B22" t="s">
        <v>167</v>
      </c>
      <c r="C22" s="40">
        <v>20.85</v>
      </c>
    </row>
    <row r="23" spans="1:3">
      <c r="A23" t="s">
        <v>412</v>
      </c>
      <c r="B23" t="s">
        <v>218</v>
      </c>
      <c r="C23" s="40">
        <v>23.5</v>
      </c>
    </row>
    <row r="24" spans="1:3">
      <c r="A24" t="s">
        <v>413</v>
      </c>
      <c r="B24" t="s">
        <v>226</v>
      </c>
      <c r="C24" s="40">
        <v>21.84</v>
      </c>
    </row>
    <row r="25" spans="1:3">
      <c r="A25" t="s">
        <v>414</v>
      </c>
      <c r="B25" t="s">
        <v>47</v>
      </c>
      <c r="C25" s="40">
        <v>23.24</v>
      </c>
    </row>
    <row r="26" spans="1:3">
      <c r="A26" t="s">
        <v>415</v>
      </c>
      <c r="B26" t="s">
        <v>21</v>
      </c>
      <c r="C26" s="40">
        <v>24.18</v>
      </c>
    </row>
    <row r="27" spans="1:3">
      <c r="A27" t="s">
        <v>416</v>
      </c>
      <c r="B27" t="s">
        <v>29</v>
      </c>
      <c r="C27" s="40">
        <v>23.9</v>
      </c>
    </row>
    <row r="28" spans="1:3">
      <c r="A28" t="s">
        <v>417</v>
      </c>
      <c r="B28" t="s">
        <v>40</v>
      </c>
      <c r="C28" s="40">
        <v>21.78</v>
      </c>
    </row>
    <row r="29" spans="1:3">
      <c r="A29" t="s">
        <v>418</v>
      </c>
      <c r="B29" t="s">
        <v>48</v>
      </c>
      <c r="C29" s="40">
        <v>23.39</v>
      </c>
    </row>
    <row r="30" spans="1:3">
      <c r="A30" t="s">
        <v>419</v>
      </c>
      <c r="B30" t="s">
        <v>58</v>
      </c>
      <c r="C30" s="40">
        <v>22.83</v>
      </c>
    </row>
    <row r="31" spans="1:3">
      <c r="A31" t="s">
        <v>420</v>
      </c>
      <c r="B31" t="s">
        <v>66</v>
      </c>
      <c r="C31" s="40">
        <v>22.52</v>
      </c>
    </row>
    <row r="32" spans="1:3">
      <c r="A32" t="s">
        <v>421</v>
      </c>
      <c r="B32" t="s">
        <v>152</v>
      </c>
      <c r="C32" s="40">
        <v>23.57</v>
      </c>
    </row>
    <row r="33" spans="1:3">
      <c r="A33" t="s">
        <v>422</v>
      </c>
      <c r="B33" t="s">
        <v>160</v>
      </c>
      <c r="C33" s="40">
        <v>22.78</v>
      </c>
    </row>
    <row r="34" spans="1:3">
      <c r="A34" t="s">
        <v>423</v>
      </c>
      <c r="B34" t="s">
        <v>168</v>
      </c>
      <c r="C34" s="40">
        <v>22.32</v>
      </c>
    </row>
    <row r="35" spans="1:3">
      <c r="A35" t="s">
        <v>424</v>
      </c>
      <c r="B35" t="s">
        <v>219</v>
      </c>
      <c r="C35" s="40">
        <v>21.37</v>
      </c>
    </row>
    <row r="36" spans="1:3">
      <c r="A36" t="s">
        <v>425</v>
      </c>
      <c r="B36" t="s">
        <v>227</v>
      </c>
      <c r="C36" s="40">
        <v>22.37</v>
      </c>
    </row>
    <row r="37" spans="1:3">
      <c r="A37" t="s">
        <v>426</v>
      </c>
      <c r="B37" t="s">
        <v>145</v>
      </c>
      <c r="C37" s="40">
        <v>21.45</v>
      </c>
    </row>
    <row r="38" spans="1:3">
      <c r="A38" t="s">
        <v>427</v>
      </c>
      <c r="B38" t="s">
        <v>21</v>
      </c>
      <c r="C38" s="40">
        <v>24.28</v>
      </c>
    </row>
    <row r="39" spans="1:3">
      <c r="A39" t="s">
        <v>428</v>
      </c>
      <c r="B39" t="s">
        <v>29</v>
      </c>
      <c r="C39" s="40">
        <v>24.29</v>
      </c>
    </row>
    <row r="40" spans="1:3">
      <c r="A40" t="s">
        <v>429</v>
      </c>
      <c r="B40" t="s">
        <v>40</v>
      </c>
      <c r="C40" s="40">
        <v>21.98</v>
      </c>
    </row>
    <row r="41" spans="1:3">
      <c r="A41" t="s">
        <v>430</v>
      </c>
      <c r="B41" t="s">
        <v>48</v>
      </c>
      <c r="C41" s="40">
        <v>23.52</v>
      </c>
    </row>
    <row r="42" spans="1:3">
      <c r="A42" t="s">
        <v>431</v>
      </c>
      <c r="B42" t="s">
        <v>58</v>
      </c>
      <c r="C42" s="40">
        <v>22.9</v>
      </c>
    </row>
    <row r="43" spans="1:3">
      <c r="A43" t="s">
        <v>432</v>
      </c>
      <c r="B43" t="s">
        <v>66</v>
      </c>
      <c r="C43" s="40">
        <v>22.89</v>
      </c>
    </row>
    <row r="44" spans="1:3">
      <c r="A44" t="s">
        <v>433</v>
      </c>
      <c r="B44" t="s">
        <v>152</v>
      </c>
      <c r="C44" s="40">
        <v>23.66</v>
      </c>
    </row>
    <row r="45" spans="1:3">
      <c r="A45" t="s">
        <v>434</v>
      </c>
      <c r="B45" t="s">
        <v>160</v>
      </c>
      <c r="C45" s="40">
        <v>22.9</v>
      </c>
    </row>
    <row r="46" spans="1:3">
      <c r="A46" t="s">
        <v>435</v>
      </c>
      <c r="B46" t="s">
        <v>168</v>
      </c>
      <c r="C46" s="40">
        <v>22.28</v>
      </c>
    </row>
    <row r="47" spans="1:3">
      <c r="A47" t="s">
        <v>436</v>
      </c>
      <c r="B47" t="s">
        <v>219</v>
      </c>
      <c r="C47" s="40">
        <v>21.8</v>
      </c>
    </row>
    <row r="48" spans="1:3">
      <c r="A48" t="s">
        <v>437</v>
      </c>
      <c r="B48" t="s">
        <v>227</v>
      </c>
      <c r="C48" s="40">
        <v>22.54</v>
      </c>
    </row>
    <row r="49" spans="1:3">
      <c r="A49" t="s">
        <v>438</v>
      </c>
      <c r="B49" t="s">
        <v>145</v>
      </c>
      <c r="C49" s="40">
        <v>21.59</v>
      </c>
    </row>
    <row r="50" spans="1:3">
      <c r="A50" t="s">
        <v>439</v>
      </c>
      <c r="B50" t="s">
        <v>22</v>
      </c>
      <c r="C50" s="40">
        <v>23.9</v>
      </c>
    </row>
    <row r="51" spans="1:3">
      <c r="A51" t="s">
        <v>440</v>
      </c>
      <c r="B51" t="s">
        <v>30</v>
      </c>
      <c r="C51" s="40">
        <v>23.58</v>
      </c>
    </row>
    <row r="52" spans="1:3">
      <c r="A52" t="s">
        <v>441</v>
      </c>
      <c r="B52" t="s">
        <v>41</v>
      </c>
      <c r="C52" s="40">
        <v>21.73</v>
      </c>
    </row>
    <row r="53" spans="1:3">
      <c r="A53" t="s">
        <v>442</v>
      </c>
      <c r="B53" t="s">
        <v>49</v>
      </c>
      <c r="C53" s="40">
        <v>23.57</v>
      </c>
    </row>
    <row r="54" spans="1:3">
      <c r="A54" t="s">
        <v>443</v>
      </c>
      <c r="B54" t="s">
        <v>59</v>
      </c>
      <c r="C54" s="40">
        <v>22.3</v>
      </c>
    </row>
    <row r="55" spans="1:3">
      <c r="A55" t="s">
        <v>444</v>
      </c>
      <c r="B55" t="s">
        <v>145</v>
      </c>
      <c r="C55" s="40">
        <v>22.57</v>
      </c>
    </row>
    <row r="56" spans="1:3">
      <c r="A56" t="s">
        <v>445</v>
      </c>
      <c r="B56" t="s">
        <v>153</v>
      </c>
      <c r="C56" s="40">
        <v>23.14</v>
      </c>
    </row>
    <row r="57" spans="1:3">
      <c r="A57" t="s">
        <v>446</v>
      </c>
      <c r="B57" t="s">
        <v>161</v>
      </c>
      <c r="C57" s="40">
        <v>23.09</v>
      </c>
    </row>
    <row r="58" spans="1:3">
      <c r="A58" t="s">
        <v>447</v>
      </c>
      <c r="B58" t="s">
        <v>169</v>
      </c>
      <c r="C58" s="40">
        <v>21.61</v>
      </c>
    </row>
    <row r="59" spans="1:3">
      <c r="A59" t="s">
        <v>448</v>
      </c>
      <c r="B59" t="s">
        <v>220</v>
      </c>
      <c r="C59" s="40">
        <v>23.4</v>
      </c>
    </row>
    <row r="60" spans="1:3">
      <c r="A60" t="s">
        <v>449</v>
      </c>
      <c r="B60" t="s">
        <v>228</v>
      </c>
      <c r="C60" s="40">
        <v>21.04</v>
      </c>
    </row>
    <row r="61" spans="1:3">
      <c r="A61" t="s">
        <v>450</v>
      </c>
      <c r="B61" t="s">
        <v>145</v>
      </c>
      <c r="C61" s="40">
        <v>23.23</v>
      </c>
    </row>
    <row r="62" spans="1:3">
      <c r="A62" t="s">
        <v>451</v>
      </c>
      <c r="B62" t="s">
        <v>22</v>
      </c>
      <c r="C62" s="40">
        <v>23.95</v>
      </c>
    </row>
    <row r="63" spans="1:3">
      <c r="A63" t="s">
        <v>452</v>
      </c>
      <c r="B63" t="s">
        <v>30</v>
      </c>
      <c r="C63" s="40">
        <v>23.69</v>
      </c>
    </row>
    <row r="64" spans="1:3">
      <c r="A64" t="s">
        <v>453</v>
      </c>
      <c r="B64" t="s">
        <v>41</v>
      </c>
      <c r="C64" s="40">
        <v>21.69</v>
      </c>
    </row>
    <row r="65" spans="1:3">
      <c r="A65" t="s">
        <v>454</v>
      </c>
      <c r="B65" t="s">
        <v>49</v>
      </c>
      <c r="C65" s="40">
        <v>23.81</v>
      </c>
    </row>
    <row r="66" spans="1:3">
      <c r="A66" t="s">
        <v>455</v>
      </c>
      <c r="B66" t="s">
        <v>59</v>
      </c>
      <c r="C66" s="40">
        <v>22.65</v>
      </c>
    </row>
    <row r="67" spans="1:3">
      <c r="A67" t="s">
        <v>456</v>
      </c>
      <c r="B67" t="s">
        <v>145</v>
      </c>
      <c r="C67" s="40">
        <v>22.8</v>
      </c>
    </row>
    <row r="68" spans="1:3">
      <c r="A68" t="s">
        <v>457</v>
      </c>
      <c r="B68" t="s">
        <v>153</v>
      </c>
      <c r="C68" s="40">
        <v>22.99</v>
      </c>
    </row>
    <row r="69" spans="1:3">
      <c r="A69" t="s">
        <v>458</v>
      </c>
      <c r="B69" t="s">
        <v>161</v>
      </c>
      <c r="C69" s="40">
        <v>23.15</v>
      </c>
    </row>
    <row r="70" spans="1:3">
      <c r="A70" t="s">
        <v>459</v>
      </c>
      <c r="B70" t="s">
        <v>169</v>
      </c>
      <c r="C70" s="40">
        <v>21.89</v>
      </c>
    </row>
    <row r="71" spans="1:3">
      <c r="A71" t="s">
        <v>460</v>
      </c>
      <c r="B71" t="s">
        <v>220</v>
      </c>
      <c r="C71" s="40">
        <v>23.43</v>
      </c>
    </row>
    <row r="72" spans="1:3">
      <c r="A72" t="s">
        <v>461</v>
      </c>
      <c r="B72" t="s">
        <v>228</v>
      </c>
      <c r="C72" s="40">
        <v>21.57</v>
      </c>
    </row>
    <row r="73" spans="1:3">
      <c r="A73" t="s">
        <v>462</v>
      </c>
      <c r="B73" t="s">
        <v>145</v>
      </c>
      <c r="C73" s="40">
        <v>23.57</v>
      </c>
    </row>
    <row r="74" spans="1:3">
      <c r="A74" t="s">
        <v>463</v>
      </c>
      <c r="B74" t="s">
        <v>468</v>
      </c>
      <c r="C74" s="40">
        <v>29.51</v>
      </c>
    </row>
    <row r="75" spans="1:3">
      <c r="A75" t="s">
        <v>464</v>
      </c>
      <c r="B75" t="s">
        <v>468</v>
      </c>
      <c r="C75" s="40">
        <v>29.67</v>
      </c>
    </row>
    <row r="76" spans="1:3">
      <c r="A76" t="s">
        <v>465</v>
      </c>
      <c r="B76" t="s">
        <v>468</v>
      </c>
      <c r="C76" s="40">
        <v>29.51</v>
      </c>
    </row>
  </sheetData>
  <sortState xmlns:xlrd2="http://schemas.microsoft.com/office/spreadsheetml/2017/richdata2" ref="A2:C76">
    <sortCondition ref="A2:A7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180D-B7BF-432C-B1D1-971067B6C281}">
  <dimension ref="A1:I60"/>
  <sheetViews>
    <sheetView workbookViewId="0">
      <selection activeCell="F42" sqref="F42"/>
    </sheetView>
  </sheetViews>
  <sheetFormatPr defaultRowHeight="14.5"/>
  <cols>
    <col min="1" max="1" width="8.7265625" style="138"/>
    <col min="2" max="2" width="8.7265625" style="221"/>
    <col min="3" max="3" width="9.81640625" style="138" bestFit="1" customWidth="1"/>
    <col min="4" max="4" width="8.7265625" style="138"/>
    <col min="5" max="5" width="9" style="138" customWidth="1"/>
    <col min="6" max="7" width="8.7265625" style="138"/>
    <col min="8" max="8" width="13.08984375" style="138" bestFit="1" customWidth="1"/>
    <col min="9" max="9" width="9.26953125" style="138" bestFit="1" customWidth="1"/>
    <col min="10" max="16384" width="8.7265625" style="138"/>
  </cols>
  <sheetData>
    <row r="1" spans="1:9" ht="15.5">
      <c r="A1" s="215" t="s">
        <v>388</v>
      </c>
      <c r="B1" s="216" t="s">
        <v>389</v>
      </c>
      <c r="C1" s="215" t="s">
        <v>390</v>
      </c>
      <c r="E1" s="215" t="s">
        <v>466</v>
      </c>
      <c r="F1" s="215"/>
      <c r="G1" s="215"/>
      <c r="H1" s="215" t="s">
        <v>467</v>
      </c>
      <c r="I1" s="215" t="s">
        <v>466</v>
      </c>
    </row>
    <row r="2" spans="1:9" ht="15.5">
      <c r="A2" s="222" t="s">
        <v>391</v>
      </c>
      <c r="B2" s="223" t="s">
        <v>23</v>
      </c>
      <c r="C2" s="224">
        <v>22.52</v>
      </c>
    </row>
    <row r="3" spans="1:9" ht="15.5">
      <c r="A3" s="222" t="s">
        <v>392</v>
      </c>
      <c r="B3" s="223" t="s">
        <v>31</v>
      </c>
      <c r="C3" s="224">
        <v>22.93</v>
      </c>
    </row>
    <row r="4" spans="1:9" ht="15.5">
      <c r="A4" s="222" t="s">
        <v>393</v>
      </c>
      <c r="B4" s="223" t="s">
        <v>42</v>
      </c>
      <c r="C4" s="224">
        <v>20.89</v>
      </c>
    </row>
    <row r="5" spans="1:9" ht="15.5">
      <c r="A5" s="222" t="s">
        <v>394</v>
      </c>
      <c r="B5" s="223" t="s">
        <v>52</v>
      </c>
      <c r="C5" s="224">
        <v>21.27</v>
      </c>
    </row>
    <row r="6" spans="1:9" ht="15.5">
      <c r="A6" s="222" t="s">
        <v>395</v>
      </c>
      <c r="B6" s="223" t="s">
        <v>60</v>
      </c>
      <c r="C6" s="224">
        <v>23.78</v>
      </c>
    </row>
    <row r="7" spans="1:9" ht="15.5">
      <c r="A7" s="222" t="s">
        <v>396</v>
      </c>
      <c r="B7" s="223" t="s">
        <v>146</v>
      </c>
      <c r="C7" s="224">
        <v>21.93</v>
      </c>
    </row>
    <row r="8" spans="1:9" ht="15.5">
      <c r="A8" s="222" t="s">
        <v>397</v>
      </c>
      <c r="B8" s="223" t="s">
        <v>154</v>
      </c>
      <c r="C8" s="224">
        <v>21.68</v>
      </c>
    </row>
    <row r="9" spans="1:9" ht="15.5">
      <c r="A9" s="222" t="s">
        <v>398</v>
      </c>
      <c r="B9" s="223" t="s">
        <v>162</v>
      </c>
      <c r="C9" s="224">
        <v>22.11</v>
      </c>
    </row>
    <row r="10" spans="1:9" ht="15.5">
      <c r="A10" s="138" t="s">
        <v>399</v>
      </c>
      <c r="B10" s="218" t="s">
        <v>170</v>
      </c>
      <c r="C10" s="217">
        <v>21.04</v>
      </c>
    </row>
    <row r="11" spans="1:9" ht="15.5">
      <c r="A11" s="138" t="s">
        <v>400</v>
      </c>
      <c r="B11" s="218" t="s">
        <v>221</v>
      </c>
      <c r="C11" s="217">
        <v>22.55</v>
      </c>
    </row>
    <row r="12" spans="1:9" ht="15.5">
      <c r="A12" s="138" t="s">
        <v>401</v>
      </c>
      <c r="B12" s="218" t="s">
        <v>229</v>
      </c>
      <c r="C12" s="217">
        <v>21.27</v>
      </c>
    </row>
    <row r="13" spans="1:9" ht="15.5">
      <c r="A13" s="138" t="s">
        <v>402</v>
      </c>
      <c r="B13" s="218" t="s">
        <v>219</v>
      </c>
      <c r="C13" s="217">
        <v>22.68</v>
      </c>
    </row>
    <row r="14" spans="1:9" ht="15.5">
      <c r="A14" s="222" t="s">
        <v>403</v>
      </c>
      <c r="B14" s="223" t="s">
        <v>23</v>
      </c>
      <c r="C14" s="224">
        <v>23.36</v>
      </c>
    </row>
    <row r="15" spans="1:9" ht="15.5">
      <c r="A15" s="222" t="s">
        <v>404</v>
      </c>
      <c r="B15" s="223" t="s">
        <v>31</v>
      </c>
      <c r="C15" s="224">
        <v>23.28</v>
      </c>
    </row>
    <row r="16" spans="1:9" ht="15.5">
      <c r="A16" s="222" t="s">
        <v>405</v>
      </c>
      <c r="B16" s="223" t="s">
        <v>42</v>
      </c>
      <c r="C16" s="224">
        <v>21.19</v>
      </c>
    </row>
    <row r="17" spans="1:3" ht="15.5">
      <c r="A17" s="222" t="s">
        <v>406</v>
      </c>
      <c r="B17" s="223" t="s">
        <v>52</v>
      </c>
      <c r="C17" s="224">
        <v>21.67</v>
      </c>
    </row>
    <row r="18" spans="1:3" ht="15.5">
      <c r="A18" s="222" t="s">
        <v>407</v>
      </c>
      <c r="B18" s="223" t="s">
        <v>60</v>
      </c>
      <c r="C18" s="224">
        <v>24.2</v>
      </c>
    </row>
    <row r="19" spans="1:3" ht="15.5">
      <c r="A19" s="222" t="s">
        <v>408</v>
      </c>
      <c r="B19" s="223" t="s">
        <v>146</v>
      </c>
      <c r="C19" s="224">
        <v>22.35</v>
      </c>
    </row>
    <row r="20" spans="1:3" ht="15.5">
      <c r="A20" s="222" t="s">
        <v>409</v>
      </c>
      <c r="B20" s="223" t="s">
        <v>154</v>
      </c>
      <c r="C20" s="224">
        <v>21.83</v>
      </c>
    </row>
    <row r="21" spans="1:3" ht="15.5">
      <c r="A21" s="222" t="s">
        <v>410</v>
      </c>
      <c r="B21" s="223" t="s">
        <v>162</v>
      </c>
      <c r="C21" s="224">
        <v>22.63</v>
      </c>
    </row>
    <row r="22" spans="1:3" ht="15.5">
      <c r="A22" s="138" t="s">
        <v>411</v>
      </c>
      <c r="B22" s="218" t="s">
        <v>170</v>
      </c>
      <c r="C22" s="217">
        <v>21.37</v>
      </c>
    </row>
    <row r="23" spans="1:3" ht="15.5">
      <c r="A23" s="138" t="s">
        <v>412</v>
      </c>
      <c r="B23" s="218" t="s">
        <v>221</v>
      </c>
      <c r="C23" s="217">
        <v>22.92</v>
      </c>
    </row>
    <row r="24" spans="1:3" ht="15.5">
      <c r="A24" s="138" t="s">
        <v>413</v>
      </c>
      <c r="B24" s="218" t="s">
        <v>229</v>
      </c>
      <c r="C24" s="217">
        <v>21.42</v>
      </c>
    </row>
    <row r="25" spans="1:3" ht="15.5">
      <c r="A25" s="138" t="s">
        <v>414</v>
      </c>
      <c r="B25" s="218" t="s">
        <v>219</v>
      </c>
      <c r="C25" s="217">
        <v>23.24</v>
      </c>
    </row>
    <row r="26" spans="1:3" ht="15.5">
      <c r="A26" s="138" t="s">
        <v>415</v>
      </c>
      <c r="B26" s="218" t="s">
        <v>24</v>
      </c>
      <c r="C26" s="217">
        <v>22.46</v>
      </c>
    </row>
    <row r="27" spans="1:3" ht="15.5">
      <c r="A27" s="138" t="s">
        <v>416</v>
      </c>
      <c r="B27" s="218" t="s">
        <v>35</v>
      </c>
      <c r="C27" s="217">
        <v>25.29</v>
      </c>
    </row>
    <row r="28" spans="1:3" ht="15.5">
      <c r="A28" s="138" t="s">
        <v>417</v>
      </c>
      <c r="B28" s="218" t="s">
        <v>43</v>
      </c>
      <c r="C28" s="217">
        <v>22.18</v>
      </c>
    </row>
    <row r="29" spans="1:3" ht="15.5">
      <c r="A29" s="138" t="s">
        <v>418</v>
      </c>
      <c r="B29" s="218" t="s">
        <v>53</v>
      </c>
      <c r="C29" s="217">
        <v>22.98</v>
      </c>
    </row>
    <row r="30" spans="1:3" ht="15.5">
      <c r="A30" s="138" t="s">
        <v>419</v>
      </c>
      <c r="B30" s="218" t="s">
        <v>61</v>
      </c>
      <c r="C30" s="217">
        <v>23.12</v>
      </c>
    </row>
    <row r="31" spans="1:3" ht="15.5">
      <c r="A31" s="138" t="s">
        <v>420</v>
      </c>
      <c r="B31" s="218" t="s">
        <v>147</v>
      </c>
      <c r="C31" s="217">
        <v>21.86</v>
      </c>
    </row>
    <row r="32" spans="1:3" ht="15.5">
      <c r="A32" s="138" t="s">
        <v>421</v>
      </c>
      <c r="B32" s="218" t="s">
        <v>155</v>
      </c>
      <c r="C32" s="217">
        <v>22</v>
      </c>
    </row>
    <row r="33" spans="1:4" ht="15.5">
      <c r="A33" s="138" t="s">
        <v>422</v>
      </c>
      <c r="B33" s="218" t="s">
        <v>163</v>
      </c>
      <c r="C33" s="217">
        <v>22.54</v>
      </c>
    </row>
    <row r="34" spans="1:4" ht="15.5">
      <c r="A34" s="138" t="s">
        <v>423</v>
      </c>
      <c r="B34" s="218" t="s">
        <v>171</v>
      </c>
      <c r="C34" s="217">
        <v>21.66</v>
      </c>
    </row>
    <row r="35" spans="1:4" ht="15.5">
      <c r="A35" s="138" t="s">
        <v>424</v>
      </c>
      <c r="B35" s="218" t="s">
        <v>222</v>
      </c>
      <c r="C35" s="217">
        <v>23.34</v>
      </c>
    </row>
    <row r="36" spans="1:4" ht="15.5">
      <c r="A36" s="138" t="s">
        <v>425</v>
      </c>
      <c r="B36" s="218" t="s">
        <v>230</v>
      </c>
      <c r="C36" s="217">
        <v>22.02</v>
      </c>
    </row>
    <row r="37" spans="1:4" ht="15.5">
      <c r="A37" s="138" t="s">
        <v>426</v>
      </c>
      <c r="B37" s="218" t="s">
        <v>219</v>
      </c>
      <c r="C37" s="217">
        <v>21</v>
      </c>
    </row>
    <row r="38" spans="1:4" ht="15.5">
      <c r="A38" s="138" t="s">
        <v>427</v>
      </c>
      <c r="B38" s="218" t="s">
        <v>24</v>
      </c>
      <c r="C38" s="225">
        <v>28.17</v>
      </c>
      <c r="D38" s="138" t="s">
        <v>469</v>
      </c>
    </row>
    <row r="39" spans="1:4" ht="15.5">
      <c r="A39" s="138" t="s">
        <v>428</v>
      </c>
      <c r="B39" s="218" t="s">
        <v>35</v>
      </c>
      <c r="C39" s="225">
        <v>28.12</v>
      </c>
    </row>
    <row r="40" spans="1:4" ht="15.5">
      <c r="A40" s="138" t="s">
        <v>429</v>
      </c>
      <c r="B40" s="218" t="s">
        <v>43</v>
      </c>
      <c r="C40" s="225">
        <v>28.13</v>
      </c>
    </row>
    <row r="41" spans="1:4" ht="15.5">
      <c r="A41" s="138" t="s">
        <v>430</v>
      </c>
      <c r="B41" s="218" t="s">
        <v>53</v>
      </c>
      <c r="C41" s="225">
        <v>28.12</v>
      </c>
    </row>
    <row r="42" spans="1:4" ht="15.5">
      <c r="A42" s="138" t="s">
        <v>431</v>
      </c>
      <c r="B42" s="218" t="s">
        <v>61</v>
      </c>
      <c r="C42" s="225">
        <v>28.19</v>
      </c>
    </row>
    <row r="43" spans="1:4" ht="15.5">
      <c r="A43" s="138" t="s">
        <v>432</v>
      </c>
      <c r="B43" s="218" t="s">
        <v>147</v>
      </c>
      <c r="C43" s="225">
        <v>28.04</v>
      </c>
    </row>
    <row r="44" spans="1:4" ht="15.5">
      <c r="A44" s="138" t="s">
        <v>433</v>
      </c>
      <c r="B44" s="218" t="s">
        <v>155</v>
      </c>
      <c r="C44" s="225">
        <v>27.96</v>
      </c>
    </row>
    <row r="45" spans="1:4" ht="15.5">
      <c r="A45" s="138" t="s">
        <v>434</v>
      </c>
      <c r="B45" s="218" t="s">
        <v>163</v>
      </c>
      <c r="C45" s="225">
        <v>28.26</v>
      </c>
    </row>
    <row r="46" spans="1:4" ht="15.5">
      <c r="A46" s="138" t="s">
        <v>435</v>
      </c>
      <c r="B46" s="218" t="s">
        <v>171</v>
      </c>
      <c r="C46" s="217">
        <v>21.73</v>
      </c>
    </row>
    <row r="47" spans="1:4" ht="15.5">
      <c r="A47" s="138" t="s">
        <v>436</v>
      </c>
      <c r="B47" s="218" t="s">
        <v>222</v>
      </c>
      <c r="C47" s="217">
        <v>23.65</v>
      </c>
    </row>
    <row r="48" spans="1:4" ht="15.5">
      <c r="A48" s="138" t="s">
        <v>437</v>
      </c>
      <c r="B48" s="218" t="s">
        <v>230</v>
      </c>
      <c r="C48" s="217">
        <v>22.07</v>
      </c>
    </row>
    <row r="49" spans="1:3" ht="15.5">
      <c r="A49" s="138" t="s">
        <v>438</v>
      </c>
      <c r="B49" s="218" t="s">
        <v>219</v>
      </c>
      <c r="C49" s="217">
        <v>21.03</v>
      </c>
    </row>
    <row r="50" spans="1:3" ht="15.5">
      <c r="A50" s="138" t="s">
        <v>439</v>
      </c>
      <c r="B50" s="219" t="s">
        <v>23</v>
      </c>
      <c r="C50" s="217">
        <v>24.79</v>
      </c>
    </row>
    <row r="51" spans="1:3" ht="15.5">
      <c r="A51" s="138" t="s">
        <v>440</v>
      </c>
      <c r="B51" s="219" t="s">
        <v>31</v>
      </c>
      <c r="C51" s="217">
        <v>23.8</v>
      </c>
    </row>
    <row r="52" spans="1:3" ht="15.5">
      <c r="A52" s="138" t="s">
        <v>441</v>
      </c>
      <c r="B52" s="219" t="s">
        <v>42</v>
      </c>
      <c r="C52" s="217">
        <v>21.85</v>
      </c>
    </row>
    <row r="53" spans="1:3" ht="15.5">
      <c r="A53" s="138" t="s">
        <v>442</v>
      </c>
      <c r="B53" s="219" t="s">
        <v>52</v>
      </c>
      <c r="C53" s="217">
        <v>22.69</v>
      </c>
    </row>
    <row r="54" spans="1:3" ht="15.5">
      <c r="A54" s="138" t="s">
        <v>443</v>
      </c>
      <c r="B54" s="219" t="s">
        <v>60</v>
      </c>
      <c r="C54" s="217">
        <v>25.1</v>
      </c>
    </row>
    <row r="55" spans="1:3" ht="15.5">
      <c r="A55" s="138" t="s">
        <v>444</v>
      </c>
      <c r="B55" s="219" t="s">
        <v>146</v>
      </c>
      <c r="C55" s="217">
        <v>24.79</v>
      </c>
    </row>
    <row r="56" spans="1:3" ht="15.5">
      <c r="A56" s="138" t="s">
        <v>445</v>
      </c>
      <c r="B56" s="219" t="s">
        <v>154</v>
      </c>
      <c r="C56" s="217">
        <v>22.94</v>
      </c>
    </row>
    <row r="57" spans="1:3" ht="15.5">
      <c r="A57" s="138" t="s">
        <v>446</v>
      </c>
      <c r="B57" s="219" t="s">
        <v>162</v>
      </c>
      <c r="C57" s="217">
        <v>23.34</v>
      </c>
    </row>
    <row r="58" spans="1:3" ht="15.5">
      <c r="A58" s="138" t="s">
        <v>463</v>
      </c>
      <c r="B58" s="220" t="s">
        <v>468</v>
      </c>
      <c r="C58" s="217">
        <v>27.99</v>
      </c>
    </row>
    <row r="59" spans="1:3" ht="15.5">
      <c r="A59" s="138" t="s">
        <v>464</v>
      </c>
      <c r="B59" s="220" t="s">
        <v>468</v>
      </c>
      <c r="C59" s="217">
        <v>28.02</v>
      </c>
    </row>
    <row r="60" spans="1:3" ht="15.5">
      <c r="A60" s="138" t="s">
        <v>465</v>
      </c>
      <c r="B60" s="220" t="s">
        <v>468</v>
      </c>
      <c r="C60" s="217">
        <v>28.24</v>
      </c>
    </row>
  </sheetData>
  <sortState xmlns:xlrd2="http://schemas.microsoft.com/office/spreadsheetml/2017/richdata2" ref="A2:C60">
    <sortCondition ref="A2:A60"/>
  </sortState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7890-FA8A-477B-B523-FAE906732C69}">
  <sheetPr>
    <pageSetUpPr fitToPage="1"/>
  </sheetPr>
  <dimension ref="A1:S24"/>
  <sheetViews>
    <sheetView workbookViewId="0">
      <selection activeCell="L12" sqref="L12"/>
    </sheetView>
  </sheetViews>
  <sheetFormatPr defaultRowHeight="14.5"/>
  <cols>
    <col min="15" max="15" width="19.90625" bestFit="1" customWidth="1"/>
    <col min="16" max="16" width="9.7265625" bestFit="1" customWidth="1"/>
    <col min="17" max="17" width="17.26953125" bestFit="1" customWidth="1"/>
  </cols>
  <sheetData>
    <row r="1" spans="1:19" ht="16" thickBot="1">
      <c r="A1" s="117"/>
      <c r="B1" s="107" t="s">
        <v>305</v>
      </c>
      <c r="C1" s="107" t="s">
        <v>306</v>
      </c>
      <c r="D1" s="107" t="s">
        <v>307</v>
      </c>
      <c r="E1" s="107" t="s">
        <v>308</v>
      </c>
      <c r="F1" s="107" t="s">
        <v>309</v>
      </c>
      <c r="G1" s="107" t="s">
        <v>310</v>
      </c>
      <c r="H1" s="107" t="s">
        <v>311</v>
      </c>
      <c r="I1" s="107" t="s">
        <v>312</v>
      </c>
      <c r="J1" s="107" t="s">
        <v>313</v>
      </c>
      <c r="K1" s="107" t="s">
        <v>314</v>
      </c>
      <c r="L1" s="107" t="s">
        <v>315</v>
      </c>
      <c r="M1" s="107" t="s">
        <v>316</v>
      </c>
      <c r="N1" s="62"/>
      <c r="O1" s="62"/>
      <c r="P1" s="62"/>
      <c r="Q1" s="62"/>
    </row>
    <row r="2" spans="1:19" ht="16" thickBot="1">
      <c r="A2" s="62"/>
      <c r="B2" s="118">
        <v>1</v>
      </c>
      <c r="C2" s="118">
        <v>2</v>
      </c>
      <c r="D2" s="118">
        <v>3</v>
      </c>
      <c r="E2" s="118">
        <v>4</v>
      </c>
      <c r="F2" s="118">
        <v>5</v>
      </c>
      <c r="G2" s="118">
        <v>6</v>
      </c>
      <c r="H2" s="118">
        <v>7</v>
      </c>
      <c r="I2" s="118">
        <v>8</v>
      </c>
      <c r="J2" s="118">
        <v>9</v>
      </c>
      <c r="K2" s="118">
        <v>10</v>
      </c>
      <c r="L2" s="118">
        <v>11</v>
      </c>
      <c r="M2" s="118">
        <v>12</v>
      </c>
      <c r="N2" s="119"/>
      <c r="O2" s="62"/>
      <c r="P2" s="232" t="s">
        <v>579</v>
      </c>
      <c r="Q2" s="233"/>
      <c r="R2" s="233"/>
      <c r="S2" s="234"/>
    </row>
    <row r="3" spans="1:19" ht="16" thickBot="1">
      <c r="A3" s="120" t="s">
        <v>270</v>
      </c>
      <c r="B3" s="167" t="s">
        <v>17</v>
      </c>
      <c r="C3" s="168" t="s">
        <v>25</v>
      </c>
      <c r="D3" s="169" t="s">
        <v>36</v>
      </c>
      <c r="E3" s="168" t="s">
        <v>44</v>
      </c>
      <c r="F3" s="168" t="s">
        <v>54</v>
      </c>
      <c r="G3" s="168" t="s">
        <v>62</v>
      </c>
      <c r="H3" s="168" t="s">
        <v>148</v>
      </c>
      <c r="I3" s="168" t="s">
        <v>156</v>
      </c>
      <c r="J3" s="168" t="s">
        <v>164</v>
      </c>
      <c r="K3" s="168" t="s">
        <v>172</v>
      </c>
      <c r="L3" s="168" t="s">
        <v>223</v>
      </c>
      <c r="M3" s="170" t="s">
        <v>231</v>
      </c>
      <c r="N3" s="107" t="s">
        <v>317</v>
      </c>
      <c r="O3" s="62"/>
      <c r="P3" s="235" t="s">
        <v>580</v>
      </c>
      <c r="Q3" s="235" t="s">
        <v>361</v>
      </c>
      <c r="R3" s="235"/>
      <c r="S3" s="236"/>
    </row>
    <row r="4" spans="1:19" ht="15.5">
      <c r="A4" s="120" t="s">
        <v>271</v>
      </c>
      <c r="B4" s="171" t="s">
        <v>18</v>
      </c>
      <c r="C4" s="172" t="s">
        <v>26</v>
      </c>
      <c r="D4" s="172" t="s">
        <v>37</v>
      </c>
      <c r="E4" s="172" t="s">
        <v>45</v>
      </c>
      <c r="F4" s="172" t="s">
        <v>55</v>
      </c>
      <c r="G4" s="172" t="s">
        <v>63</v>
      </c>
      <c r="H4" s="172" t="s">
        <v>149</v>
      </c>
      <c r="I4" s="172" t="s">
        <v>157</v>
      </c>
      <c r="J4" s="172" t="s">
        <v>165</v>
      </c>
      <c r="K4" s="172" t="s">
        <v>173</v>
      </c>
      <c r="L4" s="172" t="s">
        <v>224</v>
      </c>
      <c r="M4" s="173" t="s">
        <v>232</v>
      </c>
      <c r="N4" s="107" t="s">
        <v>318</v>
      </c>
      <c r="O4" s="62"/>
      <c r="P4" s="233" t="s">
        <v>357</v>
      </c>
      <c r="Q4" s="234" t="s">
        <v>581</v>
      </c>
      <c r="R4" s="235"/>
      <c r="S4" s="236"/>
    </row>
    <row r="5" spans="1:19" ht="15.5">
      <c r="A5" s="120" t="s">
        <v>272</v>
      </c>
      <c r="B5" s="174" t="s">
        <v>19</v>
      </c>
      <c r="C5" s="175" t="s">
        <v>27</v>
      </c>
      <c r="D5" s="175" t="s">
        <v>38</v>
      </c>
      <c r="E5" s="175" t="s">
        <v>46</v>
      </c>
      <c r="F5" s="175" t="s">
        <v>56</v>
      </c>
      <c r="G5" s="175" t="s">
        <v>64</v>
      </c>
      <c r="H5" s="175" t="s">
        <v>150</v>
      </c>
      <c r="I5" s="175" t="s">
        <v>158</v>
      </c>
      <c r="J5" s="175" t="s">
        <v>166</v>
      </c>
      <c r="K5" s="175" t="s">
        <v>174</v>
      </c>
      <c r="L5" s="175" t="s">
        <v>225</v>
      </c>
      <c r="M5" s="176" t="s">
        <v>47</v>
      </c>
      <c r="N5" s="107" t="s">
        <v>319</v>
      </c>
      <c r="O5" s="62"/>
      <c r="P5" s="235" t="s">
        <v>582</v>
      </c>
      <c r="Q5" s="236" t="s">
        <v>583</v>
      </c>
      <c r="R5" s="235"/>
      <c r="S5" s="237" t="s">
        <v>586</v>
      </c>
    </row>
    <row r="6" spans="1:19" ht="16" thickBot="1">
      <c r="A6" s="120" t="s">
        <v>273</v>
      </c>
      <c r="B6" s="177" t="s">
        <v>20</v>
      </c>
      <c r="C6" s="178" t="s">
        <v>28</v>
      </c>
      <c r="D6" s="178" t="s">
        <v>39</v>
      </c>
      <c r="E6" s="178" t="s">
        <v>47</v>
      </c>
      <c r="F6" s="178" t="s">
        <v>57</v>
      </c>
      <c r="G6" s="178" t="s">
        <v>65</v>
      </c>
      <c r="H6" s="178" t="s">
        <v>151</v>
      </c>
      <c r="I6" s="178" t="s">
        <v>159</v>
      </c>
      <c r="J6" s="178" t="s">
        <v>167</v>
      </c>
      <c r="K6" s="178" t="s">
        <v>218</v>
      </c>
      <c r="L6" s="178" t="s">
        <v>226</v>
      </c>
      <c r="M6" s="179" t="s">
        <v>47</v>
      </c>
      <c r="N6" s="107" t="s">
        <v>320</v>
      </c>
      <c r="O6" s="62"/>
      <c r="P6" s="238" t="s">
        <v>363</v>
      </c>
      <c r="Q6" s="239" t="s">
        <v>361</v>
      </c>
      <c r="R6" s="235"/>
      <c r="S6" s="236"/>
    </row>
    <row r="7" spans="1:19" ht="16" thickBot="1">
      <c r="A7" s="120" t="s">
        <v>274</v>
      </c>
      <c r="B7" s="180" t="s">
        <v>21</v>
      </c>
      <c r="C7" s="181" t="s">
        <v>29</v>
      </c>
      <c r="D7" s="181" t="s">
        <v>40</v>
      </c>
      <c r="E7" s="181" t="s">
        <v>48</v>
      </c>
      <c r="F7" s="181" t="s">
        <v>58</v>
      </c>
      <c r="G7" s="181" t="s">
        <v>66</v>
      </c>
      <c r="H7" s="181" t="s">
        <v>152</v>
      </c>
      <c r="I7" s="181" t="s">
        <v>160</v>
      </c>
      <c r="J7" s="181" t="s">
        <v>168</v>
      </c>
      <c r="K7" s="181" t="s">
        <v>219</v>
      </c>
      <c r="L7" s="181" t="s">
        <v>227</v>
      </c>
      <c r="M7" s="182" t="s">
        <v>145</v>
      </c>
      <c r="N7" s="107" t="s">
        <v>321</v>
      </c>
      <c r="O7" s="62"/>
      <c r="P7" s="238" t="s">
        <v>584</v>
      </c>
      <c r="Q7" s="238" t="s">
        <v>585</v>
      </c>
      <c r="R7" s="238"/>
      <c r="S7" s="239"/>
    </row>
    <row r="8" spans="1:19" ht="15.5">
      <c r="A8" s="120" t="s">
        <v>275</v>
      </c>
      <c r="B8" s="183" t="s">
        <v>22</v>
      </c>
      <c r="C8" s="184" t="s">
        <v>30</v>
      </c>
      <c r="D8" s="184" t="s">
        <v>41</v>
      </c>
      <c r="E8" s="184" t="s">
        <v>49</v>
      </c>
      <c r="F8" s="184" t="s">
        <v>59</v>
      </c>
      <c r="G8" s="184" t="s">
        <v>145</v>
      </c>
      <c r="H8" s="184" t="s">
        <v>153</v>
      </c>
      <c r="I8" s="184" t="s">
        <v>161</v>
      </c>
      <c r="J8" s="184" t="s">
        <v>169</v>
      </c>
      <c r="K8" s="184" t="s">
        <v>220</v>
      </c>
      <c r="L8" s="184" t="s">
        <v>228</v>
      </c>
      <c r="M8" s="185" t="s">
        <v>145</v>
      </c>
      <c r="N8" s="107" t="s">
        <v>322</v>
      </c>
      <c r="O8" s="62"/>
      <c r="P8" s="62"/>
      <c r="Q8" s="62"/>
    </row>
    <row r="9" spans="1:19" ht="15.5">
      <c r="A9" s="120" t="s">
        <v>276</v>
      </c>
      <c r="B9" s="186" t="s">
        <v>23</v>
      </c>
      <c r="C9" s="187" t="s">
        <v>31</v>
      </c>
      <c r="D9" s="187" t="s">
        <v>42</v>
      </c>
      <c r="E9" s="187" t="s">
        <v>52</v>
      </c>
      <c r="F9" s="187" t="s">
        <v>60</v>
      </c>
      <c r="G9" s="187" t="s">
        <v>146</v>
      </c>
      <c r="H9" s="187" t="s">
        <v>154</v>
      </c>
      <c r="I9" s="187" t="s">
        <v>162</v>
      </c>
      <c r="J9" s="187" t="s">
        <v>170</v>
      </c>
      <c r="K9" s="187" t="s">
        <v>221</v>
      </c>
      <c r="L9" s="187" t="s">
        <v>229</v>
      </c>
      <c r="M9" s="188" t="s">
        <v>219</v>
      </c>
      <c r="N9" s="107" t="s">
        <v>323</v>
      </c>
      <c r="O9" s="62"/>
      <c r="P9" s="62"/>
      <c r="Q9" s="62"/>
    </row>
    <row r="10" spans="1:19" ht="16" thickBot="1">
      <c r="A10" s="120" t="s">
        <v>277</v>
      </c>
      <c r="B10" s="189" t="s">
        <v>24</v>
      </c>
      <c r="C10" s="190" t="s">
        <v>35</v>
      </c>
      <c r="D10" s="190" t="s">
        <v>43</v>
      </c>
      <c r="E10" s="190" t="s">
        <v>53</v>
      </c>
      <c r="F10" s="190" t="s">
        <v>61</v>
      </c>
      <c r="G10" s="190" t="s">
        <v>147</v>
      </c>
      <c r="H10" s="190" t="s">
        <v>155</v>
      </c>
      <c r="I10" s="190" t="s">
        <v>163</v>
      </c>
      <c r="J10" s="190" t="s">
        <v>171</v>
      </c>
      <c r="K10" s="190" t="s">
        <v>222</v>
      </c>
      <c r="L10" s="190" t="s">
        <v>230</v>
      </c>
      <c r="M10" s="191" t="s">
        <v>219</v>
      </c>
      <c r="N10" s="107" t="s">
        <v>324</v>
      </c>
      <c r="O10" s="62"/>
      <c r="P10" s="62"/>
      <c r="Q10" s="62"/>
    </row>
    <row r="11" spans="1:19" ht="16" thickBot="1">
      <c r="A11" s="259"/>
      <c r="B11" s="259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</row>
    <row r="12" spans="1:19" ht="16" thickBot="1">
      <c r="A12" s="62"/>
      <c r="B12" s="118" t="s">
        <v>270</v>
      </c>
      <c r="C12" s="118" t="s">
        <v>271</v>
      </c>
      <c r="D12" s="118" t="s">
        <v>272</v>
      </c>
      <c r="E12" s="118" t="s">
        <v>273</v>
      </c>
      <c r="F12" s="118" t="s">
        <v>274</v>
      </c>
      <c r="G12" s="118" t="s">
        <v>275</v>
      </c>
      <c r="H12" s="118" t="s">
        <v>276</v>
      </c>
      <c r="I12" s="118" t="s">
        <v>277</v>
      </c>
      <c r="J12" s="62"/>
      <c r="K12" s="62"/>
      <c r="L12" s="62"/>
      <c r="M12" s="120" t="s">
        <v>366</v>
      </c>
      <c r="N12" s="118">
        <v>4</v>
      </c>
      <c r="O12" s="139" t="s">
        <v>367</v>
      </c>
      <c r="P12" s="140" t="s">
        <v>368</v>
      </c>
      <c r="Q12" s="192" t="s">
        <v>369</v>
      </c>
    </row>
    <row r="13" spans="1:19" ht="16" thickBot="1">
      <c r="A13" s="107">
        <v>1</v>
      </c>
      <c r="B13" s="193" t="s">
        <v>380</v>
      </c>
      <c r="C13" s="194" t="s">
        <v>381</v>
      </c>
      <c r="D13" s="195" t="s">
        <v>382</v>
      </c>
      <c r="E13" s="196" t="s">
        <v>383</v>
      </c>
      <c r="F13" s="197" t="s">
        <v>384</v>
      </c>
      <c r="G13" s="198" t="s">
        <v>385</v>
      </c>
      <c r="H13" s="199" t="s">
        <v>386</v>
      </c>
      <c r="I13" s="200" t="s">
        <v>387</v>
      </c>
      <c r="J13" s="62"/>
      <c r="K13" s="62"/>
      <c r="L13" s="62"/>
      <c r="M13" s="62"/>
      <c r="N13" s="62"/>
      <c r="O13" s="142" t="s">
        <v>370</v>
      </c>
      <c r="P13" s="201">
        <v>1</v>
      </c>
      <c r="Q13" s="202">
        <v>8.8000000000000007</v>
      </c>
    </row>
    <row r="14" spans="1:19" ht="16.5">
      <c r="A14" s="259"/>
      <c r="B14" s="259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145" t="s">
        <v>379</v>
      </c>
      <c r="P14" s="203">
        <v>14.4</v>
      </c>
      <c r="Q14" s="204">
        <v>126.72</v>
      </c>
    </row>
    <row r="15" spans="1:19" ht="15.5">
      <c r="A15" s="259"/>
      <c r="B15" s="259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145" t="s">
        <v>371</v>
      </c>
      <c r="P15" s="203">
        <v>1</v>
      </c>
      <c r="Q15" s="204">
        <v>8.8000000000000007</v>
      </c>
    </row>
    <row r="16" spans="1:19" ht="15.5">
      <c r="A16" s="259"/>
      <c r="B16" s="259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145" t="s">
        <v>372</v>
      </c>
      <c r="P16" s="203">
        <v>1</v>
      </c>
      <c r="Q16" s="204">
        <v>8.8000000000000007</v>
      </c>
    </row>
    <row r="17" spans="1:17" ht="15.5">
      <c r="A17" s="259"/>
      <c r="B17" s="259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145" t="s">
        <v>373</v>
      </c>
      <c r="P17" s="203">
        <v>0.6</v>
      </c>
      <c r="Q17" s="204">
        <v>5.28</v>
      </c>
    </row>
    <row r="18" spans="1:17" ht="15.5">
      <c r="A18" s="259"/>
      <c r="B18" s="259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145" t="s">
        <v>374</v>
      </c>
      <c r="P18" s="203">
        <v>5</v>
      </c>
      <c r="Q18" s="204">
        <v>44</v>
      </c>
    </row>
    <row r="19" spans="1:17" ht="16" thickBot="1">
      <c r="A19" s="259"/>
      <c r="B19" s="259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148" t="s">
        <v>375</v>
      </c>
      <c r="P19" s="205">
        <v>1</v>
      </c>
      <c r="Q19" s="206">
        <v>8.8000000000000007</v>
      </c>
    </row>
    <row r="20" spans="1:17" ht="16" thickBot="1">
      <c r="A20" s="259"/>
      <c r="B20" s="259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207" t="s">
        <v>299</v>
      </c>
      <c r="P20" s="208">
        <v>24</v>
      </c>
      <c r="Q20" s="209">
        <v>211.2</v>
      </c>
    </row>
    <row r="21" spans="1:17" ht="15.5">
      <c r="A21" s="259"/>
      <c r="B21" s="259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</row>
    <row r="22" spans="1:17" ht="42">
      <c r="A22" s="259"/>
      <c r="B22" s="259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210" t="s">
        <v>376</v>
      </c>
      <c r="P22" s="211">
        <v>6</v>
      </c>
      <c r="Q22" s="62"/>
    </row>
    <row r="23" spans="1:17" ht="28">
      <c r="A23" s="259"/>
      <c r="B23" s="259"/>
      <c r="C23" s="62"/>
      <c r="D23" s="62"/>
      <c r="E23" s="62"/>
      <c r="F23" s="62"/>
      <c r="G23" s="62"/>
      <c r="H23" s="62"/>
      <c r="I23" s="62"/>
      <c r="J23" s="264" t="s">
        <v>377</v>
      </c>
      <c r="K23" s="264"/>
      <c r="L23" s="264"/>
      <c r="M23" s="264"/>
      <c r="N23" s="264"/>
      <c r="O23" s="210" t="s">
        <v>378</v>
      </c>
      <c r="P23" s="211">
        <v>20</v>
      </c>
      <c r="Q23" s="62"/>
    </row>
    <row r="24" spans="1:17" ht="15.5">
      <c r="A24" s="259"/>
      <c r="B24" s="259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</row>
  </sheetData>
  <mergeCells count="13">
    <mergeCell ref="J23:N23"/>
    <mergeCell ref="A11:B11"/>
    <mergeCell ref="A14:B14"/>
    <mergeCell ref="A15:B15"/>
    <mergeCell ref="A16:B16"/>
    <mergeCell ref="A17:B17"/>
    <mergeCell ref="A18:B18"/>
    <mergeCell ref="A24:B24"/>
    <mergeCell ref="A19:B19"/>
    <mergeCell ref="A20:B20"/>
    <mergeCell ref="A21:B21"/>
    <mergeCell ref="A22:B22"/>
    <mergeCell ref="A23:B23"/>
  </mergeCells>
  <pageMargins left="0.7" right="0.7" top="0.75" bottom="0.75" header="0.3" footer="0.3"/>
  <pageSetup scale="72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Samples</vt:lpstr>
      <vt:lpstr>Dilutions for digestion</vt:lpstr>
      <vt:lpstr>Dilution Plate</vt:lpstr>
      <vt:lpstr>Ligation</vt:lpstr>
      <vt:lpstr>qPCR Plate Layouts</vt:lpstr>
      <vt:lpstr>qPCR Plate 1 Results</vt:lpstr>
      <vt:lpstr>qPCR Plate 2 Results</vt:lpstr>
      <vt:lpstr>qPCR Plate 3 Results</vt:lpstr>
      <vt:lpstr>PCR Plate</vt:lpstr>
      <vt:lpstr>FinalPool</vt:lpstr>
      <vt:lpstr>Barcoded Pools</vt:lpstr>
      <vt:lpstr>All barcodes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Shilling</dc:creator>
  <cp:lastModifiedBy>Erin Shilling</cp:lastModifiedBy>
  <cp:lastPrinted>2021-03-17T13:54:12Z</cp:lastPrinted>
  <dcterms:created xsi:type="dcterms:W3CDTF">2021-01-22T16:02:02Z</dcterms:created>
  <dcterms:modified xsi:type="dcterms:W3CDTF">2021-11-23T22:40:05Z</dcterms:modified>
</cp:coreProperties>
</file>