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oses/Desktop/Datathon Winner 2024/"/>
    </mc:Choice>
  </mc:AlternateContent>
  <xr:revisionPtr revIDLastSave="0" documentId="13_ncr:1_{5985626D-332A-4546-A1BC-7E5820C51370}" xr6:coauthVersionLast="47" xr6:coauthVersionMax="47" xr10:uidLastSave="{00000000-0000-0000-0000-000000000000}"/>
  <bookViews>
    <workbookView xWindow="1060" yWindow="840" windowWidth="28800" windowHeight="16340" xr2:uid="{DD0BD77E-2672-AF49-816C-2CA43C8E4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C24" i="1"/>
  <c r="C25" i="1"/>
  <c r="C26" i="1"/>
  <c r="C27" i="1"/>
  <c r="C23" i="1"/>
  <c r="B26" i="1"/>
  <c r="B27" i="1"/>
  <c r="B23" i="1"/>
  <c r="E13" i="1"/>
  <c r="E10" i="1"/>
  <c r="E11" i="1"/>
  <c r="E12" i="1"/>
  <c r="E9" i="1"/>
  <c r="E3" i="1"/>
  <c r="E4" i="1"/>
  <c r="E5" i="1"/>
  <c r="E6" i="1"/>
  <c r="E2" i="1"/>
  <c r="D20" i="1"/>
  <c r="D17" i="1"/>
  <c r="D18" i="1"/>
  <c r="D19" i="1"/>
  <c r="D16" i="1"/>
  <c r="C20" i="1"/>
  <c r="C17" i="1"/>
  <c r="C18" i="1"/>
  <c r="C19" i="1"/>
  <c r="C16" i="1"/>
  <c r="B17" i="1"/>
  <c r="B24" i="1" s="1"/>
  <c r="B18" i="1"/>
  <c r="B25" i="1" s="1"/>
  <c r="B19" i="1"/>
  <c r="B20" i="1"/>
  <c r="B16" i="1"/>
</calcChain>
</file>

<file path=xl/sharedStrings.xml><?xml version="1.0" encoding="utf-8"?>
<sst xmlns="http://schemas.openxmlformats.org/spreadsheetml/2006/main" count="33" uniqueCount="21">
  <si>
    <t>date</t>
  </si>
  <si>
    <t>total # of contract awards</t>
  </si>
  <si>
    <t>total $ obligated</t>
  </si>
  <si>
    <t>non target $ obligated</t>
  </si>
  <si>
    <t>target $ obligated</t>
  </si>
  <si>
    <t>women</t>
  </si>
  <si>
    <t>minority</t>
  </si>
  <si>
    <t>women # of contracts</t>
  </si>
  <si>
    <t>minority # of contracts</t>
  </si>
  <si>
    <t>SB # of contracts</t>
  </si>
  <si>
    <t xml:space="preserve">Total Dollars Obligated women </t>
  </si>
  <si>
    <t>Total Dollars Obligated minority</t>
  </si>
  <si>
    <t>Total Dollars Obligated small business</t>
  </si>
  <si>
    <t>years</t>
  </si>
  <si>
    <t xml:space="preserve">years </t>
  </si>
  <si>
    <t>Avg women</t>
  </si>
  <si>
    <t>avg minority</t>
  </si>
  <si>
    <t>avg sb</t>
  </si>
  <si>
    <t>Total for all business types</t>
  </si>
  <si>
    <t>Total of Contracts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</si>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</sst>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8E47-B0C0-1340-8ABF-4EF30F7E524C}">
  <dimension ref="A1:J65"/>
  <sheetViews>
    <sheetView tabSelected="1" topLeftCell="A10" zoomScale="125" workbookViewId="0">
      <selection activeCell="C32" sqref="C32"/>
    </sheetView>
  </sheetViews>
  <sheetFormatPr baseColWidth="10" defaultRowHeight="16" x14ac:dyDescent="0.2"/>
  <cols>
    <col min="2" max="2" width="30.83203125" customWidth="1"/>
    <col min="3" max="3" width="39.5" bestFit="1" customWidth="1"/>
    <col min="4" max="4" width="34.1640625" bestFit="1" customWidth="1"/>
    <col min="5" max="5" width="37.33203125" bestFit="1" customWidth="1"/>
    <col min="6" max="6" width="30.5" bestFit="1" customWidth="1"/>
    <col min="8" max="8" width="12.6640625" bestFit="1" customWidth="1"/>
  </cols>
  <sheetData>
    <row r="1" spans="1:8" x14ac:dyDescent="0.2">
      <c r="A1" t="s">
        <v>13</v>
      </c>
      <c r="B1" t="s">
        <v>10</v>
      </c>
      <c r="C1" t="s">
        <v>11</v>
      </c>
      <c r="D1" t="s">
        <v>12</v>
      </c>
      <c r="E1" t="s">
        <v>18</v>
      </c>
    </row>
    <row r="2" spans="1:8" x14ac:dyDescent="0.2">
      <c r="A2">
        <v>2020</v>
      </c>
      <c r="B2">
        <v>1055401498.4400001</v>
      </c>
      <c r="C2">
        <v>8943369908.2600002</v>
      </c>
      <c r="D2">
        <v>21848264935.580002</v>
      </c>
      <c r="E2">
        <f>SUM(B2:D2)</f>
        <v>31847036342.280003</v>
      </c>
    </row>
    <row r="3" spans="1:8" x14ac:dyDescent="0.2">
      <c r="A3">
        <v>2021</v>
      </c>
      <c r="B3">
        <v>602774502.32000005</v>
      </c>
      <c r="C3">
        <v>3499512936.5700002</v>
      </c>
      <c r="D3">
        <v>9713670523.6000004</v>
      </c>
      <c r="E3">
        <f t="shared" ref="E3:E6" si="0">SUM(B3:D3)</f>
        <v>13815957962.490002</v>
      </c>
    </row>
    <row r="4" spans="1:8" x14ac:dyDescent="0.2">
      <c r="A4">
        <v>2022</v>
      </c>
      <c r="B4">
        <v>303140263.41000003</v>
      </c>
      <c r="C4">
        <v>3684179673.8000002</v>
      </c>
      <c r="D4">
        <v>4974537423.9700003</v>
      </c>
      <c r="E4">
        <f t="shared" si="0"/>
        <v>8961857361.1800003</v>
      </c>
      <c r="F4" s="1"/>
      <c r="H4" s="1"/>
    </row>
    <row r="5" spans="1:8" x14ac:dyDescent="0.2">
      <c r="A5">
        <v>2023</v>
      </c>
      <c r="B5">
        <v>118412452.31999999</v>
      </c>
      <c r="C5">
        <v>3767353337.25</v>
      </c>
      <c r="D5">
        <v>4626247325.1999998</v>
      </c>
      <c r="E5">
        <f t="shared" si="0"/>
        <v>8512013114.7700005</v>
      </c>
      <c r="F5" s="1"/>
    </row>
    <row r="6" spans="1:8" x14ac:dyDescent="0.2">
      <c r="A6">
        <v>2024</v>
      </c>
      <c r="B6">
        <v>42901690.5</v>
      </c>
      <c r="C6">
        <v>1003269340.86</v>
      </c>
      <c r="D6">
        <v>1162512177.8</v>
      </c>
      <c r="E6">
        <f t="shared" si="0"/>
        <v>2208683209.1599998</v>
      </c>
      <c r="F6" s="1"/>
    </row>
    <row r="7" spans="1:8" x14ac:dyDescent="0.2">
      <c r="E7" s="1"/>
      <c r="F7" s="1"/>
    </row>
    <row r="8" spans="1:8" x14ac:dyDescent="0.2">
      <c r="A8" t="s">
        <v>14</v>
      </c>
      <c r="B8" t="s">
        <v>7</v>
      </c>
      <c r="C8" t="s">
        <v>8</v>
      </c>
      <c r="D8" t="s">
        <v>9</v>
      </c>
      <c r="E8" s="1" t="s">
        <v>19</v>
      </c>
      <c r="F8" s="1"/>
    </row>
    <row r="9" spans="1:8" x14ac:dyDescent="0.2">
      <c r="A9">
        <v>2020</v>
      </c>
      <c r="B9">
        <v>2440</v>
      </c>
      <c r="C9">
        <v>3120</v>
      </c>
      <c r="D9">
        <v>4540</v>
      </c>
      <c r="E9" s="2">
        <f>SUM(B9:D9)</f>
        <v>10100</v>
      </c>
      <c r="F9" s="2"/>
    </row>
    <row r="10" spans="1:8" x14ac:dyDescent="0.2">
      <c r="A10">
        <v>2021</v>
      </c>
      <c r="B10">
        <v>1158</v>
      </c>
      <c r="C10">
        <v>1703</v>
      </c>
      <c r="D10">
        <v>2259</v>
      </c>
      <c r="E10" s="2">
        <f t="shared" ref="E10:E12" si="1">SUM(B10:D10)</f>
        <v>5120</v>
      </c>
    </row>
    <row r="11" spans="1:8" x14ac:dyDescent="0.2">
      <c r="A11">
        <v>2022</v>
      </c>
      <c r="B11">
        <v>1092</v>
      </c>
      <c r="C11">
        <v>1660</v>
      </c>
      <c r="D11">
        <v>2161</v>
      </c>
      <c r="E11" s="2">
        <f t="shared" si="1"/>
        <v>4913</v>
      </c>
    </row>
    <row r="12" spans="1:8" x14ac:dyDescent="0.2">
      <c r="A12">
        <v>2023</v>
      </c>
      <c r="B12">
        <v>988</v>
      </c>
      <c r="C12">
        <v>1685</v>
      </c>
      <c r="D12">
        <v>2188</v>
      </c>
      <c r="E12" s="2">
        <f t="shared" si="1"/>
        <v>4861</v>
      </c>
    </row>
    <row r="13" spans="1:8" x14ac:dyDescent="0.2">
      <c r="A13">
        <v>2024</v>
      </c>
      <c r="B13">
        <v>312</v>
      </c>
      <c r="C13">
        <v>496</v>
      </c>
      <c r="D13">
        <v>668</v>
      </c>
      <c r="E13" s="2">
        <f>SUM(B13:D13)</f>
        <v>1476</v>
      </c>
      <c r="F13" s="1"/>
    </row>
    <row r="14" spans="1:8" x14ac:dyDescent="0.2">
      <c r="C14" s="1"/>
      <c r="D14" s="1"/>
      <c r="E14" s="1"/>
      <c r="F14" s="1"/>
    </row>
    <row r="15" spans="1:8" x14ac:dyDescent="0.2">
      <c r="A15" t="s">
        <v>13</v>
      </c>
      <c r="B15" t="s">
        <v>15</v>
      </c>
      <c r="C15" s="1" t="s">
        <v>16</v>
      </c>
      <c r="D15" s="1" t="s">
        <v>17</v>
      </c>
      <c r="E15" s="1"/>
      <c r="F15" s="1"/>
    </row>
    <row r="16" spans="1:8" x14ac:dyDescent="0.2">
      <c r="A16">
        <v>2020</v>
      </c>
      <c r="B16">
        <f>B2/B9</f>
        <v>432541.5977213115</v>
      </c>
      <c r="C16" s="1">
        <f>C2/C9</f>
        <v>2866464.7141858977</v>
      </c>
      <c r="D16" s="1">
        <f>D2/D9</f>
        <v>4812393.1576167401</v>
      </c>
      <c r="E16" s="1"/>
      <c r="F16" s="1"/>
    </row>
    <row r="17" spans="1:6" x14ac:dyDescent="0.2">
      <c r="A17">
        <v>2021</v>
      </c>
      <c r="B17">
        <f>B3/B10</f>
        <v>520530.65830742667</v>
      </c>
      <c r="C17" s="1">
        <f t="shared" ref="C17:D19" si="2">C3/C10</f>
        <v>2054910.7084967706</v>
      </c>
      <c r="D17" s="1">
        <f t="shared" si="2"/>
        <v>4299986.9515714915</v>
      </c>
      <c r="E17" s="1"/>
      <c r="F17" s="1"/>
    </row>
    <row r="18" spans="1:6" x14ac:dyDescent="0.2">
      <c r="A18">
        <v>2022</v>
      </c>
      <c r="B18">
        <f t="shared" ref="B18:B20" si="3">B4/B11</f>
        <v>277600.97381868132</v>
      </c>
      <c r="C18" s="1">
        <f t="shared" si="2"/>
        <v>2219385.3456626507</v>
      </c>
      <c r="D18" s="1">
        <f t="shared" si="2"/>
        <v>2301960.8625497455</v>
      </c>
      <c r="E18" s="2"/>
      <c r="F18" s="2"/>
    </row>
    <row r="19" spans="1:6" x14ac:dyDescent="0.2">
      <c r="A19">
        <v>2023</v>
      </c>
      <c r="B19">
        <f t="shared" si="3"/>
        <v>119850.66024291498</v>
      </c>
      <c r="C19" s="1">
        <f t="shared" si="2"/>
        <v>2235818.0043026707</v>
      </c>
      <c r="D19" s="1">
        <f t="shared" si="2"/>
        <v>2114372.6349177328</v>
      </c>
    </row>
    <row r="20" spans="1:6" x14ac:dyDescent="0.2">
      <c r="A20">
        <v>2024</v>
      </c>
      <c r="B20">
        <f t="shared" si="3"/>
        <v>137505.41826923078</v>
      </c>
      <c r="C20" s="1">
        <f>C6/C13</f>
        <v>2022720.4452822581</v>
      </c>
      <c r="D20" s="1">
        <f>D6/D13</f>
        <v>1740287.6913173653</v>
      </c>
    </row>
    <row r="21" spans="1:6" x14ac:dyDescent="0.2">
      <c r="C21" s="1"/>
      <c r="D21" s="1"/>
    </row>
    <row r="22" spans="1:6" x14ac:dyDescent="0.2">
      <c r="A22" t="s">
        <v>13</v>
      </c>
      <c r="B22" t="s">
        <v>5</v>
      </c>
      <c r="C22" t="s">
        <v>6</v>
      </c>
      <c r="D22" t="s">
        <v>20</v>
      </c>
    </row>
    <row r="23" spans="1:6" x14ac:dyDescent="0.2">
      <c r="A23">
        <v>2020</v>
      </c>
      <c r="B23">
        <f>(B16/E2)*100</f>
        <v>1.3581847713316764E-3</v>
      </c>
      <c r="C23">
        <f>(C16/E2)*100</f>
        <v>9.0007267344383631E-3</v>
      </c>
      <c r="D23">
        <f>(D16/E2)*100</f>
        <v>1.51109607371152E-2</v>
      </c>
    </row>
    <row r="24" spans="1:6" x14ac:dyDescent="0.2">
      <c r="A24">
        <v>2021</v>
      </c>
      <c r="B24">
        <f t="shared" ref="B24:B27" si="4">(B17/E3)*100</f>
        <v>3.7676045318077479E-3</v>
      </c>
      <c r="C24">
        <f t="shared" ref="C24:C27" si="5">(C17/E3)*100</f>
        <v>1.4873458026405439E-2</v>
      </c>
      <c r="D24">
        <f t="shared" ref="D24:D27" si="6">(D17/E3)*100</f>
        <v>3.1123335517130653E-2</v>
      </c>
    </row>
    <row r="25" spans="1:6" x14ac:dyDescent="0.2">
      <c r="A25">
        <v>2022</v>
      </c>
      <c r="B25">
        <f t="shared" si="4"/>
        <v>3.0975830414481159E-3</v>
      </c>
      <c r="C25">
        <f t="shared" si="5"/>
        <v>2.4764792120842528E-2</v>
      </c>
      <c r="D25">
        <f t="shared" si="6"/>
        <v>2.5686202868181424E-2</v>
      </c>
    </row>
    <row r="26" spans="1:6" x14ac:dyDescent="0.2">
      <c r="A26">
        <v>2023</v>
      </c>
      <c r="B26">
        <f t="shared" si="4"/>
        <v>1.4080178052704212E-3</v>
      </c>
      <c r="C26">
        <f t="shared" si="5"/>
        <v>2.6266618415132503E-2</v>
      </c>
      <c r="D26">
        <f t="shared" si="6"/>
        <v>2.4839865803882335E-2</v>
      </c>
    </row>
    <row r="27" spans="1:6" x14ac:dyDescent="0.2">
      <c r="A27">
        <v>2024</v>
      </c>
      <c r="B27">
        <f t="shared" si="4"/>
        <v>6.2256740893831689E-3</v>
      </c>
      <c r="C27">
        <f t="shared" si="5"/>
        <v>9.1580378611721941E-2</v>
      </c>
      <c r="D27">
        <f t="shared" si="6"/>
        <v>7.8792996845356858E-2</v>
      </c>
    </row>
    <row r="45" spans="1:8" x14ac:dyDescent="0.2">
      <c r="A45" s="3"/>
      <c r="B45" s="3"/>
      <c r="C45" s="3"/>
      <c r="D45" s="3"/>
      <c r="E45" s="3"/>
    </row>
    <row r="46" spans="1:8" x14ac:dyDescent="0.2">
      <c r="A46" s="3"/>
      <c r="B46" s="3"/>
      <c r="C46" s="3"/>
      <c r="D46" s="3"/>
      <c r="E46" s="3"/>
      <c r="G46" t="s">
        <v>0</v>
      </c>
      <c r="H46" t="s">
        <v>1</v>
      </c>
    </row>
    <row r="47" spans="1:8" x14ac:dyDescent="0.2">
      <c r="G47">
        <v>2020</v>
      </c>
      <c r="H47">
        <v>27042</v>
      </c>
    </row>
    <row r="48" spans="1:8" x14ac:dyDescent="0.2">
      <c r="B48" t="s">
        <v>13</v>
      </c>
      <c r="C48" t="s">
        <v>10</v>
      </c>
      <c r="D48" t="s">
        <v>11</v>
      </c>
      <c r="E48" t="s">
        <v>12</v>
      </c>
      <c r="G48">
        <v>2021</v>
      </c>
      <c r="H48">
        <v>14188</v>
      </c>
    </row>
    <row r="49" spans="2:10" x14ac:dyDescent="0.2">
      <c r="B49">
        <v>2020</v>
      </c>
      <c r="C49">
        <v>1055401498.4400001</v>
      </c>
      <c r="D49">
        <v>8943369908.2600002</v>
      </c>
      <c r="E49">
        <v>21848264935.580002</v>
      </c>
      <c r="G49">
        <v>2022</v>
      </c>
      <c r="H49">
        <v>12655</v>
      </c>
    </row>
    <row r="50" spans="2:10" x14ac:dyDescent="0.2">
      <c r="B50">
        <v>2021</v>
      </c>
      <c r="C50">
        <v>602774502.32000005</v>
      </c>
      <c r="D50">
        <v>3499512936.5700002</v>
      </c>
      <c r="E50">
        <v>9713670523.6000004</v>
      </c>
      <c r="G50">
        <v>2023</v>
      </c>
      <c r="H50">
        <v>12542</v>
      </c>
    </row>
    <row r="51" spans="2:10" x14ac:dyDescent="0.2">
      <c r="B51">
        <v>2022</v>
      </c>
      <c r="C51">
        <v>303140263.41000003</v>
      </c>
      <c r="D51">
        <v>3684179673.8000002</v>
      </c>
      <c r="E51">
        <v>4974537423.9700003</v>
      </c>
      <c r="G51">
        <v>2024</v>
      </c>
      <c r="H51">
        <v>3742</v>
      </c>
    </row>
    <row r="52" spans="2:10" x14ac:dyDescent="0.2">
      <c r="B52">
        <v>2023</v>
      </c>
      <c r="C52">
        <v>118412452.31999999</v>
      </c>
      <c r="D52">
        <v>3767353337.25</v>
      </c>
      <c r="E52">
        <v>4626247325.1999998</v>
      </c>
    </row>
    <row r="53" spans="2:10" x14ac:dyDescent="0.2">
      <c r="B53">
        <v>2024</v>
      </c>
      <c r="C53">
        <v>42901690.5</v>
      </c>
      <c r="D53">
        <v>1003269340.86</v>
      </c>
      <c r="E53">
        <v>1162512177.8</v>
      </c>
      <c r="G53" t="s">
        <v>0</v>
      </c>
      <c r="H53" t="s">
        <v>2</v>
      </c>
    </row>
    <row r="54" spans="2:10" x14ac:dyDescent="0.2">
      <c r="G54">
        <v>2020</v>
      </c>
      <c r="H54">
        <v>110916509810.5</v>
      </c>
    </row>
    <row r="55" spans="2:10" x14ac:dyDescent="0.2">
      <c r="B55" t="s">
        <v>14</v>
      </c>
      <c r="C55" t="s">
        <v>7</v>
      </c>
      <c r="D55" t="s">
        <v>8</v>
      </c>
      <c r="E55" t="s">
        <v>9</v>
      </c>
      <c r="G55">
        <v>2021</v>
      </c>
      <c r="H55">
        <v>38310537733.459999</v>
      </c>
    </row>
    <row r="56" spans="2:10" x14ac:dyDescent="0.2">
      <c r="B56">
        <v>2020</v>
      </c>
      <c r="C56">
        <v>2440</v>
      </c>
      <c r="D56">
        <v>3120</v>
      </c>
      <c r="E56">
        <v>4540</v>
      </c>
      <c r="G56">
        <v>2022</v>
      </c>
      <c r="H56">
        <v>25429692023.200001</v>
      </c>
    </row>
    <row r="57" spans="2:10" x14ac:dyDescent="0.2">
      <c r="B57">
        <v>2021</v>
      </c>
      <c r="C57">
        <v>1158</v>
      </c>
      <c r="D57">
        <v>1703</v>
      </c>
      <c r="E57">
        <v>2259</v>
      </c>
      <c r="G57">
        <v>2023</v>
      </c>
      <c r="H57">
        <v>24452639965.48</v>
      </c>
    </row>
    <row r="58" spans="2:10" x14ac:dyDescent="0.2">
      <c r="B58">
        <v>2022</v>
      </c>
      <c r="C58">
        <v>1092</v>
      </c>
      <c r="D58">
        <v>1660</v>
      </c>
      <c r="E58">
        <v>2161</v>
      </c>
      <c r="G58">
        <v>2024</v>
      </c>
      <c r="H58">
        <v>6612110672.8999996</v>
      </c>
    </row>
    <row r="59" spans="2:10" x14ac:dyDescent="0.2">
      <c r="B59">
        <v>2023</v>
      </c>
      <c r="C59">
        <v>988</v>
      </c>
      <c r="D59">
        <v>1685</v>
      </c>
      <c r="E59">
        <v>2188</v>
      </c>
    </row>
    <row r="60" spans="2:10" x14ac:dyDescent="0.2">
      <c r="B60">
        <v>2024</v>
      </c>
      <c r="C60">
        <v>312</v>
      </c>
      <c r="D60">
        <v>496</v>
      </c>
      <c r="E60">
        <v>668</v>
      </c>
      <c r="H60" t="s">
        <v>2</v>
      </c>
      <c r="I60" t="s">
        <v>3</v>
      </c>
      <c r="J60" t="s">
        <v>4</v>
      </c>
    </row>
    <row r="61" spans="2:10" x14ac:dyDescent="0.2">
      <c r="G61">
        <v>2020</v>
      </c>
      <c r="H61">
        <v>110916509810.5</v>
      </c>
      <c r="I61">
        <v>84567892576.179993</v>
      </c>
      <c r="J61">
        <v>26348617234.32</v>
      </c>
    </row>
    <row r="62" spans="2:10" x14ac:dyDescent="0.2">
      <c r="G62">
        <v>2021</v>
      </c>
      <c r="H62">
        <v>38310537733.459999</v>
      </c>
      <c r="I62">
        <v>27616577560.639999</v>
      </c>
      <c r="J62">
        <v>10693960172.82</v>
      </c>
    </row>
    <row r="63" spans="2:10" x14ac:dyDescent="0.2">
      <c r="G63">
        <v>2022</v>
      </c>
      <c r="H63">
        <v>25429692023.200001</v>
      </c>
      <c r="I63">
        <v>19815987114.77</v>
      </c>
      <c r="J63">
        <v>5613704908.4300003</v>
      </c>
    </row>
    <row r="64" spans="2:10" x14ac:dyDescent="0.2">
      <c r="G64">
        <v>2023</v>
      </c>
      <c r="H64">
        <v>24452639965.48</v>
      </c>
      <c r="I64">
        <v>19347469841.580002</v>
      </c>
      <c r="J64">
        <v>5105170123.8999996</v>
      </c>
    </row>
    <row r="65" spans="7:10" x14ac:dyDescent="0.2">
      <c r="G65">
        <v>2024</v>
      </c>
      <c r="H65">
        <v>6612110672.8999996</v>
      </c>
      <c r="I65">
        <v>5208283792.5900002</v>
      </c>
      <c r="J65">
        <v>1403826880.3099999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Bosworth, Mayah</dc:creator>
  <cp:lastModifiedBy>Lily Boses</cp:lastModifiedBy>
  <dcterms:created xsi:type="dcterms:W3CDTF">2024-03-09T08:55:46Z</dcterms:created>
  <dcterms:modified xsi:type="dcterms:W3CDTF">2024-03-09T19:40:05Z</dcterms:modified>
</cp:coreProperties>
</file>