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 activeTab="2"/>
  </bookViews>
  <sheets>
    <sheet name="Sequential" sheetId="1" r:id="rId1"/>
    <sheet name="Parallel" sheetId="2" r:id="rId2"/>
    <sheet name="Analysis" sheetId="3" r:id="rId3"/>
  </sheets>
  <calcPr calcId="145621"/>
</workbook>
</file>

<file path=xl/calcChain.xml><?xml version="1.0" encoding="utf-8"?>
<calcChain xmlns="http://schemas.openxmlformats.org/spreadsheetml/2006/main">
  <c r="C22" i="3" l="1"/>
  <c r="K23" i="3" l="1"/>
  <c r="I23" i="3"/>
  <c r="K22" i="3"/>
  <c r="I22" i="3"/>
  <c r="G23" i="3"/>
  <c r="G22" i="3"/>
  <c r="G21" i="3"/>
  <c r="G20" i="3"/>
  <c r="G19" i="3"/>
  <c r="G18" i="3"/>
  <c r="G17" i="3"/>
  <c r="G16" i="3"/>
  <c r="G15" i="3"/>
  <c r="E23" i="3"/>
  <c r="D23" i="3"/>
  <c r="J23" i="3" s="1"/>
  <c r="C23" i="3"/>
  <c r="B23" i="3"/>
  <c r="H23" i="3" s="1"/>
  <c r="E22" i="3"/>
  <c r="D22" i="3"/>
  <c r="J22" i="3" s="1"/>
  <c r="B22" i="3"/>
  <c r="H22" i="3" s="1"/>
  <c r="E21" i="3"/>
  <c r="K21" i="3" s="1"/>
  <c r="D21" i="3"/>
  <c r="J21" i="3" s="1"/>
  <c r="C21" i="3"/>
  <c r="I21" i="3" s="1"/>
  <c r="B21" i="3"/>
  <c r="H21" i="3" s="1"/>
  <c r="E20" i="3"/>
  <c r="K20" i="3" s="1"/>
  <c r="D20" i="3"/>
  <c r="J20" i="3" s="1"/>
  <c r="C20" i="3"/>
  <c r="I20" i="3" s="1"/>
  <c r="B20" i="3"/>
  <c r="H20" i="3" s="1"/>
  <c r="E19" i="3"/>
  <c r="K19" i="3" s="1"/>
  <c r="D19" i="3"/>
  <c r="J19" i="3" s="1"/>
  <c r="C19" i="3"/>
  <c r="I19" i="3" s="1"/>
  <c r="B19" i="3"/>
  <c r="H19" i="3" s="1"/>
  <c r="E18" i="3"/>
  <c r="K18" i="3" s="1"/>
  <c r="D18" i="3"/>
  <c r="J18" i="3" s="1"/>
  <c r="C18" i="3"/>
  <c r="I18" i="3" s="1"/>
  <c r="B18" i="3"/>
  <c r="H18" i="3" s="1"/>
  <c r="E17" i="3"/>
  <c r="K17" i="3" s="1"/>
  <c r="D17" i="3"/>
  <c r="J17" i="3" s="1"/>
  <c r="C17" i="3"/>
  <c r="I17" i="3" s="1"/>
  <c r="B17" i="3"/>
  <c r="H17" i="3" s="1"/>
  <c r="E16" i="3"/>
  <c r="K16" i="3" s="1"/>
  <c r="D16" i="3"/>
  <c r="J16" i="3" s="1"/>
  <c r="C16" i="3"/>
  <c r="I16" i="3" s="1"/>
  <c r="B16" i="3"/>
  <c r="H16" i="3" s="1"/>
  <c r="E15" i="3"/>
  <c r="K15" i="3" s="1"/>
  <c r="D15" i="3"/>
  <c r="J15" i="3" s="1"/>
  <c r="C15" i="3"/>
  <c r="I15" i="3" s="1"/>
  <c r="B15" i="3"/>
  <c r="H15" i="3" s="1"/>
  <c r="E14" i="3"/>
  <c r="K14" i="3" s="1"/>
  <c r="D14" i="3"/>
  <c r="J14" i="3" s="1"/>
  <c r="C14" i="3"/>
  <c r="I14" i="3" s="1"/>
  <c r="B14" i="3"/>
  <c r="H14" i="3" s="1"/>
  <c r="A23" i="3"/>
  <c r="A22" i="3"/>
  <c r="A21" i="3"/>
  <c r="A20" i="3"/>
  <c r="A19" i="3"/>
  <c r="A18" i="3"/>
  <c r="A17" i="3"/>
  <c r="A16" i="3"/>
  <c r="A15" i="3"/>
  <c r="A11" i="3"/>
  <c r="A10" i="3"/>
  <c r="A9" i="3"/>
  <c r="A8" i="3"/>
  <c r="A7" i="3"/>
  <c r="A6" i="3"/>
  <c r="A5" i="3"/>
  <c r="A4" i="3"/>
  <c r="A3" i="3"/>
  <c r="G46" i="2"/>
  <c r="G45" i="2"/>
  <c r="G44" i="2"/>
  <c r="G43" i="2"/>
  <c r="G42" i="2"/>
  <c r="G41" i="2"/>
  <c r="G40" i="2"/>
  <c r="G39" i="2"/>
  <c r="G38" i="2"/>
  <c r="G37" i="2"/>
  <c r="G11" i="3"/>
  <c r="G10" i="3"/>
  <c r="G9" i="3"/>
  <c r="G8" i="3"/>
  <c r="G7" i="3"/>
  <c r="G6" i="3"/>
  <c r="G5" i="3"/>
  <c r="G4" i="3"/>
  <c r="G3" i="3"/>
  <c r="I46" i="2"/>
  <c r="I45" i="2"/>
  <c r="I44" i="2"/>
  <c r="I43" i="2"/>
  <c r="I42" i="2"/>
  <c r="I41" i="2"/>
  <c r="I40" i="2"/>
  <c r="I39" i="2"/>
  <c r="I38" i="2"/>
  <c r="G35" i="2"/>
  <c r="G34" i="2"/>
  <c r="G33" i="2"/>
  <c r="G32" i="2"/>
  <c r="G31" i="2"/>
  <c r="G30" i="2"/>
  <c r="G29" i="2"/>
  <c r="G28" i="2"/>
  <c r="G27" i="2"/>
  <c r="G26" i="2"/>
  <c r="G23" i="2"/>
  <c r="A23" i="2"/>
  <c r="G22" i="2"/>
  <c r="A22" i="2"/>
  <c r="G21" i="2"/>
  <c r="A21" i="2"/>
  <c r="G20" i="2"/>
  <c r="A20" i="2"/>
  <c r="G19" i="2"/>
  <c r="A19" i="2"/>
  <c r="G18" i="2"/>
  <c r="A18" i="2"/>
  <c r="G17" i="2"/>
  <c r="A17" i="2"/>
  <c r="G16" i="2"/>
  <c r="A16" i="2"/>
  <c r="G15" i="2"/>
  <c r="A15" i="2"/>
  <c r="G14" i="2"/>
  <c r="G11" i="2"/>
  <c r="G10" i="2"/>
  <c r="G9" i="2"/>
  <c r="G8" i="2"/>
  <c r="G7" i="2"/>
  <c r="G6" i="2"/>
  <c r="G5" i="2"/>
  <c r="G4" i="2"/>
  <c r="G3" i="2"/>
  <c r="G2" i="2"/>
  <c r="A11" i="2"/>
  <c r="A10" i="2"/>
  <c r="A9" i="2"/>
  <c r="A8" i="2"/>
  <c r="A7" i="2"/>
  <c r="A6" i="2"/>
  <c r="A5" i="2"/>
  <c r="A4" i="2"/>
  <c r="A3" i="2"/>
  <c r="D27" i="1" l="1"/>
  <c r="D26" i="1"/>
  <c r="D25" i="1"/>
  <c r="D24" i="1"/>
  <c r="D23" i="1"/>
  <c r="D22" i="1"/>
  <c r="D21" i="1"/>
  <c r="D20" i="1"/>
  <c r="D19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B3" i="1"/>
  <c r="B11" i="1" l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<sst xmlns="http://schemas.openxmlformats.org/spreadsheetml/2006/main" count="31" uniqueCount="11">
  <si>
    <t>Run</t>
  </si>
  <si>
    <t>m</t>
  </si>
  <si>
    <t>n</t>
  </si>
  <si>
    <t>p</t>
  </si>
  <si>
    <t>Time</t>
  </si>
  <si>
    <t>Matrix</t>
  </si>
  <si>
    <t>10</t>
  </si>
  <si>
    <t>11</t>
  </si>
  <si>
    <t>12</t>
  </si>
  <si>
    <t>13</t>
  </si>
  <si>
    <t>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</si>
</sst>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0" fillId="0" borderId="0" xfId="0" applyBorder="1"/>
    <xf numFmtId="0" fontId="0" fillId="2" borderId="10" xfId="0" applyFont="1" applyFill="1" applyBorder="1"/>
    <xf numFmtId="0" fontId="0" fillId="0" borderId="10" xfId="0" applyFont="1" applyBorder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Matrix Multiplication</a:t>
            </a:r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yVal>
            <c:numRef>
              <c:f>Sequential!$E$2:$E$11</c:f>
              <c:numCache>
                <c:formatCode>General</c:formatCode>
                <c:ptCount val="10"/>
                <c:pt idx="0">
                  <c:v>1.44</c:v>
                </c:pt>
                <c:pt idx="1">
                  <c:v>11.07</c:v>
                </c:pt>
                <c:pt idx="2">
                  <c:v>33.700000000000003</c:v>
                </c:pt>
                <c:pt idx="3">
                  <c:v>94.16</c:v>
                </c:pt>
                <c:pt idx="4">
                  <c:v>209.71</c:v>
                </c:pt>
                <c:pt idx="5">
                  <c:v>302.19</c:v>
                </c:pt>
                <c:pt idx="6">
                  <c:v>449.67</c:v>
                </c:pt>
                <c:pt idx="7">
                  <c:v>798.06</c:v>
                </c:pt>
                <c:pt idx="8">
                  <c:v>1021.58</c:v>
                </c:pt>
                <c:pt idx="9">
                  <c:v>1757.63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659264"/>
        <c:axId val="235659840"/>
      </c:scatterChart>
      <c:valAx>
        <c:axId val="235659264"/>
        <c:scaling>
          <c:orientation val="minMax"/>
          <c:max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35659840"/>
        <c:crosses val="autoZero"/>
        <c:crossBetween val="midCat"/>
      </c:valAx>
      <c:valAx>
        <c:axId val="2356598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5659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Matrix Multiplication</a:t>
            </a:r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Sequential!$D$18:$D$27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Sequential!$E$18:$E$27</c:f>
              <c:numCache>
                <c:formatCode>General</c:formatCode>
                <c:ptCount val="10"/>
                <c:pt idx="0">
                  <c:v>0.28999999999999998</c:v>
                </c:pt>
                <c:pt idx="1">
                  <c:v>1.41</c:v>
                </c:pt>
                <c:pt idx="2">
                  <c:v>4.33</c:v>
                </c:pt>
                <c:pt idx="3">
                  <c:v>10.66</c:v>
                </c:pt>
                <c:pt idx="4">
                  <c:v>23.85</c:v>
                </c:pt>
                <c:pt idx="5">
                  <c:v>40.76</c:v>
                </c:pt>
                <c:pt idx="6">
                  <c:v>67.16</c:v>
                </c:pt>
                <c:pt idx="7">
                  <c:v>101.57</c:v>
                </c:pt>
                <c:pt idx="8">
                  <c:v>132.22999999999999</c:v>
                </c:pt>
                <c:pt idx="9">
                  <c:v>183.74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661568"/>
        <c:axId val="235662144"/>
      </c:scatterChart>
      <c:valAx>
        <c:axId val="235661568"/>
        <c:scaling>
          <c:orientation val="minMax"/>
          <c:max val="2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Pixels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5662144"/>
        <c:crosses val="autoZero"/>
        <c:crossBetween val="midCat"/>
        <c:majorUnit val="400"/>
      </c:valAx>
      <c:valAx>
        <c:axId val="2356621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56615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Parallel Runtimes</a:t>
            </a:r>
          </a:p>
        </c:rich>
      </c:tx>
      <c:layout/>
      <c:overlay val="1"/>
    </c:title>
    <c:autoTitleDeleted val="0"/>
    <c:view3D>
      <c:rotX val="10"/>
      <c:rotY val="21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8.0321741032370955E-2"/>
          <c:y val="0.13936351706036745"/>
          <c:w val="0.86797353455818027"/>
          <c:h val="0.74002697579469234"/>
        </c:manualLayout>
      </c:layout>
      <c:surface3DChart>
        <c:wireframe val="0"/>
        <c:ser>
          <c:idx val="0"/>
          <c:order val="0"/>
          <c:tx>
            <c:strRef>
              <c:f>Parallel!$J$36</c:f>
              <c:strCache>
                <c:ptCount val="1"/>
                <c:pt idx="0">
                  <c:v>10</c:v>
                </c:pt>
              </c:strCache>
            </c:strRef>
          </c:tx>
          <c:val>
            <c:numRef>
              <c:f>Parallel!$J$37:$J$46</c:f>
              <c:numCache>
                <c:formatCode>General</c:formatCode>
                <c:ptCount val="10"/>
                <c:pt idx="0">
                  <c:v>5.03</c:v>
                </c:pt>
                <c:pt idx="1">
                  <c:v>5.86</c:v>
                </c:pt>
                <c:pt idx="2">
                  <c:v>4.58</c:v>
                </c:pt>
                <c:pt idx="3">
                  <c:v>5.04</c:v>
                </c:pt>
                <c:pt idx="4">
                  <c:v>6.09</c:v>
                </c:pt>
                <c:pt idx="5">
                  <c:v>7.97</c:v>
                </c:pt>
                <c:pt idx="6">
                  <c:v>9.52</c:v>
                </c:pt>
                <c:pt idx="7">
                  <c:v>11.61</c:v>
                </c:pt>
                <c:pt idx="8">
                  <c:v>16.09</c:v>
                </c:pt>
                <c:pt idx="9">
                  <c:v>19.21</c:v>
                </c:pt>
              </c:numCache>
            </c:numRef>
          </c:val>
        </c:ser>
        <c:ser>
          <c:idx val="1"/>
          <c:order val="1"/>
          <c:tx>
            <c:strRef>
              <c:f>Parallel!$K$36</c:f>
              <c:strCache>
                <c:ptCount val="1"/>
                <c:pt idx="0">
                  <c:v>11</c:v>
                </c:pt>
              </c:strCache>
            </c:strRef>
          </c:tx>
          <c:val>
            <c:numRef>
              <c:f>Parallel!$K$37:$K$46</c:f>
              <c:numCache>
                <c:formatCode>General</c:formatCode>
                <c:ptCount val="10"/>
                <c:pt idx="0">
                  <c:v>5.89</c:v>
                </c:pt>
                <c:pt idx="1">
                  <c:v>7.42</c:v>
                </c:pt>
                <c:pt idx="2">
                  <c:v>4.9400000000000004</c:v>
                </c:pt>
                <c:pt idx="3">
                  <c:v>5.82</c:v>
                </c:pt>
                <c:pt idx="4">
                  <c:v>6.14</c:v>
                </c:pt>
                <c:pt idx="5">
                  <c:v>7.27</c:v>
                </c:pt>
                <c:pt idx="6">
                  <c:v>9.5399999999999991</c:v>
                </c:pt>
                <c:pt idx="7">
                  <c:v>13.13</c:v>
                </c:pt>
                <c:pt idx="8">
                  <c:v>14.58</c:v>
                </c:pt>
                <c:pt idx="9">
                  <c:v>18.64</c:v>
                </c:pt>
              </c:numCache>
            </c:numRef>
          </c:val>
        </c:ser>
        <c:ser>
          <c:idx val="2"/>
          <c:order val="2"/>
          <c:tx>
            <c:strRef>
              <c:f>Parallel!$L$36</c:f>
              <c:strCache>
                <c:ptCount val="1"/>
                <c:pt idx="0">
                  <c:v>12</c:v>
                </c:pt>
              </c:strCache>
            </c:strRef>
          </c:tx>
          <c:val>
            <c:numRef>
              <c:f>Parallel!$L$37:$L$46</c:f>
              <c:numCache>
                <c:formatCode>General</c:formatCode>
                <c:ptCount val="10"/>
                <c:pt idx="0">
                  <c:v>5.25</c:v>
                </c:pt>
                <c:pt idx="1">
                  <c:v>5.93</c:v>
                </c:pt>
                <c:pt idx="2">
                  <c:v>4.6100000000000003</c:v>
                </c:pt>
                <c:pt idx="3">
                  <c:v>6.03</c:v>
                </c:pt>
                <c:pt idx="4">
                  <c:v>7.34</c:v>
                </c:pt>
                <c:pt idx="5">
                  <c:v>9.6199999999999992</c:v>
                </c:pt>
                <c:pt idx="6">
                  <c:v>10.29</c:v>
                </c:pt>
                <c:pt idx="7">
                  <c:v>11.69</c:v>
                </c:pt>
                <c:pt idx="8">
                  <c:v>14.6</c:v>
                </c:pt>
                <c:pt idx="9">
                  <c:v>17.59</c:v>
                </c:pt>
              </c:numCache>
            </c:numRef>
          </c:val>
        </c:ser>
        <c:ser>
          <c:idx val="3"/>
          <c:order val="3"/>
          <c:tx>
            <c:strRef>
              <c:f>Parallel!$M$36</c:f>
              <c:strCache>
                <c:ptCount val="1"/>
                <c:pt idx="0">
                  <c:v>13</c:v>
                </c:pt>
              </c:strCache>
            </c:strRef>
          </c:tx>
          <c:val>
            <c:numRef>
              <c:f>Parallel!$M$37:$M$46</c:f>
              <c:numCache>
                <c:formatCode>General</c:formatCode>
                <c:ptCount val="10"/>
                <c:pt idx="0">
                  <c:v>3.99</c:v>
                </c:pt>
                <c:pt idx="1">
                  <c:v>5.2</c:v>
                </c:pt>
                <c:pt idx="2">
                  <c:v>5.58</c:v>
                </c:pt>
                <c:pt idx="3">
                  <c:v>7.67</c:v>
                </c:pt>
                <c:pt idx="4">
                  <c:v>8.01</c:v>
                </c:pt>
                <c:pt idx="5">
                  <c:v>8.36</c:v>
                </c:pt>
                <c:pt idx="6">
                  <c:v>8.6</c:v>
                </c:pt>
                <c:pt idx="7">
                  <c:v>9.2100000000000009</c:v>
                </c:pt>
                <c:pt idx="8">
                  <c:v>11.13</c:v>
                </c:pt>
                <c:pt idx="9">
                  <c:v>14.89</c:v>
                </c:pt>
              </c:numCache>
            </c:numRef>
          </c:val>
        </c:ser>
        <c:bandFmts/>
        <c:axId val="166386688"/>
        <c:axId val="235664448"/>
        <c:axId val="235474048"/>
      </c:surface3DChart>
      <c:catAx>
        <c:axId val="166386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</a:t>
                </a:r>
              </a:p>
            </c:rich>
          </c:tx>
          <c:layout>
            <c:manualLayout>
              <c:xMode val="edge"/>
              <c:yMode val="edge"/>
              <c:x val="0.35893766404199473"/>
              <c:y val="0.78767898804316105"/>
            </c:manualLayout>
          </c:layout>
          <c:overlay val="0"/>
        </c:title>
        <c:majorTickMark val="out"/>
        <c:minorTickMark val="none"/>
        <c:tickLblPos val="nextTo"/>
        <c:crossAx val="235664448"/>
        <c:crosses val="autoZero"/>
        <c:auto val="1"/>
        <c:lblAlgn val="ctr"/>
        <c:lblOffset val="100"/>
        <c:noMultiLvlLbl val="0"/>
      </c:catAx>
      <c:valAx>
        <c:axId val="235664448"/>
        <c:scaling>
          <c:orientation val="minMax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>
            <c:manualLayout>
              <c:xMode val="edge"/>
              <c:yMode val="edge"/>
              <c:x val="1.4855643044619424E-3"/>
              <c:y val="0.44336541265675122"/>
            </c:manualLayout>
          </c:layout>
          <c:overlay val="0"/>
        </c:title>
        <c:numFmt formatCode="General" sourceLinked="1"/>
        <c:majorTickMark val="out"/>
        <c:minorTickMark val="none"/>
        <c:tickLblPos val="high"/>
        <c:crossAx val="166386688"/>
        <c:crosses val="autoZero"/>
        <c:crossBetween val="midCat"/>
      </c:valAx>
      <c:serAx>
        <c:axId val="235474048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Processors</a:t>
                </a:r>
              </a:p>
            </c:rich>
          </c:tx>
          <c:layout>
            <c:manualLayout>
              <c:xMode val="edge"/>
              <c:yMode val="edge"/>
              <c:x val="0.85623118985126856"/>
              <c:y val="0.81545676582093907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235664448"/>
        <c:crosses val="autoZero"/>
        <c:tickLblSkip val="1"/>
      </c:ser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Speedup</a:t>
            </a:r>
          </a:p>
        </c:rich>
      </c:tx>
      <c:layout/>
      <c:overlay val="0"/>
    </c:title>
    <c:autoTitleDeleted val="0"/>
    <c:view3D>
      <c:rotX val="15"/>
      <c:rotY val="6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6.4224628171478559E-2"/>
          <c:y val="0.13461832895888015"/>
          <c:w val="0.86639282589676281"/>
          <c:h val="0.73919327792359302"/>
        </c:manualLayout>
      </c:layout>
      <c:surface3DChart>
        <c:wireframe val="0"/>
        <c:ser>
          <c:idx val="0"/>
          <c:order val="0"/>
          <c:tx>
            <c:strRef>
              <c:f>Analysis!$A$14</c:f>
              <c:strCache>
                <c:ptCount val="1"/>
                <c:pt idx="0">
                  <c:v>200</c:v>
                </c:pt>
              </c:strCache>
            </c:strRef>
          </c:tx>
          <c:cat>
            <c:strRef>
              <c:f>Analysis!$B$13:$E$13</c:f>
              <c:strCache>
                <c:ptCount val="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strCache>
            </c:strRef>
          </c:cat>
          <c:val>
            <c:numRef>
              <c:f>Analysis!$B$14:$E$14</c:f>
              <c:numCache>
                <c:formatCode>General</c:formatCode>
                <c:ptCount val="4"/>
                <c:pt idx="0">
                  <c:v>5.7654075546719676E-2</c:v>
                </c:pt>
                <c:pt idx="1">
                  <c:v>0.23938879456706283</c:v>
                </c:pt>
                <c:pt idx="2">
                  <c:v>5.5238095238095232E-2</c:v>
                </c:pt>
                <c:pt idx="3">
                  <c:v>7.2681704260651625E-2</c:v>
                </c:pt>
              </c:numCache>
            </c:numRef>
          </c:val>
        </c:ser>
        <c:ser>
          <c:idx val="1"/>
          <c:order val="1"/>
          <c:tx>
            <c:strRef>
              <c:f>Analysis!$A$15</c:f>
              <c:strCache>
                <c:ptCount val="1"/>
                <c:pt idx="0">
                  <c:v>400</c:v>
                </c:pt>
              </c:strCache>
            </c:strRef>
          </c:tx>
          <c:cat>
            <c:strRef>
              <c:f>Analysis!$B$13:$E$13</c:f>
              <c:strCache>
                <c:ptCount val="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strCache>
            </c:strRef>
          </c:cat>
          <c:val>
            <c:numRef>
              <c:f>Analysis!$B$15:$E$15</c:f>
              <c:numCache>
                <c:formatCode>General</c:formatCode>
                <c:ptCount val="4"/>
                <c:pt idx="0">
                  <c:v>0.24061433447098973</c:v>
                </c:pt>
                <c:pt idx="1">
                  <c:v>0.19002695417789756</c:v>
                </c:pt>
                <c:pt idx="2">
                  <c:v>0.23777403035413153</c:v>
                </c:pt>
                <c:pt idx="3">
                  <c:v>0.27115384615384613</c:v>
                </c:pt>
              </c:numCache>
            </c:numRef>
          </c:val>
        </c:ser>
        <c:ser>
          <c:idx val="2"/>
          <c:order val="2"/>
          <c:tx>
            <c:strRef>
              <c:f>Analysis!$A$16</c:f>
              <c:strCache>
                <c:ptCount val="1"/>
                <c:pt idx="0">
                  <c:v>600</c:v>
                </c:pt>
              </c:strCache>
            </c:strRef>
          </c:tx>
          <c:cat>
            <c:strRef>
              <c:f>Analysis!$B$13:$E$13</c:f>
              <c:strCache>
                <c:ptCount val="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strCache>
            </c:strRef>
          </c:cat>
          <c:val>
            <c:numRef>
              <c:f>Analysis!$B$16:$E$16</c:f>
              <c:numCache>
                <c:formatCode>General</c:formatCode>
                <c:ptCount val="4"/>
                <c:pt idx="0">
                  <c:v>0.94541484716157209</c:v>
                </c:pt>
                <c:pt idx="1">
                  <c:v>2.1578947368421053</c:v>
                </c:pt>
                <c:pt idx="2">
                  <c:v>0.93926247288503251</c:v>
                </c:pt>
                <c:pt idx="3">
                  <c:v>0.77598566308243733</c:v>
                </c:pt>
              </c:numCache>
            </c:numRef>
          </c:val>
        </c:ser>
        <c:ser>
          <c:idx val="3"/>
          <c:order val="3"/>
          <c:tx>
            <c:strRef>
              <c:f>Analysis!$A$17</c:f>
              <c:strCache>
                <c:ptCount val="1"/>
                <c:pt idx="0">
                  <c:v>800</c:v>
                </c:pt>
              </c:strCache>
            </c:strRef>
          </c:tx>
          <c:cat>
            <c:strRef>
              <c:f>Analysis!$B$13:$E$13</c:f>
              <c:strCache>
                <c:ptCount val="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strCache>
            </c:strRef>
          </c:cat>
          <c:val>
            <c:numRef>
              <c:f>Analysis!$B$17:$E$17</c:f>
              <c:numCache>
                <c:formatCode>General</c:formatCode>
                <c:ptCount val="4"/>
                <c:pt idx="0">
                  <c:v>2.1150793650793651</c:v>
                </c:pt>
                <c:pt idx="1">
                  <c:v>1.831615120274914</c:v>
                </c:pt>
                <c:pt idx="2">
                  <c:v>1.7678275290215588</c:v>
                </c:pt>
                <c:pt idx="3">
                  <c:v>1.3898305084745763</c:v>
                </c:pt>
              </c:numCache>
            </c:numRef>
          </c:val>
        </c:ser>
        <c:ser>
          <c:idx val="4"/>
          <c:order val="4"/>
          <c:tx>
            <c:strRef>
              <c:f>Analysis!$A$18</c:f>
              <c:strCache>
                <c:ptCount val="1"/>
                <c:pt idx="0">
                  <c:v>1000</c:v>
                </c:pt>
              </c:strCache>
            </c:strRef>
          </c:tx>
          <c:cat>
            <c:strRef>
              <c:f>Analysis!$B$13:$E$13</c:f>
              <c:strCache>
                <c:ptCount val="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strCache>
            </c:strRef>
          </c:cat>
          <c:val>
            <c:numRef>
              <c:f>Analysis!$B$18:$E$18</c:f>
              <c:numCache>
                <c:formatCode>General</c:formatCode>
                <c:ptCount val="4"/>
                <c:pt idx="0">
                  <c:v>3.9162561576354684</c:v>
                </c:pt>
                <c:pt idx="1">
                  <c:v>6.6384364820846908</c:v>
                </c:pt>
                <c:pt idx="2">
                  <c:v>3.2493188010899186</c:v>
                </c:pt>
                <c:pt idx="3">
                  <c:v>2.9775280898876408</c:v>
                </c:pt>
              </c:numCache>
            </c:numRef>
          </c:val>
        </c:ser>
        <c:ser>
          <c:idx val="5"/>
          <c:order val="5"/>
          <c:tx>
            <c:strRef>
              <c:f>Analysis!$A$19</c:f>
              <c:strCache>
                <c:ptCount val="1"/>
                <c:pt idx="0">
                  <c:v>1200</c:v>
                </c:pt>
              </c:strCache>
            </c:strRef>
          </c:tx>
          <c:cat>
            <c:strRef>
              <c:f>Analysis!$B$13:$E$13</c:f>
              <c:strCache>
                <c:ptCount val="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strCache>
            </c:strRef>
          </c:cat>
          <c:val>
            <c:numRef>
              <c:f>Analysis!$B$19:$E$19</c:f>
              <c:numCache>
                <c:formatCode>General</c:formatCode>
                <c:ptCount val="4"/>
                <c:pt idx="0">
                  <c:v>5.114178168130489</c:v>
                </c:pt>
                <c:pt idx="1">
                  <c:v>5.6066024759284732</c:v>
                </c:pt>
                <c:pt idx="2">
                  <c:v>4.2370062370062369</c:v>
                </c:pt>
                <c:pt idx="3">
                  <c:v>4.8755980861244019</c:v>
                </c:pt>
              </c:numCache>
            </c:numRef>
          </c:val>
        </c:ser>
        <c:ser>
          <c:idx val="6"/>
          <c:order val="6"/>
          <c:tx>
            <c:strRef>
              <c:f>Analysis!$A$20</c:f>
              <c:strCache>
                <c:ptCount val="1"/>
                <c:pt idx="0">
                  <c:v>1400</c:v>
                </c:pt>
              </c:strCache>
            </c:strRef>
          </c:tx>
          <c:cat>
            <c:strRef>
              <c:f>Analysis!$B$13:$E$13</c:f>
              <c:strCache>
                <c:ptCount val="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strCache>
            </c:strRef>
          </c:cat>
          <c:val>
            <c:numRef>
              <c:f>Analysis!$B$20:$E$20</c:f>
              <c:numCache>
                <c:formatCode>General</c:formatCode>
                <c:ptCount val="4"/>
                <c:pt idx="0">
                  <c:v>7.0546218487394956</c:v>
                </c:pt>
                <c:pt idx="1">
                  <c:v>10.646750524109015</c:v>
                </c:pt>
                <c:pt idx="2">
                  <c:v>6.5267249757045676</c:v>
                </c:pt>
                <c:pt idx="3">
                  <c:v>7.8093023255813954</c:v>
                </c:pt>
              </c:numCache>
            </c:numRef>
          </c:val>
        </c:ser>
        <c:ser>
          <c:idx val="7"/>
          <c:order val="7"/>
          <c:tx>
            <c:strRef>
              <c:f>Analysis!$A$21</c:f>
              <c:strCache>
                <c:ptCount val="1"/>
                <c:pt idx="0">
                  <c:v>1600</c:v>
                </c:pt>
              </c:strCache>
            </c:strRef>
          </c:tx>
          <c:cat>
            <c:strRef>
              <c:f>Analysis!$B$13:$E$13</c:f>
              <c:strCache>
                <c:ptCount val="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strCache>
            </c:strRef>
          </c:cat>
          <c:val>
            <c:numRef>
              <c:f>Analysis!$B$21:$E$21</c:f>
              <c:numCache>
                <c:formatCode>General</c:formatCode>
                <c:ptCount val="4"/>
                <c:pt idx="0">
                  <c:v>8.7484926787252366</c:v>
                </c:pt>
                <c:pt idx="1">
                  <c:v>7.7357197258187345</c:v>
                </c:pt>
                <c:pt idx="2">
                  <c:v>8.6886227544910177</c:v>
                </c:pt>
                <c:pt idx="3">
                  <c:v>11.028230184581975</c:v>
                </c:pt>
              </c:numCache>
            </c:numRef>
          </c:val>
        </c:ser>
        <c:ser>
          <c:idx val="8"/>
          <c:order val="8"/>
          <c:tx>
            <c:strRef>
              <c:f>Analysis!$A$22</c:f>
              <c:strCache>
                <c:ptCount val="1"/>
                <c:pt idx="0">
                  <c:v>1800</c:v>
                </c:pt>
              </c:strCache>
            </c:strRef>
          </c:tx>
          <c:cat>
            <c:strRef>
              <c:f>Analysis!$B$13:$E$13</c:f>
              <c:strCache>
                <c:ptCount val="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strCache>
            </c:strRef>
          </c:cat>
          <c:val>
            <c:numRef>
              <c:f>Analysis!$B$22:$E$22</c:f>
              <c:numCache>
                <c:formatCode>General</c:formatCode>
                <c:ptCount val="4"/>
                <c:pt idx="0">
                  <c:v>8.2181479179614669</c:v>
                </c:pt>
                <c:pt idx="1">
                  <c:v>9.0692729766803826</c:v>
                </c:pt>
                <c:pt idx="2">
                  <c:v>9.0568493150684919</c:v>
                </c:pt>
                <c:pt idx="3">
                  <c:v>11.880503144654087</c:v>
                </c:pt>
              </c:numCache>
            </c:numRef>
          </c:val>
        </c:ser>
        <c:ser>
          <c:idx val="9"/>
          <c:order val="9"/>
          <c:tx>
            <c:strRef>
              <c:f>Analysis!$A$23</c:f>
              <c:strCache>
                <c:ptCount val="1"/>
                <c:pt idx="0">
                  <c:v>2000</c:v>
                </c:pt>
              </c:strCache>
            </c:strRef>
          </c:tx>
          <c:cat>
            <c:strRef>
              <c:f>Analysis!$B$13:$E$13</c:f>
              <c:strCache>
                <c:ptCount val="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strCache>
            </c:strRef>
          </c:cat>
          <c:val>
            <c:numRef>
              <c:f>Analysis!$B$23:$E$23</c:f>
              <c:numCache>
                <c:formatCode>General</c:formatCode>
                <c:ptCount val="4"/>
                <c:pt idx="0">
                  <c:v>9.5648099947943788</c:v>
                </c:pt>
                <c:pt idx="1">
                  <c:v>9.8572961373390555</c:v>
                </c:pt>
                <c:pt idx="2">
                  <c:v>10.445707788516202</c:v>
                </c:pt>
                <c:pt idx="3">
                  <c:v>12.339825386165211</c:v>
                </c:pt>
              </c:numCache>
            </c:numRef>
          </c:val>
        </c:ser>
        <c:bandFmts/>
        <c:axId val="235758592"/>
        <c:axId val="190054976"/>
        <c:axId val="235746560"/>
      </c:surface3DChart>
      <c:catAx>
        <c:axId val="235758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Processors</a:t>
                </a:r>
              </a:p>
            </c:rich>
          </c:tx>
          <c:layout>
            <c:manualLayout>
              <c:xMode val="edge"/>
              <c:yMode val="edge"/>
              <c:x val="2.1830708661417318E-3"/>
              <c:y val="0.80583624963546219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crossAx val="190054976"/>
        <c:crosses val="autoZero"/>
        <c:auto val="1"/>
        <c:lblAlgn val="ctr"/>
        <c:lblOffset val="100"/>
        <c:tickLblSkip val="1"/>
        <c:noMultiLvlLbl val="0"/>
      </c:catAx>
      <c:valAx>
        <c:axId val="190054976"/>
        <c:scaling>
          <c:orientation val="minMax"/>
        </c:scaling>
        <c:delete val="0"/>
        <c:axPos val="l"/>
        <c:majorGridlines/>
        <c:title>
          <c:layout/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crossAx val="235758592"/>
        <c:crossesAt val="1"/>
        <c:crossBetween val="midCat"/>
      </c:valAx>
      <c:serAx>
        <c:axId val="23574656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Size</a:t>
                </a:r>
              </a:p>
            </c:rich>
          </c:tx>
          <c:layout>
            <c:manualLayout>
              <c:xMode val="edge"/>
              <c:yMode val="edge"/>
              <c:x val="0.55366863517060372"/>
              <c:y val="0.82584791484397779"/>
            </c:manualLayout>
          </c:layout>
          <c:overlay val="0"/>
        </c:title>
        <c:majorTickMark val="none"/>
        <c:minorTickMark val="none"/>
        <c:tickLblPos val="nextTo"/>
        <c:crossAx val="190054976"/>
        <c:crosses val="autoZero"/>
        <c:tickLblSkip val="1"/>
      </c:ser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Efficiency</a:t>
            </a:r>
          </a:p>
        </c:rich>
      </c:tx>
      <c:layout/>
      <c:overlay val="0"/>
    </c:title>
    <c:autoTitleDeleted val="0"/>
    <c:view3D>
      <c:rotX val="15"/>
      <c:rotY val="6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7.2118110236220473E-2"/>
          <c:y val="0.1438775882181394"/>
          <c:w val="0.84181014873140858"/>
          <c:h val="0.74127260134149908"/>
        </c:manualLayout>
      </c:layout>
      <c:surface3DChart>
        <c:wireframe val="0"/>
        <c:ser>
          <c:idx val="0"/>
          <c:order val="0"/>
          <c:tx>
            <c:strRef>
              <c:f>Analysis!$G$14</c:f>
              <c:strCache>
                <c:ptCount val="1"/>
                <c:pt idx="0">
                  <c:v>200</c:v>
                </c:pt>
              </c:strCache>
            </c:strRef>
          </c:tx>
          <c:cat>
            <c:strRef>
              <c:f>Analysis!$H$13:$K$13</c:f>
              <c:strCache>
                <c:ptCount val="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strCache>
            </c:strRef>
          </c:cat>
          <c:val>
            <c:numRef>
              <c:f>Analysis!$H$14:$K$14</c:f>
              <c:numCache>
                <c:formatCode>General</c:formatCode>
                <c:ptCount val="4"/>
                <c:pt idx="0">
                  <c:v>0.57654075546719674</c:v>
                </c:pt>
                <c:pt idx="1">
                  <c:v>2.1762617687914805</c:v>
                </c:pt>
                <c:pt idx="2">
                  <c:v>0.46031746031746029</c:v>
                </c:pt>
                <c:pt idx="3">
                  <c:v>0.55909003277424318</c:v>
                </c:pt>
              </c:numCache>
            </c:numRef>
          </c:val>
        </c:ser>
        <c:ser>
          <c:idx val="1"/>
          <c:order val="1"/>
          <c:tx>
            <c:strRef>
              <c:f>Analysis!$G$15</c:f>
              <c:strCache>
                <c:ptCount val="1"/>
                <c:pt idx="0">
                  <c:v>400</c:v>
                </c:pt>
              </c:strCache>
            </c:strRef>
          </c:tx>
          <c:cat>
            <c:strRef>
              <c:f>Analysis!$H$13:$K$13</c:f>
              <c:strCache>
                <c:ptCount val="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strCache>
            </c:strRef>
          </c:cat>
          <c:val>
            <c:numRef>
              <c:f>Analysis!$H$15:$K$15</c:f>
              <c:numCache>
                <c:formatCode>General</c:formatCode>
                <c:ptCount val="4"/>
                <c:pt idx="0">
                  <c:v>2.4061433447098972</c:v>
                </c:pt>
                <c:pt idx="1">
                  <c:v>1.7275177652536142</c:v>
                </c:pt>
                <c:pt idx="2">
                  <c:v>1.981450252951096</c:v>
                </c:pt>
                <c:pt idx="3">
                  <c:v>2.085798816568047</c:v>
                </c:pt>
              </c:numCache>
            </c:numRef>
          </c:val>
        </c:ser>
        <c:ser>
          <c:idx val="2"/>
          <c:order val="2"/>
          <c:tx>
            <c:strRef>
              <c:f>Analysis!$G$16</c:f>
              <c:strCache>
                <c:ptCount val="1"/>
                <c:pt idx="0">
                  <c:v>600</c:v>
                </c:pt>
              </c:strCache>
            </c:strRef>
          </c:tx>
          <c:cat>
            <c:strRef>
              <c:f>Analysis!$H$13:$K$13</c:f>
              <c:strCache>
                <c:ptCount val="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strCache>
            </c:strRef>
          </c:cat>
          <c:val>
            <c:numRef>
              <c:f>Analysis!$H$16:$K$16</c:f>
              <c:numCache>
                <c:formatCode>General</c:formatCode>
                <c:ptCount val="4"/>
                <c:pt idx="0">
                  <c:v>9.4541484716157207</c:v>
                </c:pt>
                <c:pt idx="1">
                  <c:v>19.617224880382775</c:v>
                </c:pt>
                <c:pt idx="2">
                  <c:v>7.827187274041937</c:v>
                </c:pt>
                <c:pt idx="3">
                  <c:v>5.9691204852495172</c:v>
                </c:pt>
              </c:numCache>
            </c:numRef>
          </c:val>
        </c:ser>
        <c:ser>
          <c:idx val="3"/>
          <c:order val="3"/>
          <c:tx>
            <c:strRef>
              <c:f>Analysis!$G$17</c:f>
              <c:strCache>
                <c:ptCount val="1"/>
                <c:pt idx="0">
                  <c:v>800</c:v>
                </c:pt>
              </c:strCache>
            </c:strRef>
          </c:tx>
          <c:cat>
            <c:strRef>
              <c:f>Analysis!$H$13:$K$13</c:f>
              <c:strCache>
                <c:ptCount val="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strCache>
            </c:strRef>
          </c:cat>
          <c:val>
            <c:numRef>
              <c:f>Analysis!$H$17:$K$17</c:f>
              <c:numCache>
                <c:formatCode>General</c:formatCode>
                <c:ptCount val="4"/>
                <c:pt idx="0">
                  <c:v>21.150793650793652</c:v>
                </c:pt>
                <c:pt idx="1">
                  <c:v>16.651046547953761</c:v>
                </c:pt>
                <c:pt idx="2">
                  <c:v>14.731896075179657</c:v>
                </c:pt>
                <c:pt idx="3">
                  <c:v>10.691003911342895</c:v>
                </c:pt>
              </c:numCache>
            </c:numRef>
          </c:val>
        </c:ser>
        <c:ser>
          <c:idx val="4"/>
          <c:order val="4"/>
          <c:tx>
            <c:strRef>
              <c:f>Analysis!$G$18</c:f>
              <c:strCache>
                <c:ptCount val="1"/>
                <c:pt idx="0">
                  <c:v>1000</c:v>
                </c:pt>
              </c:strCache>
            </c:strRef>
          </c:tx>
          <c:cat>
            <c:strRef>
              <c:f>Analysis!$H$13:$K$13</c:f>
              <c:strCache>
                <c:ptCount val="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strCache>
            </c:strRef>
          </c:cat>
          <c:val>
            <c:numRef>
              <c:f>Analysis!$H$18:$K$18</c:f>
              <c:numCache>
                <c:formatCode>General</c:formatCode>
                <c:ptCount val="4"/>
                <c:pt idx="0">
                  <c:v>39.162561576354683</c:v>
                </c:pt>
                <c:pt idx="1">
                  <c:v>60.349422564406282</c:v>
                </c:pt>
                <c:pt idx="2">
                  <c:v>27.077656675749324</c:v>
                </c:pt>
                <c:pt idx="3">
                  <c:v>22.904062229904927</c:v>
                </c:pt>
              </c:numCache>
            </c:numRef>
          </c:val>
        </c:ser>
        <c:ser>
          <c:idx val="5"/>
          <c:order val="5"/>
          <c:tx>
            <c:strRef>
              <c:f>Analysis!$G$19</c:f>
              <c:strCache>
                <c:ptCount val="1"/>
                <c:pt idx="0">
                  <c:v>1200</c:v>
                </c:pt>
              </c:strCache>
            </c:strRef>
          </c:tx>
          <c:cat>
            <c:strRef>
              <c:f>Analysis!$H$13:$K$13</c:f>
              <c:strCache>
                <c:ptCount val="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strCache>
            </c:strRef>
          </c:cat>
          <c:val>
            <c:numRef>
              <c:f>Analysis!$H$19:$K$19</c:f>
              <c:numCache>
                <c:formatCode>General</c:formatCode>
                <c:ptCount val="4"/>
                <c:pt idx="0">
                  <c:v>51.141781681304884</c:v>
                </c:pt>
                <c:pt idx="1">
                  <c:v>50.969113417531574</c:v>
                </c:pt>
                <c:pt idx="2">
                  <c:v>35.308385308385311</c:v>
                </c:pt>
                <c:pt idx="3">
                  <c:v>37.504600662495399</c:v>
                </c:pt>
              </c:numCache>
            </c:numRef>
          </c:val>
        </c:ser>
        <c:ser>
          <c:idx val="6"/>
          <c:order val="6"/>
          <c:tx>
            <c:strRef>
              <c:f>Analysis!$G$20</c:f>
              <c:strCache>
                <c:ptCount val="1"/>
                <c:pt idx="0">
                  <c:v>1400</c:v>
                </c:pt>
              </c:strCache>
            </c:strRef>
          </c:tx>
          <c:cat>
            <c:strRef>
              <c:f>Analysis!$H$13:$K$13</c:f>
              <c:strCache>
                <c:ptCount val="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strCache>
            </c:strRef>
          </c:cat>
          <c:val>
            <c:numRef>
              <c:f>Analysis!$H$20:$K$20</c:f>
              <c:numCache>
                <c:formatCode>General</c:formatCode>
                <c:ptCount val="4"/>
                <c:pt idx="0">
                  <c:v>70.546218487394952</c:v>
                </c:pt>
                <c:pt idx="1">
                  <c:v>96.788641128263777</c:v>
                </c:pt>
                <c:pt idx="2">
                  <c:v>54.389374797538061</c:v>
                </c:pt>
                <c:pt idx="3">
                  <c:v>60.071556350626118</c:v>
                </c:pt>
              </c:numCache>
            </c:numRef>
          </c:val>
        </c:ser>
        <c:ser>
          <c:idx val="7"/>
          <c:order val="7"/>
          <c:tx>
            <c:strRef>
              <c:f>Analysis!$G$21</c:f>
              <c:strCache>
                <c:ptCount val="1"/>
                <c:pt idx="0">
                  <c:v>1600</c:v>
                </c:pt>
              </c:strCache>
            </c:strRef>
          </c:tx>
          <c:cat>
            <c:strRef>
              <c:f>Analysis!$H$13:$K$13</c:f>
              <c:strCache>
                <c:ptCount val="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strCache>
            </c:strRef>
          </c:cat>
          <c:val>
            <c:numRef>
              <c:f>Analysis!$H$21:$K$21</c:f>
              <c:numCache>
                <c:formatCode>General</c:formatCode>
                <c:ptCount val="4"/>
                <c:pt idx="0">
                  <c:v>87.484926787252377</c:v>
                </c:pt>
                <c:pt idx="1">
                  <c:v>70.324724780170314</c:v>
                </c:pt>
                <c:pt idx="2">
                  <c:v>72.405189620758478</c:v>
                </c:pt>
                <c:pt idx="3">
                  <c:v>84.832539881399811</c:v>
                </c:pt>
              </c:numCache>
            </c:numRef>
          </c:val>
        </c:ser>
        <c:ser>
          <c:idx val="8"/>
          <c:order val="8"/>
          <c:tx>
            <c:strRef>
              <c:f>Analysis!$G$22</c:f>
              <c:strCache>
                <c:ptCount val="1"/>
                <c:pt idx="0">
                  <c:v>1800</c:v>
                </c:pt>
              </c:strCache>
            </c:strRef>
          </c:tx>
          <c:cat>
            <c:strRef>
              <c:f>Analysis!$H$13:$K$13</c:f>
              <c:strCache>
                <c:ptCount val="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strCache>
            </c:strRef>
          </c:cat>
          <c:val>
            <c:numRef>
              <c:f>Analysis!$H$22:$K$22</c:f>
              <c:numCache>
                <c:formatCode>General</c:formatCode>
                <c:ptCount val="4"/>
                <c:pt idx="0">
                  <c:v>82.181479179614669</c:v>
                </c:pt>
                <c:pt idx="1">
                  <c:v>82.447936151639851</c:v>
                </c:pt>
                <c:pt idx="2">
                  <c:v>75.473744292237427</c:v>
                </c:pt>
                <c:pt idx="3">
                  <c:v>91.388485728108364</c:v>
                </c:pt>
              </c:numCache>
            </c:numRef>
          </c:val>
        </c:ser>
        <c:ser>
          <c:idx val="9"/>
          <c:order val="9"/>
          <c:tx>
            <c:strRef>
              <c:f>Analysis!$G$23</c:f>
              <c:strCache>
                <c:ptCount val="1"/>
                <c:pt idx="0">
                  <c:v>2000</c:v>
                </c:pt>
              </c:strCache>
            </c:strRef>
          </c:tx>
          <c:cat>
            <c:strRef>
              <c:f>Analysis!$H$13:$K$13</c:f>
              <c:strCache>
                <c:ptCount val="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strCache>
            </c:strRef>
          </c:cat>
          <c:val>
            <c:numRef>
              <c:f>Analysis!$H$23:$K$23</c:f>
              <c:numCache>
                <c:formatCode>General</c:formatCode>
                <c:ptCount val="4"/>
                <c:pt idx="0">
                  <c:v>95.648099947943791</c:v>
                </c:pt>
                <c:pt idx="1">
                  <c:v>89.611783066718687</c:v>
                </c:pt>
                <c:pt idx="2">
                  <c:v>87.047564904301694</c:v>
                </c:pt>
                <c:pt idx="3">
                  <c:v>94.921733739732389</c:v>
                </c:pt>
              </c:numCache>
            </c:numRef>
          </c:val>
        </c:ser>
        <c:bandFmts/>
        <c:axId val="235760128"/>
        <c:axId val="190057280"/>
        <c:axId val="235471488"/>
      </c:surface3DChart>
      <c:catAx>
        <c:axId val="235760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Processors</a:t>
                </a:r>
              </a:p>
            </c:rich>
          </c:tx>
          <c:layout>
            <c:manualLayout>
              <c:xMode val="edge"/>
              <c:yMode val="edge"/>
              <c:x val="1.6180227471566055E-2"/>
              <c:y val="0.8308296879556723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190057280"/>
        <c:crosses val="autoZero"/>
        <c:auto val="1"/>
        <c:lblAlgn val="ctr"/>
        <c:lblOffset val="100"/>
        <c:tickLblSkip val="1"/>
        <c:noMultiLvlLbl val="0"/>
      </c:catAx>
      <c:valAx>
        <c:axId val="1900572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Efficiency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high"/>
        <c:crossAx val="235760128"/>
        <c:crosses val="autoZero"/>
        <c:crossBetween val="midCat"/>
      </c:valAx>
      <c:serAx>
        <c:axId val="235471488"/>
        <c:scaling>
          <c:orientation val="minMax"/>
        </c:scaling>
        <c:delete val="0"/>
        <c:axPos val="b"/>
        <c:majorTickMark val="none"/>
        <c:minorTickMark val="none"/>
        <c:tickLblPos val="nextTo"/>
        <c:crossAx val="190057280"/>
        <c:crosses val="autoZero"/>
      </c:ser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0</xdr:row>
      <xdr:rowOff>0</xdr:rowOff>
    </xdr:from>
    <xdr:to>
      <xdr:col>12</xdr:col>
      <xdr:colOff>438150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128587</xdr:colOff>
      <xdr:row>15</xdr:row>
      <xdr:rowOff>161925</xdr:rowOff>
    </xdr:from>
    <xdr:to>
      <xdr:col>12</xdr:col>
      <xdr:colOff>433387</xdr:colOff>
      <xdr:row>30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20</xdr:row>
      <xdr:rowOff>28575</xdr:rowOff>
    </xdr:from>
    <xdr:to>
      <xdr:col>14</xdr:col>
      <xdr:colOff>466725</xdr:colOff>
      <xdr:row>34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23</xdr:row>
      <xdr:rowOff>133350</xdr:rowOff>
    </xdr:from>
    <xdr:to>
      <xdr:col>7</xdr:col>
      <xdr:colOff>333375</xdr:colOff>
      <xdr:row>38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466725</xdr:colOff>
      <xdr:row>23</xdr:row>
      <xdr:rowOff>152400</xdr:rowOff>
    </xdr:from>
    <xdr:to>
      <xdr:col>15</xdr:col>
      <xdr:colOff>161925</xdr:colOff>
      <xdr:row>38</xdr:row>
      <xdr:rowOff>38100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D17:E27" totalsRowShown="0" headerRowDxfId="13">
  <autoFilter ref="D17:E27"/>
  <tableColumns count="2">
    <tableColumn id="1" name="Matrix"/>
    <tableColumn id="2" name="Tim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I36:M46" totalsRowShown="0" headerRowDxfId="12" headerRowBorderDxfId="11" tableBorderDxfId="10" totalsRowBorderDxfId="9">
  <autoFilter ref="I36:M46"/>
  <tableColumns count="5">
    <tableColumn id="1" name="Matrix" dataDxfId="8"/>
    <tableColumn id="2" name="10" dataDxfId="7"/>
    <tableColumn id="3" name="11" dataDxfId="6"/>
    <tableColumn id="4" name="12" dataDxfId="5"/>
    <tableColumn id="5" name="13" dataDxfId="4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3:E23" totalsRowShown="0" headerRowDxfId="3">
  <autoFilter ref="A13:E23"/>
  <tableColumns count="5">
    <tableColumn id="1" name="Elements" dataDxfId="2"/>
    <tableColumn id="2" name="10">
      <calculatedColumnFormula>H2/B2</calculatedColumnFormula>
    </tableColumn>
    <tableColumn id="3" name="11"/>
    <tableColumn id="4" name="12">
      <calculatedColumnFormula>H2/D2</calculatedColumnFormula>
    </tableColumn>
    <tableColumn id="5" name="13">
      <calculatedColumnFormula>H2/E2</calculatedColumnFormula>
    </tableColumn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G13:K23" totalsRowShown="0" headerRowDxfId="1">
  <autoFilter ref="G13:K23"/>
  <tableColumns count="5">
    <tableColumn id="1" name="Elements" dataDxfId="0"/>
    <tableColumn id="2" name="10"/>
    <tableColumn id="3" name="11"/>
    <tableColumn id="4" name="12"/>
    <tableColumn id="5" name="1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C3" workbookViewId="0">
      <selection activeCell="E27" sqref="E18:E27"/>
    </sheetView>
  </sheetViews>
  <sheetFormatPr defaultRowHeight="15" x14ac:dyDescent="0.25"/>
  <cols>
    <col min="1" max="1" width="4.42578125" bestFit="1" customWidth="1"/>
    <col min="2" max="3" width="5" bestFit="1" customWidth="1"/>
    <col min="4" max="4" width="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>
        <v>300</v>
      </c>
      <c r="C2" s="2">
        <v>400</v>
      </c>
      <c r="D2" s="2">
        <v>500</v>
      </c>
      <c r="E2" s="2">
        <v>1.44</v>
      </c>
    </row>
    <row r="3" spans="1:5" x14ac:dyDescent="0.25">
      <c r="A3" s="1">
        <v>2</v>
      </c>
      <c r="B3" s="2">
        <f>2*B2</f>
        <v>600</v>
      </c>
      <c r="C3" s="2">
        <f>2*C2</f>
        <v>800</v>
      </c>
      <c r="D3" s="2">
        <f>2*D2</f>
        <v>1000</v>
      </c>
      <c r="E3" s="2">
        <v>11.07</v>
      </c>
    </row>
    <row r="4" spans="1:5" x14ac:dyDescent="0.25">
      <c r="A4" s="1">
        <v>3</v>
      </c>
      <c r="B4" s="2">
        <f>3*B2</f>
        <v>900</v>
      </c>
      <c r="C4" s="2">
        <f>3*C2</f>
        <v>1200</v>
      </c>
      <c r="D4" s="2">
        <f>3*D2</f>
        <v>1500</v>
      </c>
      <c r="E4" s="2">
        <v>33.700000000000003</v>
      </c>
    </row>
    <row r="5" spans="1:5" x14ac:dyDescent="0.25">
      <c r="A5" s="1">
        <v>4</v>
      </c>
      <c r="B5" s="2">
        <f>4*B2</f>
        <v>1200</v>
      </c>
      <c r="C5" s="2">
        <f>4*C2</f>
        <v>1600</v>
      </c>
      <c r="D5" s="2">
        <f>4*D2</f>
        <v>2000</v>
      </c>
      <c r="E5" s="2">
        <v>94.16</v>
      </c>
    </row>
    <row r="6" spans="1:5" x14ac:dyDescent="0.25">
      <c r="A6" s="1">
        <v>5</v>
      </c>
      <c r="B6" s="2">
        <f>5*B2</f>
        <v>1500</v>
      </c>
      <c r="C6" s="2">
        <f>5*C2</f>
        <v>2000</v>
      </c>
      <c r="D6" s="2">
        <f>5*D2</f>
        <v>2500</v>
      </c>
      <c r="E6" s="2">
        <v>209.71</v>
      </c>
    </row>
    <row r="7" spans="1:5" x14ac:dyDescent="0.25">
      <c r="A7" s="1">
        <v>6</v>
      </c>
      <c r="B7" s="2">
        <f>6*B2</f>
        <v>1800</v>
      </c>
      <c r="C7" s="2">
        <f>6*C2</f>
        <v>2400</v>
      </c>
      <c r="D7" s="2">
        <f>6*D2</f>
        <v>3000</v>
      </c>
      <c r="E7" s="2">
        <v>302.19</v>
      </c>
    </row>
    <row r="8" spans="1:5" x14ac:dyDescent="0.25">
      <c r="A8" s="1">
        <v>7</v>
      </c>
      <c r="B8" s="2">
        <f>7*B2</f>
        <v>2100</v>
      </c>
      <c r="C8" s="2">
        <f>7*C2</f>
        <v>2800</v>
      </c>
      <c r="D8" s="2">
        <f>7*D2</f>
        <v>3500</v>
      </c>
      <c r="E8" s="2">
        <v>449.67</v>
      </c>
    </row>
    <row r="9" spans="1:5" x14ac:dyDescent="0.25">
      <c r="A9" s="1">
        <v>8</v>
      </c>
      <c r="B9" s="2">
        <f>8*B2</f>
        <v>2400</v>
      </c>
      <c r="C9" s="2">
        <f>8*C2</f>
        <v>3200</v>
      </c>
      <c r="D9" s="2">
        <f>8*D2</f>
        <v>4000</v>
      </c>
      <c r="E9" s="2">
        <v>798.06</v>
      </c>
    </row>
    <row r="10" spans="1:5" x14ac:dyDescent="0.25">
      <c r="A10" s="1">
        <v>9</v>
      </c>
      <c r="B10" s="2">
        <f>9*B2</f>
        <v>2700</v>
      </c>
      <c r="C10" s="2">
        <f>9*C2</f>
        <v>3600</v>
      </c>
      <c r="D10" s="2">
        <f>9*D2</f>
        <v>4500</v>
      </c>
      <c r="E10" s="2">
        <v>1021.58</v>
      </c>
    </row>
    <row r="11" spans="1:5" x14ac:dyDescent="0.25">
      <c r="A11" s="1">
        <v>10</v>
      </c>
      <c r="B11" s="2">
        <f>10*B2</f>
        <v>3000</v>
      </c>
      <c r="C11" s="2">
        <f>10*C2</f>
        <v>4000</v>
      </c>
      <c r="D11" s="2">
        <f>10*D2</f>
        <v>5000</v>
      </c>
      <c r="E11" s="2">
        <v>1757.63</v>
      </c>
    </row>
    <row r="17" spans="4:5" x14ac:dyDescent="0.25">
      <c r="D17" s="12" t="s">
        <v>5</v>
      </c>
      <c r="E17" s="12" t="s">
        <v>4</v>
      </c>
    </row>
    <row r="18" spans="4:5" x14ac:dyDescent="0.25">
      <c r="D18" s="13">
        <v>200</v>
      </c>
      <c r="E18" s="13">
        <v>0.28999999999999998</v>
      </c>
    </row>
    <row r="19" spans="4:5" x14ac:dyDescent="0.25">
      <c r="D19" s="13">
        <f>2*D18</f>
        <v>400</v>
      </c>
      <c r="E19" s="13">
        <v>1.41</v>
      </c>
    </row>
    <row r="20" spans="4:5" x14ac:dyDescent="0.25">
      <c r="D20" s="13">
        <f>3*D18</f>
        <v>600</v>
      </c>
      <c r="E20" s="13">
        <v>4.33</v>
      </c>
    </row>
    <row r="21" spans="4:5" x14ac:dyDescent="0.25">
      <c r="D21" s="13">
        <f>4*D18</f>
        <v>800</v>
      </c>
      <c r="E21" s="13">
        <v>10.66</v>
      </c>
    </row>
    <row r="22" spans="4:5" x14ac:dyDescent="0.25">
      <c r="D22" s="13">
        <f>5*D18</f>
        <v>1000</v>
      </c>
      <c r="E22" s="13">
        <v>23.85</v>
      </c>
    </row>
    <row r="23" spans="4:5" x14ac:dyDescent="0.25">
      <c r="D23" s="13">
        <f>6*D18</f>
        <v>1200</v>
      </c>
      <c r="E23" s="13">
        <v>40.76</v>
      </c>
    </row>
    <row r="24" spans="4:5" x14ac:dyDescent="0.25">
      <c r="D24" s="13">
        <f>7*D18</f>
        <v>1400</v>
      </c>
      <c r="E24" s="13">
        <v>67.16</v>
      </c>
    </row>
    <row r="25" spans="4:5" x14ac:dyDescent="0.25">
      <c r="D25" s="13">
        <f>8*D18</f>
        <v>1600</v>
      </c>
      <c r="E25" s="13">
        <v>101.57</v>
      </c>
    </row>
    <row r="26" spans="4:5" x14ac:dyDescent="0.25">
      <c r="D26" s="13">
        <f>9*D18</f>
        <v>1800</v>
      </c>
      <c r="E26" s="13">
        <v>132.22999999999999</v>
      </c>
    </row>
    <row r="27" spans="4:5" x14ac:dyDescent="0.25">
      <c r="D27" s="13">
        <f>10*D18</f>
        <v>2000</v>
      </c>
      <c r="E27" s="13">
        <v>183.74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21" workbookViewId="0">
      <selection activeCell="I36" sqref="I36:M46"/>
    </sheetView>
  </sheetViews>
  <sheetFormatPr defaultRowHeight="15" x14ac:dyDescent="0.25"/>
  <sheetData>
    <row r="1" spans="1:7" x14ac:dyDescent="0.25">
      <c r="A1" s="1" t="s">
        <v>5</v>
      </c>
      <c r="G1" s="1" t="s">
        <v>4</v>
      </c>
    </row>
    <row r="2" spans="1:7" x14ac:dyDescent="0.25">
      <c r="A2" s="2">
        <v>200</v>
      </c>
      <c r="B2">
        <v>5.99</v>
      </c>
      <c r="C2">
        <v>3.98</v>
      </c>
      <c r="D2">
        <v>4.9870000000000001</v>
      </c>
      <c r="E2">
        <v>5.3280000000000003</v>
      </c>
      <c r="F2">
        <v>4.867</v>
      </c>
      <c r="G2" s="2">
        <f t="shared" ref="G2:G11" si="0">AVERAGE(B2:F2)</f>
        <v>5.0304000000000002</v>
      </c>
    </row>
    <row r="3" spans="1:7" x14ac:dyDescent="0.25">
      <c r="A3" s="2">
        <f>2*A2</f>
        <v>400</v>
      </c>
      <c r="B3">
        <v>6.19</v>
      </c>
      <c r="C3">
        <v>8.76</v>
      </c>
      <c r="D3">
        <v>5.2148199999999996</v>
      </c>
      <c r="E3">
        <v>4.8650000000000002</v>
      </c>
      <c r="F3">
        <v>4.2833600000000001</v>
      </c>
      <c r="G3" s="2">
        <f t="shared" si="0"/>
        <v>5.8626360000000002</v>
      </c>
    </row>
    <row r="4" spans="1:7" x14ac:dyDescent="0.25">
      <c r="A4" s="2">
        <f>3*A2</f>
        <v>600</v>
      </c>
      <c r="B4">
        <v>5.0199999999999996</v>
      </c>
      <c r="C4">
        <v>3.8</v>
      </c>
      <c r="D4">
        <v>5.1436999999999999</v>
      </c>
      <c r="E4">
        <v>4.71</v>
      </c>
      <c r="F4">
        <v>4.22234</v>
      </c>
      <c r="G4" s="2">
        <f t="shared" si="0"/>
        <v>4.5792079999999995</v>
      </c>
    </row>
    <row r="5" spans="1:7" x14ac:dyDescent="0.25">
      <c r="A5" s="2">
        <f>4*A2</f>
        <v>800</v>
      </c>
      <c r="B5">
        <v>5.6</v>
      </c>
      <c r="C5">
        <v>5.0563399999999996</v>
      </c>
      <c r="D5">
        <v>4.9360799999999996</v>
      </c>
      <c r="E5">
        <v>4.08</v>
      </c>
      <c r="F5">
        <v>5.55</v>
      </c>
      <c r="G5" s="2">
        <f t="shared" si="0"/>
        <v>5.0444840000000006</v>
      </c>
    </row>
    <row r="6" spans="1:7" x14ac:dyDescent="0.25">
      <c r="A6" s="2">
        <f>5*A2</f>
        <v>1000</v>
      </c>
      <c r="B6">
        <v>5.97</v>
      </c>
      <c r="D6">
        <v>5</v>
      </c>
      <c r="E6">
        <v>8.2077000000000009</v>
      </c>
      <c r="F6">
        <v>5.1946899999999996</v>
      </c>
      <c r="G6" s="2">
        <f t="shared" si="0"/>
        <v>6.0930975000000007</v>
      </c>
    </row>
    <row r="7" spans="1:7" x14ac:dyDescent="0.25">
      <c r="A7" s="2">
        <f>6*A2</f>
        <v>1200</v>
      </c>
      <c r="B7">
        <v>8.1351800000000001</v>
      </c>
      <c r="C7">
        <v>8.44</v>
      </c>
      <c r="D7">
        <v>6.2100499999999998</v>
      </c>
      <c r="E7">
        <v>7.6879999999999997</v>
      </c>
      <c r="F7">
        <v>9.39</v>
      </c>
      <c r="G7" s="2">
        <f t="shared" si="0"/>
        <v>7.9726460000000001</v>
      </c>
    </row>
    <row r="8" spans="1:7" x14ac:dyDescent="0.25">
      <c r="A8" s="2">
        <f>7*A2</f>
        <v>1400</v>
      </c>
      <c r="B8">
        <v>9.3902099999999997</v>
      </c>
      <c r="D8">
        <v>9.2669999999999995</v>
      </c>
      <c r="E8">
        <v>9.9</v>
      </c>
      <c r="G8" s="2">
        <f t="shared" si="0"/>
        <v>9.5190699999999993</v>
      </c>
    </row>
    <row r="9" spans="1:7" x14ac:dyDescent="0.25">
      <c r="A9" s="2">
        <f>8*A2</f>
        <v>1600</v>
      </c>
      <c r="B9">
        <v>12.404999999999999</v>
      </c>
      <c r="C9">
        <v>11.3225</v>
      </c>
      <c r="E9">
        <v>11.030900000000001</v>
      </c>
      <c r="F9">
        <v>11.6882</v>
      </c>
      <c r="G9" s="2">
        <f t="shared" si="0"/>
        <v>11.611650000000001</v>
      </c>
    </row>
    <row r="10" spans="1:7" x14ac:dyDescent="0.25">
      <c r="A10" s="2">
        <f>9*A2</f>
        <v>1800</v>
      </c>
      <c r="B10">
        <v>17.383199999999999</v>
      </c>
      <c r="C10">
        <v>13.905200000000001</v>
      </c>
      <c r="E10">
        <v>15.827999999999999</v>
      </c>
      <c r="F10">
        <v>17.247499999999999</v>
      </c>
      <c r="G10" s="2">
        <f t="shared" si="0"/>
        <v>16.090975</v>
      </c>
    </row>
    <row r="11" spans="1:7" x14ac:dyDescent="0.25">
      <c r="A11" s="2">
        <f>10*A2</f>
        <v>2000</v>
      </c>
      <c r="B11">
        <v>19.114599999999999</v>
      </c>
      <c r="C11">
        <v>19.02393</v>
      </c>
      <c r="D11">
        <v>19.775700000000001</v>
      </c>
      <c r="E11">
        <v>19.4863</v>
      </c>
      <c r="F11">
        <v>18.656099999999999</v>
      </c>
      <c r="G11" s="2">
        <f t="shared" si="0"/>
        <v>19.211326</v>
      </c>
    </row>
    <row r="13" spans="1:7" x14ac:dyDescent="0.25">
      <c r="A13" s="1" t="s">
        <v>5</v>
      </c>
      <c r="G13" s="1" t="s">
        <v>4</v>
      </c>
    </row>
    <row r="14" spans="1:7" x14ac:dyDescent="0.25">
      <c r="A14" s="2">
        <v>200</v>
      </c>
      <c r="B14">
        <v>6.0111499999999998</v>
      </c>
      <c r="C14">
        <v>5.6539999999999999</v>
      </c>
      <c r="D14">
        <v>4.258</v>
      </c>
      <c r="E14">
        <v>7.62697</v>
      </c>
      <c r="G14" s="2">
        <f t="shared" ref="G14:G23" si="1">AVERAGE(B14:F14)</f>
        <v>5.8875299999999999</v>
      </c>
    </row>
    <row r="15" spans="1:7" x14ac:dyDescent="0.25">
      <c r="A15" s="2">
        <f>2*A14</f>
        <v>400</v>
      </c>
      <c r="B15">
        <v>8.1505200000000002</v>
      </c>
      <c r="D15">
        <v>7.7916400000000001</v>
      </c>
      <c r="F15">
        <v>6.3192199999999996</v>
      </c>
      <c r="G15" s="2">
        <f t="shared" si="1"/>
        <v>7.4204600000000012</v>
      </c>
    </row>
    <row r="16" spans="1:7" x14ac:dyDescent="0.25">
      <c r="A16" s="2">
        <f>3*A14</f>
        <v>600</v>
      </c>
      <c r="B16">
        <v>4.1486299999999998</v>
      </c>
      <c r="D16">
        <v>5.5839999999999996</v>
      </c>
      <c r="F16">
        <v>5.0997500000000002</v>
      </c>
      <c r="G16" s="2">
        <f t="shared" si="1"/>
        <v>4.9441266666666666</v>
      </c>
    </row>
    <row r="17" spans="1:7" x14ac:dyDescent="0.25">
      <c r="A17" s="2">
        <f>4*A14</f>
        <v>800</v>
      </c>
      <c r="B17">
        <v>5.5603100000000003</v>
      </c>
      <c r="F17">
        <v>6.0853099999999998</v>
      </c>
      <c r="G17" s="2">
        <f t="shared" si="1"/>
        <v>5.8228100000000005</v>
      </c>
    </row>
    <row r="18" spans="1:7" x14ac:dyDescent="0.25">
      <c r="A18" s="2">
        <f>5*A14</f>
        <v>1000</v>
      </c>
      <c r="B18">
        <v>6.1018800000000004</v>
      </c>
      <c r="C18">
        <v>5.8675499999999996</v>
      </c>
      <c r="F18">
        <v>6.4517199999999999</v>
      </c>
      <c r="G18" s="2">
        <f t="shared" si="1"/>
        <v>6.1403833333333324</v>
      </c>
    </row>
    <row r="19" spans="1:7" x14ac:dyDescent="0.25">
      <c r="A19" s="2">
        <f>6*A14</f>
        <v>1200</v>
      </c>
      <c r="C19">
        <v>7.8301600000000002</v>
      </c>
      <c r="D19">
        <v>7.1157199999999996</v>
      </c>
      <c r="E19">
        <v>6.86904</v>
      </c>
      <c r="G19" s="2">
        <f t="shared" si="1"/>
        <v>7.2716400000000005</v>
      </c>
    </row>
    <row r="20" spans="1:7" x14ac:dyDescent="0.25">
      <c r="A20" s="2">
        <f>7*A14</f>
        <v>1400</v>
      </c>
      <c r="B20">
        <v>9.1476799999999994</v>
      </c>
      <c r="E20">
        <v>9.22316</v>
      </c>
      <c r="F20">
        <v>10.2361</v>
      </c>
      <c r="G20" s="2">
        <f t="shared" si="1"/>
        <v>9.5356466666666666</v>
      </c>
    </row>
    <row r="21" spans="1:7" x14ac:dyDescent="0.25">
      <c r="A21" s="2">
        <f>8*A14</f>
        <v>1600</v>
      </c>
      <c r="B21">
        <v>13.619400000000001</v>
      </c>
      <c r="D21">
        <v>12.6456</v>
      </c>
      <c r="G21" s="2">
        <f t="shared" si="1"/>
        <v>13.1325</v>
      </c>
    </row>
    <row r="22" spans="1:7" x14ac:dyDescent="0.25">
      <c r="A22" s="2">
        <f>9*A14</f>
        <v>1800</v>
      </c>
      <c r="B22">
        <v>14.300599999999999</v>
      </c>
      <c r="D22">
        <v>14.6279</v>
      </c>
      <c r="E22">
        <v>14.825100000000001</v>
      </c>
      <c r="G22" s="2">
        <f t="shared" si="1"/>
        <v>14.584533333333333</v>
      </c>
    </row>
    <row r="23" spans="1:7" x14ac:dyDescent="0.25">
      <c r="A23" s="2">
        <f>10*A14</f>
        <v>2000</v>
      </c>
      <c r="C23">
        <v>18.64</v>
      </c>
      <c r="G23" s="2">
        <f t="shared" si="1"/>
        <v>18.64</v>
      </c>
    </row>
    <row r="25" spans="1:7" x14ac:dyDescent="0.25">
      <c r="G25" s="1" t="s">
        <v>4</v>
      </c>
    </row>
    <row r="26" spans="1:7" x14ac:dyDescent="0.25">
      <c r="B26">
        <v>5.3345700000000003</v>
      </c>
      <c r="C26">
        <v>5.0864000000000003</v>
      </c>
      <c r="D26">
        <v>5.8865499999999997</v>
      </c>
      <c r="E26">
        <v>4.9040999999999997</v>
      </c>
      <c r="F26">
        <v>5.0498000000000003</v>
      </c>
      <c r="G26" s="2">
        <f t="shared" ref="G26:G35" si="2">AVERAGE(B26:F26)</f>
        <v>5.2522840000000004</v>
      </c>
    </row>
    <row r="27" spans="1:7" x14ac:dyDescent="0.25">
      <c r="C27">
        <v>6.8410000000000002</v>
      </c>
      <c r="E27">
        <v>4.4461399999999998</v>
      </c>
      <c r="F27">
        <v>6.5132199999999996</v>
      </c>
      <c r="G27" s="2">
        <f t="shared" si="2"/>
        <v>5.9334533333333335</v>
      </c>
    </row>
    <row r="28" spans="1:7" x14ac:dyDescent="0.25">
      <c r="B28">
        <v>4.9363099999999998</v>
      </c>
      <c r="C28">
        <v>4.2234100000000003</v>
      </c>
      <c r="E28">
        <v>4.6757600000000004</v>
      </c>
      <c r="G28" s="2">
        <f t="shared" si="2"/>
        <v>4.6118266666666665</v>
      </c>
    </row>
    <row r="29" spans="1:7" x14ac:dyDescent="0.25">
      <c r="B29">
        <v>4.8293900000000001</v>
      </c>
      <c r="C29">
        <v>7.0972799999999996</v>
      </c>
      <c r="D29">
        <v>6.15252</v>
      </c>
      <c r="E29">
        <v>5.6349799999999997</v>
      </c>
      <c r="F29">
        <v>6.4396399999999998</v>
      </c>
      <c r="G29" s="2">
        <f t="shared" si="2"/>
        <v>6.0307620000000002</v>
      </c>
    </row>
    <row r="30" spans="1:7" x14ac:dyDescent="0.25">
      <c r="B30">
        <v>8.64283</v>
      </c>
      <c r="C30">
        <v>7.3324999999999996</v>
      </c>
      <c r="D30">
        <v>7.6533499999999997</v>
      </c>
      <c r="E30">
        <v>8.1029800000000005</v>
      </c>
      <c r="F30">
        <v>4.9780600000000002</v>
      </c>
      <c r="G30" s="2">
        <f t="shared" si="2"/>
        <v>7.3419439999999998</v>
      </c>
    </row>
    <row r="31" spans="1:7" x14ac:dyDescent="0.25">
      <c r="B31">
        <v>8.2693899999999996</v>
      </c>
      <c r="E31">
        <v>9.9863099999999996</v>
      </c>
      <c r="F31">
        <v>10.617599999999999</v>
      </c>
      <c r="G31" s="2">
        <f t="shared" si="2"/>
        <v>9.6244333333333323</v>
      </c>
    </row>
    <row r="32" spans="1:7" x14ac:dyDescent="0.25">
      <c r="B32">
        <v>10.8377</v>
      </c>
      <c r="C32">
        <v>9.1217400000000008</v>
      </c>
      <c r="E32">
        <v>10.524800000000001</v>
      </c>
      <c r="F32">
        <v>10.7033</v>
      </c>
      <c r="G32" s="2">
        <f t="shared" si="2"/>
        <v>10.296885</v>
      </c>
    </row>
    <row r="33" spans="2:13" x14ac:dyDescent="0.25">
      <c r="B33">
        <v>12.0817</v>
      </c>
      <c r="C33">
        <v>12.1793</v>
      </c>
      <c r="D33">
        <v>11.4704</v>
      </c>
      <c r="F33">
        <v>11.0192</v>
      </c>
      <c r="G33" s="2">
        <f t="shared" si="2"/>
        <v>11.68765</v>
      </c>
    </row>
    <row r="34" spans="2:13" x14ac:dyDescent="0.25">
      <c r="B34">
        <v>14.3291</v>
      </c>
      <c r="C34">
        <v>13.252599999999999</v>
      </c>
      <c r="D34">
        <v>15.6945</v>
      </c>
      <c r="E34">
        <v>16.325399999999998</v>
      </c>
      <c r="F34">
        <v>13.42229</v>
      </c>
      <c r="G34" s="2">
        <f t="shared" si="2"/>
        <v>14.604778</v>
      </c>
    </row>
    <row r="35" spans="2:13" x14ac:dyDescent="0.25">
      <c r="B35">
        <v>16.810700000000001</v>
      </c>
      <c r="C35">
        <v>18.840499999999999</v>
      </c>
      <c r="D35">
        <v>17.129899999999999</v>
      </c>
      <c r="G35" s="2">
        <f t="shared" si="2"/>
        <v>17.593700000000002</v>
      </c>
    </row>
    <row r="36" spans="2:13" x14ac:dyDescent="0.25">
      <c r="G36" s="1" t="s">
        <v>4</v>
      </c>
      <c r="I36" s="6" t="s">
        <v>5</v>
      </c>
      <c r="J36" s="7" t="s">
        <v>6</v>
      </c>
      <c r="K36" s="7" t="s">
        <v>7</v>
      </c>
      <c r="L36" s="7" t="s">
        <v>8</v>
      </c>
      <c r="M36" s="8" t="s">
        <v>9</v>
      </c>
    </row>
    <row r="37" spans="2:13" x14ac:dyDescent="0.25">
      <c r="C37">
        <v>3.99</v>
      </c>
      <c r="G37" s="2">
        <f t="shared" ref="G37:G46" si="3">AVERAGE(B37:F37)</f>
        <v>3.99</v>
      </c>
      <c r="I37" s="4">
        <v>200</v>
      </c>
      <c r="J37" s="2">
        <v>5.03</v>
      </c>
      <c r="K37" s="2">
        <v>5.89</v>
      </c>
      <c r="L37" s="2">
        <v>5.25</v>
      </c>
      <c r="M37" s="5">
        <v>3.99</v>
      </c>
    </row>
    <row r="38" spans="2:13" x14ac:dyDescent="0.25">
      <c r="B38">
        <v>5.2005699999999999</v>
      </c>
      <c r="G38" s="2">
        <f t="shared" si="3"/>
        <v>5.2005699999999999</v>
      </c>
      <c r="I38" s="4">
        <f>2*I37</f>
        <v>400</v>
      </c>
      <c r="J38" s="2">
        <v>5.86</v>
      </c>
      <c r="K38" s="2">
        <v>7.42</v>
      </c>
      <c r="L38" s="2">
        <v>5.93</v>
      </c>
      <c r="M38" s="5">
        <v>5.2</v>
      </c>
    </row>
    <row r="39" spans="2:13" x14ac:dyDescent="0.25">
      <c r="C39">
        <v>6.45946</v>
      </c>
      <c r="D39">
        <v>4.6967699999999999</v>
      </c>
      <c r="G39" s="2">
        <f t="shared" si="3"/>
        <v>5.5781150000000004</v>
      </c>
      <c r="I39" s="4">
        <f>3*I37</f>
        <v>600</v>
      </c>
      <c r="J39" s="2">
        <v>4.58</v>
      </c>
      <c r="K39" s="2">
        <v>4.9400000000000004</v>
      </c>
      <c r="L39" s="2">
        <v>4.6100000000000003</v>
      </c>
      <c r="M39" s="5">
        <v>5.58</v>
      </c>
    </row>
    <row r="40" spans="2:13" x14ac:dyDescent="0.25">
      <c r="B40">
        <v>7.6736899999999997</v>
      </c>
      <c r="G40" s="2">
        <f t="shared" si="3"/>
        <v>7.6736899999999997</v>
      </c>
      <c r="I40" s="4">
        <f>4*I37</f>
        <v>800</v>
      </c>
      <c r="J40" s="2">
        <v>5.04</v>
      </c>
      <c r="K40" s="2">
        <v>5.82</v>
      </c>
      <c r="L40" s="2">
        <v>6.03</v>
      </c>
      <c r="M40" s="5">
        <v>7.67</v>
      </c>
    </row>
    <row r="41" spans="2:13" x14ac:dyDescent="0.25">
      <c r="G41" s="2" t="e">
        <f t="shared" si="3"/>
        <v>#DIV/0!</v>
      </c>
      <c r="I41" s="4">
        <f>5*I37</f>
        <v>1000</v>
      </c>
      <c r="J41" s="2">
        <v>6.09</v>
      </c>
      <c r="K41" s="2">
        <v>6.14</v>
      </c>
      <c r="L41" s="2">
        <v>7.34</v>
      </c>
      <c r="M41" s="5">
        <v>8.01</v>
      </c>
    </row>
    <row r="42" spans="2:13" x14ac:dyDescent="0.25">
      <c r="E42">
        <v>11.212199999999999</v>
      </c>
      <c r="F42">
        <v>13.638299999999999</v>
      </c>
      <c r="G42" s="2">
        <f t="shared" si="3"/>
        <v>12.425249999999998</v>
      </c>
      <c r="I42" s="4">
        <f>6*I37</f>
        <v>1200</v>
      </c>
      <c r="J42" s="2">
        <v>7.97</v>
      </c>
      <c r="K42" s="2">
        <v>7.27</v>
      </c>
      <c r="L42" s="2">
        <v>9.6199999999999992</v>
      </c>
      <c r="M42" s="5">
        <v>8.36</v>
      </c>
    </row>
    <row r="43" spans="2:13" x14ac:dyDescent="0.25">
      <c r="E43">
        <v>8.6359399999999997</v>
      </c>
      <c r="F43">
        <v>8.5627899999999997</v>
      </c>
      <c r="G43" s="2">
        <f t="shared" si="3"/>
        <v>8.5993649999999988</v>
      </c>
      <c r="I43" s="4">
        <f>7*I37</f>
        <v>1400</v>
      </c>
      <c r="J43" s="2">
        <v>9.52</v>
      </c>
      <c r="K43" s="2">
        <v>9.5399999999999991</v>
      </c>
      <c r="L43" s="2">
        <v>10.29</v>
      </c>
      <c r="M43" s="5">
        <v>8.6</v>
      </c>
    </row>
    <row r="44" spans="2:13" x14ac:dyDescent="0.25">
      <c r="B44">
        <v>9.6656300000000002</v>
      </c>
      <c r="E44">
        <v>8.9967400000000008</v>
      </c>
      <c r="F44">
        <v>8.9900800000000007</v>
      </c>
      <c r="G44" s="2">
        <f t="shared" si="3"/>
        <v>9.2174833333333339</v>
      </c>
      <c r="I44" s="4">
        <f>8*I37</f>
        <v>1600</v>
      </c>
      <c r="J44" s="2">
        <v>11.61</v>
      </c>
      <c r="K44" s="2">
        <v>13.13</v>
      </c>
      <c r="L44" s="2">
        <v>11.69</v>
      </c>
      <c r="M44" s="5">
        <v>9.2100000000000009</v>
      </c>
    </row>
    <row r="45" spans="2:13" x14ac:dyDescent="0.25">
      <c r="B45">
        <v>10.585599999999999</v>
      </c>
      <c r="C45">
        <v>11.254899999999999</v>
      </c>
      <c r="E45">
        <v>12.120100000000001</v>
      </c>
      <c r="F45">
        <v>10.578900000000001</v>
      </c>
      <c r="G45" s="2">
        <f t="shared" si="3"/>
        <v>11.134875000000001</v>
      </c>
      <c r="I45" s="4">
        <f>9*I37</f>
        <v>1800</v>
      </c>
      <c r="J45" s="2">
        <v>16.09</v>
      </c>
      <c r="K45" s="2">
        <v>14.58</v>
      </c>
      <c r="L45" s="2">
        <v>14.6</v>
      </c>
      <c r="M45" s="5">
        <v>11.13</v>
      </c>
    </row>
    <row r="46" spans="2:13" x14ac:dyDescent="0.25">
      <c r="G46" s="2" t="e">
        <f t="shared" si="3"/>
        <v>#DIV/0!</v>
      </c>
      <c r="I46" s="9">
        <f>10*I37</f>
        <v>2000</v>
      </c>
      <c r="J46" s="10">
        <v>19.21</v>
      </c>
      <c r="K46" s="10">
        <v>18.64</v>
      </c>
      <c r="L46" s="10">
        <v>17.59</v>
      </c>
      <c r="M46" s="11">
        <v>14.89</v>
      </c>
    </row>
  </sheetData>
  <pageMargins left="0.7" right="0.7" top="0.75" bottom="0.75" header="0.3" footer="0.3"/>
  <ignoredErrors>
    <ignoredError sqref="G2" formulaRange="1"/>
  </ignoredErrors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C9" workbookViewId="0">
      <selection activeCell="G13" sqref="G13:K23"/>
    </sheetView>
  </sheetViews>
  <sheetFormatPr defaultRowHeight="15" x14ac:dyDescent="0.25"/>
  <cols>
    <col min="1" max="1" width="11.42578125" style="3" customWidth="1"/>
    <col min="7" max="7" width="11.42578125" style="3" customWidth="1"/>
  </cols>
  <sheetData>
    <row r="1" spans="1:11" x14ac:dyDescent="0.25">
      <c r="A1" s="1" t="s">
        <v>5</v>
      </c>
      <c r="B1" s="1">
        <v>10</v>
      </c>
      <c r="C1" s="1">
        <v>11</v>
      </c>
      <c r="D1" s="1">
        <v>12</v>
      </c>
      <c r="E1" s="1">
        <v>13</v>
      </c>
      <c r="G1" s="1" t="s">
        <v>5</v>
      </c>
      <c r="H1" s="1" t="s">
        <v>4</v>
      </c>
    </row>
    <row r="2" spans="1:11" x14ac:dyDescent="0.25">
      <c r="A2" s="1">
        <v>200</v>
      </c>
      <c r="B2" s="2">
        <v>5.03</v>
      </c>
      <c r="C2" s="2">
        <v>5.89</v>
      </c>
      <c r="D2" s="2">
        <v>5.25</v>
      </c>
      <c r="E2" s="2">
        <v>3.99</v>
      </c>
      <c r="G2" s="1">
        <v>200</v>
      </c>
      <c r="H2" s="14">
        <v>0.28999999999999998</v>
      </c>
    </row>
    <row r="3" spans="1:11" x14ac:dyDescent="0.25">
      <c r="A3" s="1">
        <f>2*A2</f>
        <v>400</v>
      </c>
      <c r="B3" s="2">
        <v>5.86</v>
      </c>
      <c r="C3" s="2">
        <v>7.42</v>
      </c>
      <c r="D3" s="2">
        <v>5.93</v>
      </c>
      <c r="E3" s="2">
        <v>5.2</v>
      </c>
      <c r="G3" s="1">
        <f>2*G2</f>
        <v>400</v>
      </c>
      <c r="H3" s="15">
        <v>1.41</v>
      </c>
    </row>
    <row r="4" spans="1:11" x14ac:dyDescent="0.25">
      <c r="A4" s="1">
        <f>3*A2</f>
        <v>600</v>
      </c>
      <c r="B4" s="2">
        <v>4.58</v>
      </c>
      <c r="C4" s="2">
        <v>4.9400000000000004</v>
      </c>
      <c r="D4" s="2">
        <v>4.6100000000000003</v>
      </c>
      <c r="E4" s="2">
        <v>5.58</v>
      </c>
      <c r="G4" s="1">
        <f>3*G2</f>
        <v>600</v>
      </c>
      <c r="H4" s="14">
        <v>4.33</v>
      </c>
    </row>
    <row r="5" spans="1:11" x14ac:dyDescent="0.25">
      <c r="A5" s="1">
        <f>4*A2</f>
        <v>800</v>
      </c>
      <c r="B5" s="2">
        <v>5.04</v>
      </c>
      <c r="C5" s="2">
        <v>5.82</v>
      </c>
      <c r="D5" s="2">
        <v>6.03</v>
      </c>
      <c r="E5" s="2">
        <v>7.67</v>
      </c>
      <c r="G5" s="1">
        <f>4*G2</f>
        <v>800</v>
      </c>
      <c r="H5" s="15">
        <v>10.66</v>
      </c>
    </row>
    <row r="6" spans="1:11" x14ac:dyDescent="0.25">
      <c r="A6" s="1">
        <f>5*A2</f>
        <v>1000</v>
      </c>
      <c r="B6" s="2">
        <v>6.09</v>
      </c>
      <c r="C6" s="2">
        <v>6.14</v>
      </c>
      <c r="D6" s="2">
        <v>7.34</v>
      </c>
      <c r="E6" s="2">
        <v>8.01</v>
      </c>
      <c r="G6" s="1">
        <f>5*G2</f>
        <v>1000</v>
      </c>
      <c r="H6" s="14">
        <v>23.85</v>
      </c>
    </row>
    <row r="7" spans="1:11" x14ac:dyDescent="0.25">
      <c r="A7" s="1">
        <f>6*A2</f>
        <v>1200</v>
      </c>
      <c r="B7" s="2">
        <v>7.97</v>
      </c>
      <c r="C7" s="2">
        <v>7.27</v>
      </c>
      <c r="D7" s="2">
        <v>9.6199999999999992</v>
      </c>
      <c r="E7" s="2">
        <v>8.36</v>
      </c>
      <c r="G7" s="1">
        <f>6*G2</f>
        <v>1200</v>
      </c>
      <c r="H7" s="15">
        <v>40.76</v>
      </c>
    </row>
    <row r="8" spans="1:11" x14ac:dyDescent="0.25">
      <c r="A8" s="1">
        <f>7*A2</f>
        <v>1400</v>
      </c>
      <c r="B8" s="2">
        <v>9.52</v>
      </c>
      <c r="C8" s="2">
        <v>9.5399999999999991</v>
      </c>
      <c r="D8" s="2">
        <v>10.29</v>
      </c>
      <c r="E8" s="2">
        <v>8.6</v>
      </c>
      <c r="G8" s="1">
        <f>7*G2</f>
        <v>1400</v>
      </c>
      <c r="H8" s="2">
        <v>67.16</v>
      </c>
    </row>
    <row r="9" spans="1:11" x14ac:dyDescent="0.25">
      <c r="A9" s="1">
        <f>8*A2</f>
        <v>1600</v>
      </c>
      <c r="B9" s="2">
        <v>11.61</v>
      </c>
      <c r="C9" s="2">
        <v>13.13</v>
      </c>
      <c r="D9" s="2">
        <v>11.69</v>
      </c>
      <c r="E9" s="2">
        <v>9.2100000000000009</v>
      </c>
      <c r="G9" s="1">
        <f>8*G2</f>
        <v>1600</v>
      </c>
      <c r="H9" s="15">
        <v>101.57</v>
      </c>
    </row>
    <row r="10" spans="1:11" x14ac:dyDescent="0.25">
      <c r="A10" s="1">
        <f>9*A2</f>
        <v>1800</v>
      </c>
      <c r="B10" s="2">
        <v>16.09</v>
      </c>
      <c r="C10" s="2">
        <v>14.58</v>
      </c>
      <c r="D10" s="2">
        <v>14.6</v>
      </c>
      <c r="E10" s="2">
        <v>11.13</v>
      </c>
      <c r="G10" s="1">
        <f>9*G2</f>
        <v>1800</v>
      </c>
      <c r="H10" s="2">
        <v>132.22999999999999</v>
      </c>
    </row>
    <row r="11" spans="1:11" x14ac:dyDescent="0.25">
      <c r="A11" s="1">
        <f>10*A2</f>
        <v>2000</v>
      </c>
      <c r="B11" s="2">
        <v>19.21</v>
      </c>
      <c r="C11" s="2">
        <v>18.64</v>
      </c>
      <c r="D11" s="2">
        <v>17.59</v>
      </c>
      <c r="E11" s="2">
        <v>14.89</v>
      </c>
      <c r="G11" s="1">
        <f>10*G2</f>
        <v>2000</v>
      </c>
      <c r="H11" s="2">
        <v>183.74</v>
      </c>
    </row>
    <row r="13" spans="1:11" x14ac:dyDescent="0.25">
      <c r="A13" s="12" t="s">
        <v>10</v>
      </c>
      <c r="B13" s="12" t="s">
        <v>6</v>
      </c>
      <c r="C13" s="12" t="s">
        <v>7</v>
      </c>
      <c r="D13" s="12" t="s">
        <v>8</v>
      </c>
      <c r="E13" s="12" t="s">
        <v>9</v>
      </c>
      <c r="F13" s="13"/>
      <c r="G13" s="12" t="s">
        <v>10</v>
      </c>
      <c r="H13" s="12" t="s">
        <v>6</v>
      </c>
      <c r="I13" s="12" t="s">
        <v>7</v>
      </c>
      <c r="J13" s="12" t="s">
        <v>8</v>
      </c>
      <c r="K13" s="12" t="s">
        <v>9</v>
      </c>
    </row>
    <row r="14" spans="1:11" x14ac:dyDescent="0.25">
      <c r="A14" s="12">
        <v>200</v>
      </c>
      <c r="B14" s="13">
        <f t="shared" ref="B14:B23" si="0">H2/B2</f>
        <v>5.7654075546719676E-2</v>
      </c>
      <c r="C14" s="13">
        <f>H3/C2</f>
        <v>0.23938879456706283</v>
      </c>
      <c r="D14" s="13">
        <f t="shared" ref="D14:D23" si="1">H2/D2</f>
        <v>5.5238095238095232E-2</v>
      </c>
      <c r="E14" s="13">
        <f t="shared" ref="E14:E23" si="2">H2/E2</f>
        <v>7.2681704260651625E-2</v>
      </c>
      <c r="F14" s="13"/>
      <c r="G14" s="12">
        <v>200</v>
      </c>
      <c r="H14" s="13">
        <f>(B14/B13)*100</f>
        <v>0.57654075546719674</v>
      </c>
      <c r="I14" s="13">
        <f>(C14/C13)*100</f>
        <v>2.1762617687914805</v>
      </c>
      <c r="J14" s="13">
        <f>(D14/D13)*100</f>
        <v>0.46031746031746029</v>
      </c>
      <c r="K14" s="13">
        <f>(E14/E13)*100</f>
        <v>0.55909003277424318</v>
      </c>
    </row>
    <row r="15" spans="1:11" x14ac:dyDescent="0.25">
      <c r="A15" s="12">
        <f>2*A14</f>
        <v>400</v>
      </c>
      <c r="B15" s="13">
        <f t="shared" si="0"/>
        <v>0.24061433447098973</v>
      </c>
      <c r="C15" s="13">
        <f>H3/C3</f>
        <v>0.19002695417789756</v>
      </c>
      <c r="D15" s="13">
        <f t="shared" si="1"/>
        <v>0.23777403035413153</v>
      </c>
      <c r="E15" s="13">
        <f t="shared" si="2"/>
        <v>0.27115384615384613</v>
      </c>
      <c r="F15" s="13"/>
      <c r="G15" s="12">
        <f>2*G14</f>
        <v>400</v>
      </c>
      <c r="H15" s="13">
        <f>(B15/B13)*100</f>
        <v>2.4061433447098972</v>
      </c>
      <c r="I15" s="13">
        <f>(C15/C13)*100</f>
        <v>1.7275177652536142</v>
      </c>
      <c r="J15" s="13">
        <f>(D15/D13)*100</f>
        <v>1.981450252951096</v>
      </c>
      <c r="K15" s="13">
        <f>(E15/E13)*100</f>
        <v>2.085798816568047</v>
      </c>
    </row>
    <row r="16" spans="1:11" x14ac:dyDescent="0.25">
      <c r="A16" s="12">
        <f>3*A14</f>
        <v>600</v>
      </c>
      <c r="B16" s="13">
        <f t="shared" si="0"/>
        <v>0.94541484716157209</v>
      </c>
      <c r="C16" s="13">
        <f>H5/C4</f>
        <v>2.1578947368421053</v>
      </c>
      <c r="D16" s="13">
        <f t="shared" si="1"/>
        <v>0.93926247288503251</v>
      </c>
      <c r="E16" s="13">
        <f t="shared" si="2"/>
        <v>0.77598566308243733</v>
      </c>
      <c r="F16" s="13"/>
      <c r="G16" s="12">
        <f>3*G14</f>
        <v>600</v>
      </c>
      <c r="H16" s="13">
        <f>(B16/B13)*100</f>
        <v>9.4541484716157207</v>
      </c>
      <c r="I16" s="13">
        <f>(C16/C13)*100</f>
        <v>19.617224880382775</v>
      </c>
      <c r="J16" s="13">
        <f>(D16/D13)*100</f>
        <v>7.827187274041937</v>
      </c>
      <c r="K16" s="13">
        <f>(E16/E13)*100</f>
        <v>5.9691204852495172</v>
      </c>
    </row>
    <row r="17" spans="1:11" x14ac:dyDescent="0.25">
      <c r="A17" s="12">
        <f>4*A14</f>
        <v>800</v>
      </c>
      <c r="B17" s="13">
        <f t="shared" si="0"/>
        <v>2.1150793650793651</v>
      </c>
      <c r="C17" s="13">
        <f>H5/C5</f>
        <v>1.831615120274914</v>
      </c>
      <c r="D17" s="13">
        <f t="shared" si="1"/>
        <v>1.7678275290215588</v>
      </c>
      <c r="E17" s="13">
        <f t="shared" si="2"/>
        <v>1.3898305084745763</v>
      </c>
      <c r="F17" s="13"/>
      <c r="G17" s="12">
        <f>4*G14</f>
        <v>800</v>
      </c>
      <c r="H17" s="13">
        <f>(B17/B13)*100</f>
        <v>21.150793650793652</v>
      </c>
      <c r="I17" s="13">
        <f>(C17/C13)*100</f>
        <v>16.651046547953761</v>
      </c>
      <c r="J17" s="13">
        <f>(D17/D13)*100</f>
        <v>14.731896075179657</v>
      </c>
      <c r="K17" s="13">
        <f>(E17/E13)*100</f>
        <v>10.691003911342895</v>
      </c>
    </row>
    <row r="18" spans="1:11" x14ac:dyDescent="0.25">
      <c r="A18" s="12">
        <f>5*A14</f>
        <v>1000</v>
      </c>
      <c r="B18" s="13">
        <f t="shared" si="0"/>
        <v>3.9162561576354684</v>
      </c>
      <c r="C18" s="13">
        <f>H7/C6</f>
        <v>6.6384364820846908</v>
      </c>
      <c r="D18" s="13">
        <f t="shared" si="1"/>
        <v>3.2493188010899186</v>
      </c>
      <c r="E18" s="13">
        <f t="shared" si="2"/>
        <v>2.9775280898876408</v>
      </c>
      <c r="F18" s="13"/>
      <c r="G18" s="12">
        <f>5*G14</f>
        <v>1000</v>
      </c>
      <c r="H18" s="13">
        <f>(B18/B13)*100</f>
        <v>39.162561576354683</v>
      </c>
      <c r="I18" s="13">
        <f>(C18/C13)*100</f>
        <v>60.349422564406282</v>
      </c>
      <c r="J18" s="13">
        <f>(D18/D13)*100</f>
        <v>27.077656675749324</v>
      </c>
      <c r="K18" s="13">
        <f>(E18/E13)*100</f>
        <v>22.904062229904927</v>
      </c>
    </row>
    <row r="19" spans="1:11" x14ac:dyDescent="0.25">
      <c r="A19" s="12">
        <f>6*A14</f>
        <v>1200</v>
      </c>
      <c r="B19" s="13">
        <f t="shared" si="0"/>
        <v>5.114178168130489</v>
      </c>
      <c r="C19" s="13">
        <f>H7/C7</f>
        <v>5.6066024759284732</v>
      </c>
      <c r="D19" s="13">
        <f t="shared" si="1"/>
        <v>4.2370062370062369</v>
      </c>
      <c r="E19" s="13">
        <f t="shared" si="2"/>
        <v>4.8755980861244019</v>
      </c>
      <c r="F19" s="13"/>
      <c r="G19" s="12">
        <f>6*G14</f>
        <v>1200</v>
      </c>
      <c r="H19" s="13">
        <f>(B19/B13)*100</f>
        <v>51.141781681304884</v>
      </c>
      <c r="I19" s="13">
        <f>(C19/C13)*100</f>
        <v>50.969113417531574</v>
      </c>
      <c r="J19" s="13">
        <f>(D19/D13)*100</f>
        <v>35.308385308385311</v>
      </c>
      <c r="K19" s="13">
        <f>(E19/E13)*100</f>
        <v>37.504600662495399</v>
      </c>
    </row>
    <row r="20" spans="1:11" x14ac:dyDescent="0.25">
      <c r="A20" s="12">
        <f>7*A14</f>
        <v>1400</v>
      </c>
      <c r="B20" s="13">
        <f t="shared" si="0"/>
        <v>7.0546218487394956</v>
      </c>
      <c r="C20" s="13">
        <f>H9/C8</f>
        <v>10.646750524109015</v>
      </c>
      <c r="D20" s="13">
        <f t="shared" si="1"/>
        <v>6.5267249757045676</v>
      </c>
      <c r="E20" s="13">
        <f t="shared" si="2"/>
        <v>7.8093023255813954</v>
      </c>
      <c r="F20" s="13"/>
      <c r="G20" s="12">
        <f>7*G14</f>
        <v>1400</v>
      </c>
      <c r="H20" s="13">
        <f>(B20/B13)*100</f>
        <v>70.546218487394952</v>
      </c>
      <c r="I20" s="13">
        <f>(C20/C13)*100</f>
        <v>96.788641128263777</v>
      </c>
      <c r="J20" s="13">
        <f>(D20/D13)*100</f>
        <v>54.389374797538061</v>
      </c>
      <c r="K20" s="13">
        <f>(E20/E13)*100</f>
        <v>60.071556350626118</v>
      </c>
    </row>
    <row r="21" spans="1:11" x14ac:dyDescent="0.25">
      <c r="A21" s="12">
        <f>8*A14</f>
        <v>1600</v>
      </c>
      <c r="B21" s="13">
        <f t="shared" si="0"/>
        <v>8.7484926787252366</v>
      </c>
      <c r="C21" s="13">
        <f>H9/C9</f>
        <v>7.7357197258187345</v>
      </c>
      <c r="D21" s="13">
        <f t="shared" si="1"/>
        <v>8.6886227544910177</v>
      </c>
      <c r="E21" s="13">
        <f t="shared" si="2"/>
        <v>11.028230184581975</v>
      </c>
      <c r="F21" s="13"/>
      <c r="G21" s="12">
        <f>8*G14</f>
        <v>1600</v>
      </c>
      <c r="H21" s="13">
        <f>(B21/B13)*100</f>
        <v>87.484926787252377</v>
      </c>
      <c r="I21" s="13">
        <f>(C21/C13)*100</f>
        <v>70.324724780170314</v>
      </c>
      <c r="J21" s="13">
        <f>(D21/D13)*100</f>
        <v>72.405189620758478</v>
      </c>
      <c r="K21" s="13">
        <f>(E21/E13)*100</f>
        <v>84.832539881399811</v>
      </c>
    </row>
    <row r="22" spans="1:11" x14ac:dyDescent="0.25">
      <c r="A22" s="12">
        <f>9*A14</f>
        <v>1800</v>
      </c>
      <c r="B22" s="13">
        <f t="shared" si="0"/>
        <v>8.2181479179614669</v>
      </c>
      <c r="C22" s="13">
        <f>H10/C10</f>
        <v>9.0692729766803826</v>
      </c>
      <c r="D22" s="13">
        <f t="shared" si="1"/>
        <v>9.0568493150684919</v>
      </c>
      <c r="E22" s="13">
        <f t="shared" si="2"/>
        <v>11.880503144654087</v>
      </c>
      <c r="F22" s="13"/>
      <c r="G22" s="12">
        <f>9*G14</f>
        <v>1800</v>
      </c>
      <c r="H22" s="13">
        <f>(B22/B13)*100</f>
        <v>82.181479179614669</v>
      </c>
      <c r="I22" s="13">
        <f>(C22/C13)*100</f>
        <v>82.447936151639851</v>
      </c>
      <c r="J22" s="13">
        <f>(D22/D13)*100</f>
        <v>75.473744292237427</v>
      </c>
      <c r="K22" s="13">
        <f>(E22/E13)*100</f>
        <v>91.388485728108364</v>
      </c>
    </row>
    <row r="23" spans="1:11" x14ac:dyDescent="0.25">
      <c r="A23" s="12">
        <f>10*A14</f>
        <v>2000</v>
      </c>
      <c r="B23" s="13">
        <f t="shared" si="0"/>
        <v>9.5648099947943788</v>
      </c>
      <c r="C23" s="13">
        <f>H11/C11</f>
        <v>9.8572961373390555</v>
      </c>
      <c r="D23" s="13">
        <f t="shared" si="1"/>
        <v>10.445707788516202</v>
      </c>
      <c r="E23" s="13">
        <f t="shared" si="2"/>
        <v>12.339825386165211</v>
      </c>
      <c r="F23" s="13"/>
      <c r="G23" s="12">
        <f>10*G14</f>
        <v>2000</v>
      </c>
      <c r="H23" s="13">
        <f>(B23/B13)*100</f>
        <v>95.648099947943791</v>
      </c>
      <c r="I23" s="13">
        <f>(C23/C13)*100</f>
        <v>89.611783066718687</v>
      </c>
      <c r="J23" s="13">
        <f>(D23/D13)*100</f>
        <v>87.047564904301694</v>
      </c>
      <c r="K23" s="13">
        <f>(E23/E13)*100</f>
        <v>94.921733739732389</v>
      </c>
    </row>
  </sheetData>
  <pageMargins left="0.7" right="0.7" top="0.75" bottom="0.75" header="0.3" footer="0.3"/>
  <pageSetup orientation="portrait" horizontalDpi="300" verticalDpi="30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Sequential</vt:lpstr>
      <vt:lpstr>Parallel</vt:lpstr>
      <vt:lpstr>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Keith</dc:creator>
  <cp:lastModifiedBy>Erin Keith</cp:lastModifiedBy>
  <dcterms:created xsi:type="dcterms:W3CDTF">2012-04-09T03:28:25Z</dcterms:created>
  <dcterms:modified xsi:type="dcterms:W3CDTF">2012-04-23T21:33:17Z</dcterms:modified>
</cp:coreProperties>
</file>