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osTJSP" sheetId="1" r:id="rId4"/>
    <sheet state="visible" name="TJSP-Indices" sheetId="2" r:id="rId5"/>
    <sheet state="visible" name="Poupanca" sheetId="3" r:id="rId6"/>
    <sheet state="visible" name="Selic" sheetId="4" r:id="rId7"/>
  </sheets>
  <definedNames/>
  <calcPr/>
</workbook>
</file>

<file path=xl/sharedStrings.xml><?xml version="1.0" encoding="utf-8"?>
<sst xmlns="http://schemas.openxmlformats.org/spreadsheetml/2006/main" count="97" uniqueCount="89">
  <si>
    <t>ID</t>
  </si>
  <si>
    <t>Data</t>
  </si>
  <si>
    <t>Valor</t>
  </si>
  <si>
    <t>Sexta Parte</t>
  </si>
  <si>
    <t>Quinq %</t>
  </si>
  <si>
    <t>Quinq (R$)</t>
  </si>
  <si>
    <t>RETP</t>
  </si>
  <si>
    <t>SubTotal</t>
  </si>
  <si>
    <t>Ind. Corr.</t>
  </si>
  <si>
    <t>Ind. Hoje</t>
  </si>
  <si>
    <t>Val. Atual</t>
  </si>
  <si>
    <t>Férias</t>
  </si>
  <si>
    <t>Terço Ferias</t>
  </si>
  <si>
    <t>Decimo Terceiro</t>
  </si>
  <si>
    <t>Licença Premio</t>
  </si>
  <si>
    <t>Fator Poupança</t>
  </si>
  <si>
    <t>Valor Fator</t>
  </si>
  <si>
    <t>Sub Total</t>
  </si>
  <si>
    <t>Fator Selic</t>
  </si>
  <si>
    <t>Desc. Prev.</t>
  </si>
  <si>
    <t>Total</t>
  </si>
  <si>
    <t>Formulas de cada celula</t>
  </si>
  <si>
    <t>=975/2</t>
  </si>
  <si>
    <t>=IF(SextaParte = True; (C2+F2)/6); 0)</t>
  </si>
  <si>
    <t>0%/5%/.../40%</t>
  </si>
  <si>
    <t>=C2*E2</t>
  </si>
  <si>
    <t>=C2+F2</t>
  </si>
  <si>
    <t>=SUM(B2,C2,F2)</t>
  </si>
  <si>
    <t>=INDEX('TJSP-Indices'!$B$2:$IW$13; MATCH(TEXT(B2; "MMM"); 'TJSP-Indices'!$A$2:$A$13; 0); MATCH(YEAR(B2);'TJSP-Indices'!$B$1:$IW$1; 0))</t>
  </si>
  <si>
    <t>=INDEX('TJSP-Indices'!$B$2:$IV$13; MATCH(TEXT(TODAY(); "MMM"); 'TJSP-Indices'!$A$2:$A$13; 0); MATCH(YEAR(TODAY()); 'TJSP-Indices'!$B$1:$IV$1; 0))</t>
  </si>
  <si>
    <t>=H2 / I2 * J2</t>
  </si>
  <si>
    <t>=L2/3</t>
  </si>
  <si>
    <t>=L2</t>
  </si>
  <si>
    <t>=N2+M2+L2+K2+O2</t>
  </si>
  <si>
    <t>=IF($B$23 &lt; $B$24; SUMIFS(Poupanca!B:B; Poupanca!A:A; "&gt;="&amp;$B$23; Poupanca!A:A; "&lt;="&amp;$B$24); 0)</t>
  </si>
  <si>
    <t>=IF(A2 &lt; $B$19; P2*Q2; 0)</t>
  </si>
  <si>
    <t>=P2+R2</t>
  </si>
  <si>
    <t>=SUMIFS(Selic!B:B; Selic!A:A; "&gt;="&amp;MAX(B2; $B$25); Selic!A:A; "&lt;="&amp;TODAY())/1000/100/10</t>
  </si>
  <si>
    <t>=S2*T2</t>
  </si>
  <si>
    <t>=U2+S2</t>
  </si>
  <si>
    <t>=V2*11%*-1</t>
  </si>
  <si>
    <t>=W2+V2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</si>
  <si>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</si>
  <si>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</si>
  <si>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</si>
  <si>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</si>
  <si>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</si>
  <si>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</si>
  <si>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</si>
  <si>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</si>
  <si>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</si>
  <si>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</si>
  <si>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</si>
  <si>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Sexta Parte?</t>
  </si>
  <si>
    <t>B17</t>
  </si>
  <si>
    <t>Quinquenio %</t>
  </si>
  <si>
    <t>B18</t>
  </si>
  <si>
    <t>Data Inicio Selic</t>
  </si>
  <si>
    <t>Fontes de Dados de Indices e Taxas</t>
  </si>
  <si>
    <t>Poupança</t>
  </si>
  <si>
    <r>
      <rPr>
        <color rgb="FF1155CC"/>
        <u/>
      </rPr>
      <t xml:space="preserve">https://www3.bcb.gov.br/sgspub/consultarvalores/consultarValoresSeries.do?method=consultarValores&amp;optSelecionaSerie=196&amp;dataInicio=04%2F05%2F2012&amp;dataFim=24%2F09%2F2025&amp;selTipoArqDownload=0&amp;chkPaginar=on&amp;hdOidSeriesSelecionadas=196&amp;hdPaginar=true&amp;bilServico=%5BSGSFW2301%5D
</t>
    </r>
    <r>
      <rPr>
        <color rgb="FF000000"/>
      </rPr>
      <t xml:space="preserve">ou
</t>
    </r>
    <r>
      <rPr>
        <color rgb="FF1155CC"/>
        <u/>
      </rPr>
      <t>https://api.bcb.gov.br/dados/serie/bcdata.sgs.196/dados?formato=json&amp;dataInicial=01/01/2002&amp;dataFinal=24/09/2025</t>
    </r>
  </si>
  <si>
    <t>Honorarios Suc.</t>
  </si>
  <si>
    <t>Honorarios</t>
  </si>
  <si>
    <t>Selic</t>
  </si>
  <si>
    <r>
      <rPr/>
      <t xml:space="preserve">https://www3.bcb.gov.br/sgspub/consultarvalores/consultarValoresSeries.do?method=consultarValores&amp;optSelecionaSerie=4390&amp;dataInicio=04%2F05%2F2012&amp;dataFim=24%2F09%2F2025&amp;selTipoArqDownload=0&amp;chkPaginar=on&amp;hdOidSeriesSelecionadas=4390&amp;hdPaginar=true
ou
</t>
    </r>
    <r>
      <rPr>
        <color rgb="FF1155CC"/>
        <u/>
      </rPr>
      <t>https://api.bcb.gov.br/dados/serie/bcdata.sgs.4390/dados?formato=json&amp;dataInicial=01/01/2019&amp;dataFinal=01/10/2025</t>
    </r>
  </si>
  <si>
    <t>Custas</t>
  </si>
  <si>
    <t>Custas Proc.</t>
  </si>
  <si>
    <t>Citacao</t>
  </si>
  <si>
    <t>15/02/2013</t>
  </si>
  <si>
    <t>TJSP-Indices</t>
  </si>
  <si>
    <t>https://api.tjsp.jus.br/Handlers/Handler/FileFetch.ashx?codigo=171555</t>
  </si>
  <si>
    <t>Total Geral</t>
  </si>
  <si>
    <t>Dt. Final Poupança</t>
  </si>
  <si>
    <t>30/11/2021</t>
  </si>
  <si>
    <t>Data Limite Inicio Selic</t>
  </si>
  <si>
    <t>B25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</si>
  <si>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</si>
  <si>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</si>
  <si>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</si>
  <si>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</si>
  <si>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</si>
  <si>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</si>
  <si>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</si>
  <si>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</si>
  <si>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</si>
  <si>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</si>
  <si>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</si>
  <si>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</si>
  <si>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Indice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</si>
</sst>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R$]#,##0.00"/>
    <numFmt numFmtId="165" formatCode="mm/dd/yyyy"/>
    <numFmt numFmtId="166" formatCode="[$R$ -416]#,##0.00"/>
    <numFmt numFmtId="167" formatCode="0.000000"/>
    <numFmt numFmtId="168" formatCode="dd/mm/yyyy"/>
    <numFmt numFmtId="169" formatCode="mmm&quot;/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 shrinkToFit="0" vertical="center" wrapText="1"/>
    </xf>
    <xf borderId="2" fillId="0" fontId="2" numFmtId="165" xfId="0" applyAlignment="1" applyBorder="1" applyFont="1" applyNumberFormat="1">
      <alignment horizontal="right" shrinkToFit="0" vertical="center" wrapText="1"/>
    </xf>
    <xf quotePrefix="1" borderId="2" fillId="0" fontId="2" numFmtId="0" xfId="0" applyAlignment="1" applyBorder="1" applyFont="1">
      <alignment readingOrder="0" shrinkToFit="0" vertical="center" wrapText="1"/>
    </xf>
    <xf quotePrefix="1" borderId="2" fillId="0" fontId="2" numFmtId="0" xfId="0" applyAlignment="1" applyBorder="1" applyFont="1">
      <alignment horizontal="right" readingOrder="0" shrinkToFit="0" vertical="center" wrapText="1"/>
    </xf>
    <xf quotePrefix="1"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quotePrefix="1" borderId="2" fillId="0" fontId="1" numFmtId="0" xfId="0" applyAlignment="1" applyBorder="1" applyFont="1">
      <alignment readingOrder="0" shrinkToFit="0" vertical="center" wrapText="1"/>
    </xf>
    <xf quotePrefix="1" borderId="2" fillId="0" fontId="1" numFmtId="164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3" fillId="0" fontId="1" numFmtId="0" xfId="0" applyAlignment="1" applyBorder="1" applyFont="1">
      <alignment readingOrder="0"/>
    </xf>
    <xf quotePrefix="1" borderId="3" fillId="0" fontId="3" numFmtId="0" xfId="0" applyAlignment="1" applyBorder="1" applyFont="1">
      <alignment horizontal="right" vertical="bottom"/>
    </xf>
    <xf borderId="3" fillId="0" fontId="2" numFmtId="166" xfId="0" applyAlignment="1" applyBorder="1" applyFont="1" applyNumberFormat="1">
      <alignment vertical="bottom"/>
    </xf>
    <xf borderId="3" fillId="0" fontId="1" numFmtId="166" xfId="0" applyBorder="1" applyFont="1" applyNumberFormat="1"/>
    <xf borderId="3" fillId="0" fontId="1" numFmtId="167" xfId="0" applyBorder="1" applyFont="1" applyNumberFormat="1"/>
    <xf borderId="3" fillId="0" fontId="1" numFmtId="0" xfId="0" applyBorder="1" applyFont="1"/>
    <xf borderId="3" fillId="0" fontId="1" numFmtId="166" xfId="0" applyAlignment="1" applyBorder="1" applyFont="1" applyNumberFormat="1">
      <alignment readingOrder="0"/>
    </xf>
    <xf borderId="3" fillId="0" fontId="1" numFmtId="164" xfId="0" applyBorder="1" applyFont="1" applyNumberFormat="1"/>
    <xf borderId="4" fillId="0" fontId="1" numFmtId="0" xfId="0" applyAlignment="1" applyBorder="1" applyFont="1">
      <alignment readingOrder="0"/>
    </xf>
    <xf quotePrefix="1" borderId="4" fillId="0" fontId="3" numFmtId="0" xfId="0" applyAlignment="1" applyBorder="1" applyFont="1">
      <alignment horizontal="right" vertical="bottom"/>
    </xf>
    <xf borderId="4" fillId="0" fontId="2" numFmtId="166" xfId="0" applyAlignment="1" applyBorder="1" applyFont="1" applyNumberFormat="1">
      <alignment horizontal="right" vertical="bottom"/>
    </xf>
    <xf borderId="4" fillId="0" fontId="1" numFmtId="166" xfId="0" applyBorder="1" applyFont="1" applyNumberFormat="1"/>
    <xf borderId="4" fillId="0" fontId="1" numFmtId="167" xfId="0" applyBorder="1" applyFont="1" applyNumberFormat="1"/>
    <xf borderId="4" fillId="0" fontId="1" numFmtId="0" xfId="0" applyBorder="1" applyFont="1"/>
    <xf borderId="4" fillId="0" fontId="1" numFmtId="166" xfId="0" applyAlignment="1" applyBorder="1" applyFont="1" applyNumberFormat="1">
      <alignment readingOrder="0"/>
    </xf>
    <xf borderId="4" fillId="0" fontId="1" numFmtId="164" xfId="0" applyBorder="1" applyFont="1" applyNumberFormat="1"/>
    <xf borderId="4" fillId="0" fontId="1" numFmtId="0" xfId="0" applyAlignment="1" applyBorder="1" applyFont="1">
      <alignment horizontal="left" readingOrder="0"/>
    </xf>
    <xf borderId="4" fillId="0" fontId="1" numFmtId="49" xfId="0" applyAlignment="1" applyBorder="1" applyFont="1" applyNumberFormat="1">
      <alignment horizontal="left" readingOrder="0" shrinkToFit="0" wrapText="1"/>
    </xf>
    <xf borderId="4" fillId="0" fontId="1" numFmtId="0" xfId="0" applyAlignment="1" applyBorder="1" applyFont="1">
      <alignment horizontal="right" readingOrder="0"/>
    </xf>
    <xf borderId="4" fillId="0" fontId="1" numFmtId="10" xfId="0" applyAlignment="1" applyBorder="1" applyFont="1" applyNumberFormat="1">
      <alignment horizontal="right" readingOrder="0"/>
    </xf>
    <xf borderId="5" fillId="0" fontId="1" numFmtId="168" xfId="0" applyAlignment="1" applyBorder="1" applyFont="1" applyNumberFormat="1">
      <alignment horizontal="right"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2" fillId="0" fontId="1" numFmtId="0" xfId="0" applyBorder="1" applyFont="1"/>
    <xf borderId="7" fillId="0" fontId="1" numFmtId="164" xfId="0" applyBorder="1" applyFont="1" applyNumberFormat="1"/>
    <xf borderId="4" fillId="0" fontId="1" numFmtId="49" xfId="0" applyAlignment="1" applyBorder="1" applyFont="1" applyNumberFormat="1">
      <alignment horizontal="left" shrinkToFit="0" wrapText="1"/>
    </xf>
    <xf borderId="5" fillId="0" fontId="1" numFmtId="0" xfId="0" applyAlignment="1" applyBorder="1" applyFont="1">
      <alignment horizontal="right"/>
    </xf>
    <xf borderId="6" fillId="0" fontId="1" numFmtId="0" xfId="0" applyBorder="1" applyFont="1"/>
    <xf borderId="0" fillId="0" fontId="4" numFmtId="0" xfId="0" applyAlignment="1" applyFont="1">
      <alignment readingOrder="0" shrinkToFit="0" wrapText="1"/>
    </xf>
    <xf borderId="0" fillId="0" fontId="1" numFmtId="9" xfId="0" applyFont="1" applyNumberFormat="1"/>
    <xf borderId="8" fillId="0" fontId="1" numFmtId="164" xfId="0" applyBorder="1" applyFont="1" applyNumberFormat="1"/>
    <xf borderId="5" fillId="0" fontId="1" numFmtId="9" xfId="0" applyAlignment="1" applyBorder="1" applyFont="1" applyNumberFormat="1">
      <alignment horizontal="right" readingOrder="0"/>
    </xf>
    <xf borderId="5" fillId="0" fontId="1" numFmtId="166" xfId="0" applyAlignment="1" applyBorder="1" applyFont="1" applyNumberFormat="1">
      <alignment horizontal="right" readingOrder="0"/>
    </xf>
    <xf borderId="4" fillId="0" fontId="2" numFmtId="49" xfId="0" applyAlignment="1" applyBorder="1" applyFont="1" applyNumberFormat="1">
      <alignment horizontal="left" readingOrder="0" shrinkToFit="0" vertical="bottom" wrapText="1"/>
    </xf>
    <xf borderId="5" fillId="2" fontId="2" numFmtId="49" xfId="0" applyAlignment="1" applyBorder="1" applyFill="1" applyFont="1" applyNumberFormat="1">
      <alignment horizontal="right" vertical="bottom"/>
    </xf>
    <xf borderId="0" fillId="0" fontId="5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164" xfId="0" applyBorder="1" applyFont="1" applyNumberFormat="1"/>
    <xf borderId="5" fillId="0" fontId="2" numFmtId="49" xfId="0" applyAlignment="1" applyBorder="1" applyFont="1" applyNumberFormat="1">
      <alignment horizontal="right" vertical="bottom"/>
    </xf>
    <xf borderId="6" fillId="0" fontId="2" numFmtId="164" xfId="0" applyAlignment="1" applyBorder="1" applyFont="1" applyNumberFormat="1">
      <alignment readingOrder="0" vertical="bottom"/>
    </xf>
    <xf borderId="0" fillId="0" fontId="1" numFmtId="164" xfId="0" applyFont="1" applyNumberFormat="1"/>
    <xf borderId="4" fillId="0" fontId="2" numFmtId="168" xfId="0" applyAlignment="1" applyBorder="1" applyFont="1" applyNumberFormat="1">
      <alignment horizontal="right" readingOrder="0" shrinkToFit="0" vertical="bottom" wrapText="1"/>
    </xf>
    <xf borderId="3" fillId="0" fontId="2" numFmtId="164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2" numFmtId="168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7" xfId="0" applyAlignment="1" applyFont="1" applyNumberFormat="1">
      <alignment horizontal="right" readingOrder="0" vertical="bottom"/>
    </xf>
    <xf borderId="0" fillId="0" fontId="2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vertical="bottom"/>
    </xf>
    <xf borderId="0" fillId="0" fontId="1" numFmtId="167" xfId="0" applyFont="1" applyNumberFormat="1"/>
    <xf borderId="0" fillId="0" fontId="1" numFmtId="169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7" xfId="0" applyFont="1" applyNumberFormat="1"/>
    <xf borderId="0" fillId="0" fontId="1" numFmtId="169" xfId="0" applyFont="1" applyNumberFormat="1"/>
    <xf borderId="0" fillId="0" fontId="1" numFmtId="16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3.bcb.gov.br/sgspub/consultarvalores/consultarValoresSeries.do?method=consultarValores&amp;optSelecionaSerie=196&amp;dataInicio=04%2F05%2F2012&amp;dataFim=24%2F09%2F2025&amp;selTipoArqDownload=0&amp;chkPaginar=on&amp;hdOidSeriesSelecionadas=196&amp;hdPaginar=true&amp;bilServico=%5BSGSFW2301%5D" TargetMode="External"/><Relationship Id="rId2" Type="http://schemas.openxmlformats.org/officeDocument/2006/relationships/hyperlink" Target="https://api.bcb.gov.br/dados/serie/bcdata.sgs.4390/dados?formato=json&amp;dataInicial=01/01/2019&amp;dataFinal=01/10/2025" TargetMode="External"/><Relationship Id="rId3" Type="http://schemas.openxmlformats.org/officeDocument/2006/relationships/hyperlink" Target="https://api.tjsp.jus.br/Handlers/Handler/FileFetch.ashx?codigo=171555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25"/>
    <col hidden="1" min="4" max="6" width="12.63"/>
    <col customWidth="1" min="7" max="7" width="10.88"/>
    <col customWidth="1" min="8" max="8" width="14.38"/>
    <col customWidth="1" min="9" max="9" width="14.0"/>
    <col customWidth="1" min="10" max="10" width="14.75"/>
    <col customWidth="1" min="11" max="11" width="14.25"/>
    <col customWidth="1" min="14" max="14" width="13.5"/>
    <col customWidth="1" min="16" max="16" width="13.75"/>
    <col customWidth="1" min="21" max="21" width="11.75"/>
    <col customWidth="1" min="22" max="22" width="11.88"/>
    <col customWidth="1" min="23" max="24" width="1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3" t="s">
        <v>13</v>
      </c>
      <c r="O1" s="1" t="s">
        <v>14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16</v>
      </c>
      <c r="V1" s="1" t="s">
        <v>17</v>
      </c>
      <c r="W1" s="1" t="s">
        <v>19</v>
      </c>
      <c r="X1" s="5" t="s">
        <v>20</v>
      </c>
    </row>
    <row r="2">
      <c r="A2" s="6" t="s">
        <v>21</v>
      </c>
      <c r="B2" s="7"/>
      <c r="C2" s="8" t="s">
        <v>22</v>
      </c>
      <c r="D2" s="8" t="s">
        <v>23</v>
      </c>
      <c r="E2" s="9" t="s">
        <v>24</v>
      </c>
      <c r="F2" s="10" t="s">
        <v>25</v>
      </c>
      <c r="G2" s="8" t="s">
        <v>26</v>
      </c>
      <c r="H2" s="9" t="s">
        <v>27</v>
      </c>
      <c r="I2" s="8" t="s">
        <v>28</v>
      </c>
      <c r="J2" s="8" t="s">
        <v>29</v>
      </c>
      <c r="K2" s="10" t="s">
        <v>30</v>
      </c>
      <c r="L2" s="11"/>
      <c r="M2" s="10" t="s">
        <v>31</v>
      </c>
      <c r="N2" s="10" t="s">
        <v>32</v>
      </c>
      <c r="O2" s="6"/>
      <c r="P2" s="12" t="s">
        <v>33</v>
      </c>
      <c r="Q2" s="12" t="s">
        <v>34</v>
      </c>
      <c r="R2" s="12" t="s">
        <v>35</v>
      </c>
      <c r="S2" s="12" t="s">
        <v>36</v>
      </c>
      <c r="T2" s="12" t="s">
        <v>37</v>
      </c>
      <c r="U2" s="12" t="s">
        <v>38</v>
      </c>
      <c r="V2" s="12" t="s">
        <v>39</v>
      </c>
      <c r="W2" s="12" t="s">
        <v>40</v>
      </c>
      <c r="X2" s="13" t="s">
        <v>41</v>
      </c>
      <c r="Y2" s="14"/>
    </row>
    <row r="3">
      <c r="A3" s="15">
        <v>1.0</v>
      </c>
      <c r="B3" s="16" t="s">
        <v>42</v>
      </c>
      <c r="C3" s="17">
        <f>975/2</f>
        <v>487.5</v>
      </c>
      <c r="D3" s="18">
        <f>IF(B17 = True,(C3+F3)/6,0)</f>
        <v>0</v>
      </c>
      <c r="E3" s="18">
        <f>B18</f>
        <v>0</v>
      </c>
      <c r="F3" s="18">
        <f>C3*E3</f>
        <v>0</v>
      </c>
      <c r="G3" s="18">
        <f>C3</f>
        <v>487.5</v>
      </c>
      <c r="H3" s="18">
        <f>SUM(B3,C3,F3)</f>
        <v>487.5</v>
      </c>
      <c r="I3" s="15">
        <f t="array" ref="I3">INDEX('TJSP-Indices'!$B$2:$IW$13, MATCH(TEXT(B3, "MMM"), 'TJSP-Indices'!$A$2:$A$13, 0), MATCH(YEAR(B3),'TJSP-Indices'!$B$1:$IW$1, 0))</f>
        <v>50.48782</v>
      </c>
      <c r="J3" s="19">
        <f t="array" ref="J3">INDEX('TJSP-Indices'!$B$2:$IV$13, MATCH(TEXT(TODAY(), "MMM"), 'TJSP-Indices'!$A$2:$A$13, 0), MATCH(YEAR(TODAY()), 'TJSP-Indices'!$B$1:$IV$1, 0))</f>
        <v>100.853841</v>
      </c>
      <c r="K3" s="18">
        <f t="shared" ref="K3:K14" si="2">H3 / I3 * J3</f>
        <v>973.8239339</v>
      </c>
      <c r="L3" s="20"/>
      <c r="M3" s="20"/>
      <c r="N3" s="20"/>
      <c r="O3" s="20"/>
      <c r="P3" s="18">
        <f t="shared" ref="P3:P14" si="3">N3+M3+L3+K3+O3</f>
        <v>973.8239339</v>
      </c>
      <c r="Q3" s="15">
        <f>IF($B$23 &lt; $B$24, SUMIFS(Poupanca!B:B, Poupanca!A:A, "&gt;="&amp;$B$23, Poupanca!A:A, "&lt;="&amp;$B$24), 0)</f>
        <v>0.471688</v>
      </c>
      <c r="R3" s="18">
        <f t="shared" ref="R3:R14" si="4">IF(A3 &lt; $B$19, P3*Q3, 0)</f>
        <v>459.3410637</v>
      </c>
      <c r="S3" s="18">
        <f t="shared" ref="S3:S14" si="5">P3+R3</f>
        <v>1433.164998</v>
      </c>
      <c r="T3" s="15">
        <f>SUMIFS(Selic!B:B, Selic!A:A, "&gt;="&amp;MAX(B3, $B$25), Selic!A:A, "&lt;="&amp;TODAY())/1000/100/10</f>
        <v>0.45012</v>
      </c>
      <c r="U3" s="21">
        <f t="shared" ref="U3:U14" si="6">S3*T3</f>
        <v>645.0962287</v>
      </c>
      <c r="V3" s="18">
        <f t="shared" ref="V3:V14" si="7">U3+S3</f>
        <v>2078.261226</v>
      </c>
      <c r="W3" s="18">
        <f t="shared" ref="W3:W14" si="8">V3*11%*-1</f>
        <v>-228.6087349</v>
      </c>
      <c r="X3" s="22">
        <f t="shared" ref="X3:X14" si="9">W3+V3</f>
        <v>1849.652492</v>
      </c>
    </row>
    <row r="4">
      <c r="A4" s="23">
        <v>2.0</v>
      </c>
      <c r="B4" s="24" t="s">
        <v>43</v>
      </c>
      <c r="C4" s="25">
        <f t="shared" ref="C4:H4" si="1">C3</f>
        <v>487.5</v>
      </c>
      <c r="D4" s="26">
        <f t="shared" si="1"/>
        <v>0</v>
      </c>
      <c r="E4" s="26">
        <f t="shared" si="1"/>
        <v>0</v>
      </c>
      <c r="F4" s="26">
        <f t="shared" si="1"/>
        <v>0</v>
      </c>
      <c r="G4" s="26">
        <f t="shared" si="1"/>
        <v>487.5</v>
      </c>
      <c r="H4" s="26">
        <f t="shared" si="1"/>
        <v>487.5</v>
      </c>
      <c r="I4" s="23">
        <f t="array" ref="I4">INDEX('TJSP-Indices'!$B$2:$IW$13, MATCH(TEXT(B4, "MMM"), 'TJSP-Indices'!$A$2:$A$13, 0), MATCH(YEAR(B4),'TJSP-Indices'!$B$1:$IW$1, 0))</f>
        <v>50.790746</v>
      </c>
      <c r="J4" s="27">
        <f t="array" ref="J4">INDEX('TJSP-Indices'!$B$2:$IV$13, MATCH(TEXT(TODAY(), "MMM"), 'TJSP-Indices'!$A$2:$A$13, 0), MATCH(YEAR(TODAY()), 'TJSP-Indices'!$B$1:$IV$1, 0))</f>
        <v>100.853841</v>
      </c>
      <c r="K4" s="26">
        <f t="shared" si="2"/>
        <v>968.0158564</v>
      </c>
      <c r="L4" s="28"/>
      <c r="M4" s="28"/>
      <c r="N4" s="28"/>
      <c r="O4" s="28"/>
      <c r="P4" s="26">
        <f t="shared" si="3"/>
        <v>968.0158564</v>
      </c>
      <c r="Q4" s="23">
        <f>IF($B$23 &lt; $B$24, SUMIFS(Poupanca!B:B, Poupanca!A:A, "&gt;="&amp;$B$23, Poupanca!A:A, "&lt;="&amp;$B$24), 0)</f>
        <v>0.471688</v>
      </c>
      <c r="R4" s="26">
        <f t="shared" si="4"/>
        <v>456.6014633</v>
      </c>
      <c r="S4" s="26">
        <f t="shared" si="5"/>
        <v>1424.61732</v>
      </c>
      <c r="T4" s="23">
        <f t="shared" ref="T4:T14" si="11">T3</f>
        <v>0.45012</v>
      </c>
      <c r="U4" s="29">
        <f t="shared" si="6"/>
        <v>641.2487479</v>
      </c>
      <c r="V4" s="26">
        <f t="shared" si="7"/>
        <v>2065.866068</v>
      </c>
      <c r="W4" s="26">
        <f t="shared" si="8"/>
        <v>-227.2452674</v>
      </c>
      <c r="X4" s="30">
        <f t="shared" si="9"/>
        <v>1838.6208</v>
      </c>
    </row>
    <row r="5">
      <c r="A5" s="23">
        <v>3.0</v>
      </c>
      <c r="B5" s="24" t="s">
        <v>44</v>
      </c>
      <c r="C5" s="25">
        <f t="shared" ref="C5:H5" si="10">C4</f>
        <v>487.5</v>
      </c>
      <c r="D5" s="26">
        <f t="shared" si="10"/>
        <v>0</v>
      </c>
      <c r="E5" s="26">
        <f t="shared" si="10"/>
        <v>0</v>
      </c>
      <c r="F5" s="26">
        <f t="shared" si="10"/>
        <v>0</v>
      </c>
      <c r="G5" s="26">
        <f t="shared" si="10"/>
        <v>487.5</v>
      </c>
      <c r="H5" s="26">
        <f t="shared" si="10"/>
        <v>487.5</v>
      </c>
      <c r="I5" s="23">
        <f t="array" ref="I5">INDEX('TJSP-Indices'!$B$2:$IW$13, MATCH(TEXT(B5, "MMM"), 'TJSP-Indices'!$A$2:$A$13, 0), MATCH(YEAR(B5),'TJSP-Indices'!$B$1:$IW$1, 0))</f>
        <v>51.090411</v>
      </c>
      <c r="J5" s="27">
        <f t="array" ref="J5">INDEX('TJSP-Indices'!$B$2:$IV$13, MATCH(TEXT(TODAY(), "MMM"), 'TJSP-Indices'!$A$2:$A$13, 0), MATCH(YEAR(TODAY()), 'TJSP-Indices'!$B$1:$IV$1, 0))</f>
        <v>100.853841</v>
      </c>
      <c r="K5" s="26">
        <f t="shared" si="2"/>
        <v>962.3380694</v>
      </c>
      <c r="L5" s="28"/>
      <c r="M5" s="28"/>
      <c r="N5" s="28"/>
      <c r="O5" s="28"/>
      <c r="P5" s="26">
        <f t="shared" si="3"/>
        <v>962.3380694</v>
      </c>
      <c r="Q5" s="23">
        <f>IF($B$23 &lt; $B$24, SUMIFS(Poupanca!B:B, Poupanca!A:A, "&gt;="&amp;$B$23, Poupanca!A:A, "&lt;="&amp;$B$24), 0)</f>
        <v>0.471688</v>
      </c>
      <c r="R5" s="26">
        <f t="shared" si="4"/>
        <v>453.9233193</v>
      </c>
      <c r="S5" s="26">
        <f t="shared" si="5"/>
        <v>1416.261389</v>
      </c>
      <c r="T5" s="23">
        <f t="shared" si="11"/>
        <v>0.45012</v>
      </c>
      <c r="U5" s="29">
        <f t="shared" si="6"/>
        <v>637.4875763</v>
      </c>
      <c r="V5" s="26">
        <f t="shared" si="7"/>
        <v>2053.748965</v>
      </c>
      <c r="W5" s="26">
        <f t="shared" si="8"/>
        <v>-225.9123861</v>
      </c>
      <c r="X5" s="30">
        <f t="shared" si="9"/>
        <v>1827.836579</v>
      </c>
    </row>
    <row r="6">
      <c r="A6" s="23">
        <v>4.0</v>
      </c>
      <c r="B6" s="24" t="s">
        <v>45</v>
      </c>
      <c r="C6" s="25">
        <f t="shared" ref="C6:H6" si="12">C5</f>
        <v>487.5</v>
      </c>
      <c r="D6" s="26">
        <f t="shared" si="12"/>
        <v>0</v>
      </c>
      <c r="E6" s="26">
        <f t="shared" si="12"/>
        <v>0</v>
      </c>
      <c r="F6" s="26">
        <f t="shared" si="12"/>
        <v>0</v>
      </c>
      <c r="G6" s="26">
        <f t="shared" si="12"/>
        <v>487.5</v>
      </c>
      <c r="H6" s="26">
        <f t="shared" si="12"/>
        <v>487.5</v>
      </c>
      <c r="I6" s="23">
        <f t="array" ref="I6">INDEX('TJSP-Indices'!$B$2:$IW$13, MATCH(TEXT(B6, "MMM"), 'TJSP-Indices'!$A$2:$A$13, 0), MATCH(YEAR(B6),'TJSP-Indices'!$B$1:$IW$1, 0))</f>
        <v>51.269227</v>
      </c>
      <c r="J6" s="27">
        <f t="array" ref="J6">INDEX('TJSP-Indices'!$B$2:$IV$13, MATCH(TEXT(TODAY(), "MMM"), 'TJSP-Indices'!$A$2:$A$13, 0), MATCH(YEAR(TODAY()), 'TJSP-Indices'!$B$1:$IV$1, 0))</f>
        <v>100.853841</v>
      </c>
      <c r="K6" s="26">
        <f t="shared" si="2"/>
        <v>958.9816419</v>
      </c>
      <c r="L6" s="28"/>
      <c r="M6" s="28"/>
      <c r="N6" s="28"/>
      <c r="O6" s="28"/>
      <c r="P6" s="26">
        <f t="shared" si="3"/>
        <v>958.9816419</v>
      </c>
      <c r="Q6" s="23">
        <f>IF($B$23 &lt; $B$24, SUMIFS(Poupanca!B:B, Poupanca!A:A, "&gt;="&amp;$B$23, Poupanca!A:A, "&lt;="&amp;$B$24), 0)</f>
        <v>0.471688</v>
      </c>
      <c r="R6" s="26">
        <f t="shared" si="4"/>
        <v>452.3401327</v>
      </c>
      <c r="S6" s="26">
        <f t="shared" si="5"/>
        <v>1411.321775</v>
      </c>
      <c r="T6" s="23">
        <f t="shared" si="11"/>
        <v>0.45012</v>
      </c>
      <c r="U6" s="29">
        <f t="shared" si="6"/>
        <v>635.2641572</v>
      </c>
      <c r="V6" s="26">
        <f t="shared" si="7"/>
        <v>2046.585932</v>
      </c>
      <c r="W6" s="26">
        <f t="shared" si="8"/>
        <v>-225.1244525</v>
      </c>
      <c r="X6" s="30">
        <f t="shared" si="9"/>
        <v>1821.461479</v>
      </c>
    </row>
    <row r="7">
      <c r="A7" s="23">
        <v>5.0</v>
      </c>
      <c r="B7" s="24" t="s">
        <v>46</v>
      </c>
      <c r="C7" s="25">
        <f t="shared" ref="C7:H7" si="13">C6</f>
        <v>487.5</v>
      </c>
      <c r="D7" s="26">
        <f t="shared" si="13"/>
        <v>0</v>
      </c>
      <c r="E7" s="26">
        <f t="shared" si="13"/>
        <v>0</v>
      </c>
      <c r="F7" s="26">
        <f t="shared" si="13"/>
        <v>0</v>
      </c>
      <c r="G7" s="26">
        <f t="shared" si="13"/>
        <v>487.5</v>
      </c>
      <c r="H7" s="26">
        <f t="shared" si="13"/>
        <v>487.5</v>
      </c>
      <c r="I7" s="23">
        <f t="array" ref="I7">INDEX('TJSP-Indices'!$B$2:$IW$13, MATCH(TEXT(B7, "MMM"), 'TJSP-Indices'!$A$2:$A$13, 0), MATCH(YEAR(B7),'TJSP-Indices'!$B$1:$IW$1, 0))</f>
        <v>51.41278</v>
      </c>
      <c r="J7" s="27">
        <f t="array" ref="J7">INDEX('TJSP-Indices'!$B$2:$IV$13, MATCH(TEXT(TODAY(), "MMM"), 'TJSP-Indices'!$A$2:$A$13, 0), MATCH(YEAR(TODAY()), 'TJSP-Indices'!$B$1:$IV$1, 0))</f>
        <v>100.853841</v>
      </c>
      <c r="K7" s="26">
        <f t="shared" si="2"/>
        <v>956.3040063</v>
      </c>
      <c r="L7" s="28"/>
      <c r="M7" s="28"/>
      <c r="N7" s="28"/>
      <c r="O7" s="28"/>
      <c r="P7" s="26">
        <f t="shared" si="3"/>
        <v>956.3040063</v>
      </c>
      <c r="Q7" s="23">
        <f>IF($B$23 &lt; $B$24, SUMIFS(Poupanca!B:B, Poupanca!A:A, "&gt;="&amp;$B$23, Poupanca!A:A, "&lt;="&amp;$B$24), 0)</f>
        <v>0.471688</v>
      </c>
      <c r="R7" s="26">
        <f t="shared" si="4"/>
        <v>451.0771241</v>
      </c>
      <c r="S7" s="26">
        <f t="shared" si="5"/>
        <v>1407.38113</v>
      </c>
      <c r="T7" s="23">
        <f t="shared" si="11"/>
        <v>0.45012</v>
      </c>
      <c r="U7" s="29">
        <f t="shared" si="6"/>
        <v>633.4903944</v>
      </c>
      <c r="V7" s="26">
        <f t="shared" si="7"/>
        <v>2040.871525</v>
      </c>
      <c r="W7" s="26">
        <f t="shared" si="8"/>
        <v>-224.4958677</v>
      </c>
      <c r="X7" s="30">
        <f t="shared" si="9"/>
        <v>1816.375657</v>
      </c>
    </row>
    <row r="8">
      <c r="A8" s="23">
        <v>6.0</v>
      </c>
      <c r="B8" s="24" t="s">
        <v>47</v>
      </c>
      <c r="C8" s="25">
        <f t="shared" ref="C8:H8" si="14">C7</f>
        <v>487.5</v>
      </c>
      <c r="D8" s="26">
        <f t="shared" si="14"/>
        <v>0</v>
      </c>
      <c r="E8" s="26">
        <f t="shared" si="14"/>
        <v>0</v>
      </c>
      <c r="F8" s="26">
        <f t="shared" si="14"/>
        <v>0</v>
      </c>
      <c r="G8" s="26">
        <f t="shared" si="14"/>
        <v>487.5</v>
      </c>
      <c r="H8" s="26">
        <f t="shared" si="14"/>
        <v>487.5</v>
      </c>
      <c r="I8" s="23">
        <f t="array" ref="I8">INDEX('TJSP-Indices'!$B$2:$IW$13, MATCH(TEXT(B8, "MMM"), 'TJSP-Indices'!$A$2:$A$13, 0), MATCH(YEAR(B8),'TJSP-Indices'!$B$1:$IW$1, 0))</f>
        <v>51.345943</v>
      </c>
      <c r="J8" s="27">
        <f t="array" ref="J8">INDEX('TJSP-Indices'!$B$2:$IV$13, MATCH(TEXT(TODAY(), "MMM"), 'TJSP-Indices'!$A$2:$A$13, 0), MATCH(YEAR(TODAY()), 'TJSP-Indices'!$B$1:$IV$1, 0))</f>
        <v>100.853841</v>
      </c>
      <c r="K8" s="26">
        <f t="shared" si="2"/>
        <v>957.5488269</v>
      </c>
      <c r="L8" s="28"/>
      <c r="M8" s="28"/>
      <c r="N8" s="28"/>
      <c r="O8" s="28"/>
      <c r="P8" s="26">
        <f t="shared" si="3"/>
        <v>957.5488269</v>
      </c>
      <c r="Q8" s="23">
        <f>IF($B$23 &lt; $B$24, SUMIFS(Poupanca!B:B, Poupanca!A:A, "&gt;="&amp;$B$23, Poupanca!A:A, "&lt;="&amp;$B$24), 0)</f>
        <v>0.471688</v>
      </c>
      <c r="R8" s="26">
        <f t="shared" si="4"/>
        <v>451.6642911</v>
      </c>
      <c r="S8" s="26">
        <f t="shared" si="5"/>
        <v>1409.213118</v>
      </c>
      <c r="T8" s="23">
        <f t="shared" si="11"/>
        <v>0.45012</v>
      </c>
      <c r="U8" s="29">
        <f t="shared" si="6"/>
        <v>634.3150087</v>
      </c>
      <c r="V8" s="26">
        <f t="shared" si="7"/>
        <v>2043.528127</v>
      </c>
      <c r="W8" s="26">
        <f t="shared" si="8"/>
        <v>-224.7880939</v>
      </c>
      <c r="X8" s="30">
        <f t="shared" si="9"/>
        <v>1818.740033</v>
      </c>
    </row>
    <row r="9">
      <c r="A9" s="23">
        <v>7.0</v>
      </c>
      <c r="B9" s="24" t="s">
        <v>48</v>
      </c>
      <c r="C9" s="25">
        <f t="shared" ref="C9:H9" si="15">C8</f>
        <v>487.5</v>
      </c>
      <c r="D9" s="26">
        <f t="shared" si="15"/>
        <v>0</v>
      </c>
      <c r="E9" s="26">
        <f t="shared" si="15"/>
        <v>0</v>
      </c>
      <c r="F9" s="26">
        <f t="shared" si="15"/>
        <v>0</v>
      </c>
      <c r="G9" s="26">
        <f t="shared" si="15"/>
        <v>487.5</v>
      </c>
      <c r="H9" s="26">
        <f t="shared" si="15"/>
        <v>487.5</v>
      </c>
      <c r="I9" s="23">
        <f t="array" ref="I9">INDEX('TJSP-Indices'!$B$2:$IW$13, MATCH(TEXT(B9, "MMM"), 'TJSP-Indices'!$A$2:$A$13, 0), MATCH(YEAR(B9),'TJSP-Indices'!$B$1:$IW$1, 0))</f>
        <v>51.428096</v>
      </c>
      <c r="J9" s="27">
        <f t="array" ref="J9">INDEX('TJSP-Indices'!$B$2:$IV$13, MATCH(TEXT(TODAY(), "MMM"), 'TJSP-Indices'!$A$2:$A$13, 0), MATCH(YEAR(TODAY()), 'TJSP-Indices'!$B$1:$IV$1, 0))</f>
        <v>100.853841</v>
      </c>
      <c r="K9" s="26">
        <f t="shared" si="2"/>
        <v>956.0192057</v>
      </c>
      <c r="L9" s="28"/>
      <c r="M9" s="28"/>
      <c r="N9" s="28"/>
      <c r="O9" s="28"/>
      <c r="P9" s="26">
        <f t="shared" si="3"/>
        <v>956.0192057</v>
      </c>
      <c r="Q9" s="23">
        <f>IF($B$23 &lt; $B$24, SUMIFS(Poupanca!B:B, Poupanca!A:A, "&gt;="&amp;$B$23, Poupanca!A:A, "&lt;="&amp;$B$24), 0)</f>
        <v>0.471688</v>
      </c>
      <c r="R9" s="26">
        <f t="shared" si="4"/>
        <v>450.9427871</v>
      </c>
      <c r="S9" s="26">
        <f t="shared" si="5"/>
        <v>1406.961993</v>
      </c>
      <c r="T9" s="23">
        <f t="shared" si="11"/>
        <v>0.45012</v>
      </c>
      <c r="U9" s="29">
        <f t="shared" si="6"/>
        <v>633.3017322</v>
      </c>
      <c r="V9" s="26">
        <f t="shared" si="7"/>
        <v>2040.263725</v>
      </c>
      <c r="W9" s="26">
        <f t="shared" si="8"/>
        <v>-224.4290097</v>
      </c>
      <c r="X9" s="30">
        <f t="shared" si="9"/>
        <v>1815.834715</v>
      </c>
    </row>
    <row r="10">
      <c r="A10" s="23">
        <v>8.0</v>
      </c>
      <c r="B10" s="24" t="s">
        <v>49</v>
      </c>
      <c r="C10" s="25">
        <f t="shared" ref="C10:H10" si="16">C9</f>
        <v>487.5</v>
      </c>
      <c r="D10" s="26">
        <f t="shared" si="16"/>
        <v>0</v>
      </c>
      <c r="E10" s="26">
        <f t="shared" si="16"/>
        <v>0</v>
      </c>
      <c r="F10" s="26">
        <f t="shared" si="16"/>
        <v>0</v>
      </c>
      <c r="G10" s="26">
        <f t="shared" si="16"/>
        <v>487.5</v>
      </c>
      <c r="H10" s="26">
        <f t="shared" si="16"/>
        <v>487.5</v>
      </c>
      <c r="I10" s="23">
        <f t="array" ref="I10">INDEX('TJSP-Indices'!$B$2:$IW$13, MATCH(TEXT(B10, "MMM"), 'TJSP-Indices'!$A$2:$A$13, 0), MATCH(YEAR(B10),'TJSP-Indices'!$B$1:$IW$1, 0))</f>
        <v>51.566951</v>
      </c>
      <c r="J10" s="27">
        <f t="array" ref="J10">INDEX('TJSP-Indices'!$B$2:$IV$13, MATCH(TEXT(TODAY(), "MMM"), 'TJSP-Indices'!$A$2:$A$13, 0), MATCH(YEAR(TODAY()), 'TJSP-Indices'!$B$1:$IV$1, 0))</f>
        <v>100.853841</v>
      </c>
      <c r="K10" s="26">
        <f t="shared" si="2"/>
        <v>953.4449203</v>
      </c>
      <c r="L10" s="28"/>
      <c r="M10" s="28"/>
      <c r="N10" s="28"/>
      <c r="O10" s="28"/>
      <c r="P10" s="26">
        <f t="shared" si="3"/>
        <v>953.4449203</v>
      </c>
      <c r="Q10" s="23">
        <f>IF($B$23 &lt; $B$24, SUMIFS(Poupanca!B:B, Poupanca!A:A, "&gt;="&amp;$B$23, Poupanca!A:A, "&lt;="&amp;$B$24), 0)</f>
        <v>0.471688</v>
      </c>
      <c r="R10" s="26">
        <f t="shared" si="4"/>
        <v>449.7285276</v>
      </c>
      <c r="S10" s="26">
        <f t="shared" si="5"/>
        <v>1403.173448</v>
      </c>
      <c r="T10" s="23">
        <f t="shared" si="11"/>
        <v>0.45012</v>
      </c>
      <c r="U10" s="29">
        <f t="shared" si="6"/>
        <v>631.5964324</v>
      </c>
      <c r="V10" s="26">
        <f t="shared" si="7"/>
        <v>2034.76988</v>
      </c>
      <c r="W10" s="26">
        <f t="shared" si="8"/>
        <v>-223.8246868</v>
      </c>
      <c r="X10" s="30">
        <f t="shared" si="9"/>
        <v>1810.945193</v>
      </c>
    </row>
    <row r="11">
      <c r="A11" s="23">
        <v>9.0</v>
      </c>
      <c r="B11" s="24" t="s">
        <v>50</v>
      </c>
      <c r="C11" s="25">
        <f t="shared" ref="C11:H11" si="17">C10</f>
        <v>487.5</v>
      </c>
      <c r="D11" s="26">
        <f t="shared" si="17"/>
        <v>0</v>
      </c>
      <c r="E11" s="26">
        <f t="shared" si="17"/>
        <v>0</v>
      </c>
      <c r="F11" s="26">
        <f t="shared" si="17"/>
        <v>0</v>
      </c>
      <c r="G11" s="26">
        <f t="shared" si="17"/>
        <v>487.5</v>
      </c>
      <c r="H11" s="26">
        <f t="shared" si="17"/>
        <v>487.5</v>
      </c>
      <c r="I11" s="23">
        <f t="array" ref="I11">INDEX('TJSP-Indices'!$B$2:$IW$13, MATCH(TEXT(B11, "MMM"), 'TJSP-Indices'!$A$2:$A$13, 0), MATCH(YEAR(B11),'TJSP-Indices'!$B$1:$IW$1, 0))</f>
        <v>51.881509</v>
      </c>
      <c r="J11" s="27">
        <f t="array" ref="J11">INDEX('TJSP-Indices'!$B$2:$IV$13, MATCH(TEXT(TODAY(), "MMM"), 'TJSP-Indices'!$A$2:$A$13, 0), MATCH(YEAR(TODAY()), 'TJSP-Indices'!$B$1:$IV$1, 0))</f>
        <v>100.853841</v>
      </c>
      <c r="K11" s="26">
        <f t="shared" si="2"/>
        <v>947.6641762</v>
      </c>
      <c r="L11" s="28"/>
      <c r="M11" s="28"/>
      <c r="N11" s="28"/>
      <c r="O11" s="28"/>
      <c r="P11" s="26">
        <f t="shared" si="3"/>
        <v>947.6641762</v>
      </c>
      <c r="Q11" s="23">
        <f>IF($B$23 &lt; $B$24, SUMIFS(Poupanca!B:B, Poupanca!A:A, "&gt;="&amp;$B$23, Poupanca!A:A, "&lt;="&amp;$B$24), 0)</f>
        <v>0.471688</v>
      </c>
      <c r="R11" s="26">
        <f t="shared" si="4"/>
        <v>447.00182</v>
      </c>
      <c r="S11" s="26">
        <f t="shared" si="5"/>
        <v>1394.665996</v>
      </c>
      <c r="T11" s="23">
        <f t="shared" si="11"/>
        <v>0.45012</v>
      </c>
      <c r="U11" s="29">
        <f t="shared" si="6"/>
        <v>627.7670582</v>
      </c>
      <c r="V11" s="26">
        <f t="shared" si="7"/>
        <v>2022.433054</v>
      </c>
      <c r="W11" s="26">
        <f t="shared" si="8"/>
        <v>-222.467636</v>
      </c>
      <c r="X11" s="30">
        <f t="shared" si="9"/>
        <v>1799.965418</v>
      </c>
    </row>
    <row r="12">
      <c r="A12" s="23">
        <v>10.0</v>
      </c>
      <c r="B12" s="24" t="s">
        <v>51</v>
      </c>
      <c r="C12" s="25">
        <f t="shared" ref="C12:H12" si="18">C11</f>
        <v>487.5</v>
      </c>
      <c r="D12" s="26">
        <f t="shared" si="18"/>
        <v>0</v>
      </c>
      <c r="E12" s="26">
        <f t="shared" si="18"/>
        <v>0</v>
      </c>
      <c r="F12" s="26">
        <f t="shared" si="18"/>
        <v>0</v>
      </c>
      <c r="G12" s="26">
        <f t="shared" si="18"/>
        <v>487.5</v>
      </c>
      <c r="H12" s="26">
        <f t="shared" si="18"/>
        <v>487.5</v>
      </c>
      <c r="I12" s="23">
        <f t="array" ref="I12">INDEX('TJSP-Indices'!$B$2:$IW$13, MATCH(TEXT(B12, "MMM"), 'TJSP-Indices'!$A$2:$A$13, 0), MATCH(YEAR(B12),'TJSP-Indices'!$B$1:$IW$1, 0))</f>
        <v>52.161669</v>
      </c>
      <c r="J12" s="27">
        <f t="array" ref="J12">INDEX('TJSP-Indices'!$B$2:$IV$13, MATCH(TEXT(TODAY(), "MMM"), 'TJSP-Indices'!$A$2:$A$13, 0), MATCH(YEAR(TODAY()), 'TJSP-Indices'!$B$1:$IV$1, 0))</f>
        <v>100.853841</v>
      </c>
      <c r="K12" s="26">
        <f t="shared" si="2"/>
        <v>942.5742778</v>
      </c>
      <c r="L12" s="28"/>
      <c r="M12" s="28"/>
      <c r="N12" s="28"/>
      <c r="O12" s="28"/>
      <c r="P12" s="26">
        <f t="shared" si="3"/>
        <v>942.5742778</v>
      </c>
      <c r="Q12" s="23">
        <f>IF($B$23 &lt; $B$24, SUMIFS(Poupanca!B:B, Poupanca!A:A, "&gt;="&amp;$B$23, Poupanca!A:A, "&lt;="&amp;$B$24), 0)</f>
        <v>0.471688</v>
      </c>
      <c r="R12" s="26">
        <f t="shared" si="4"/>
        <v>444.600976</v>
      </c>
      <c r="S12" s="26">
        <f t="shared" si="5"/>
        <v>1387.175254</v>
      </c>
      <c r="T12" s="23">
        <f t="shared" si="11"/>
        <v>0.45012</v>
      </c>
      <c r="U12" s="29">
        <f t="shared" si="6"/>
        <v>624.3953252</v>
      </c>
      <c r="V12" s="26">
        <f t="shared" si="7"/>
        <v>2011.570579</v>
      </c>
      <c r="W12" s="26">
        <f t="shared" si="8"/>
        <v>-221.2727637</v>
      </c>
      <c r="X12" s="30">
        <f t="shared" si="9"/>
        <v>1790.297815</v>
      </c>
    </row>
    <row r="13">
      <c r="A13" s="23">
        <v>11.0</v>
      </c>
      <c r="B13" s="24" t="s">
        <v>51</v>
      </c>
      <c r="C13" s="25">
        <f t="shared" ref="C13:H13" si="19">C12</f>
        <v>487.5</v>
      </c>
      <c r="D13" s="26">
        <f t="shared" si="19"/>
        <v>0</v>
      </c>
      <c r="E13" s="26">
        <f t="shared" si="19"/>
        <v>0</v>
      </c>
      <c r="F13" s="26">
        <f t="shared" si="19"/>
        <v>0</v>
      </c>
      <c r="G13" s="26">
        <f t="shared" si="19"/>
        <v>487.5</v>
      </c>
      <c r="H13" s="26">
        <f t="shared" si="19"/>
        <v>487.5</v>
      </c>
      <c r="I13" s="23">
        <f t="array" ref="I13">INDEX('TJSP-Indices'!$B$2:$IW$13, MATCH(TEXT(B13, "MMM"), 'TJSP-Indices'!$A$2:$A$13, 0), MATCH(YEAR(B13),'TJSP-Indices'!$B$1:$IW$1, 0))</f>
        <v>52.161669</v>
      </c>
      <c r="J13" s="27">
        <f t="array" ref="J13">INDEX('TJSP-Indices'!$B$2:$IV$13, MATCH(TEXT(TODAY(), "MMM"), 'TJSP-Indices'!$A$2:$A$13, 0), MATCH(YEAR(TODAY()), 'TJSP-Indices'!$B$1:$IV$1, 0))</f>
        <v>100.853841</v>
      </c>
      <c r="K13" s="26">
        <f t="shared" si="2"/>
        <v>942.5742778</v>
      </c>
      <c r="L13" s="28"/>
      <c r="M13" s="28"/>
      <c r="N13" s="28"/>
      <c r="O13" s="28"/>
      <c r="P13" s="26">
        <f t="shared" si="3"/>
        <v>942.5742778</v>
      </c>
      <c r="Q13" s="23">
        <f>IF($B$23 &lt; $B$24, SUMIFS(Poupanca!B:B, Poupanca!A:A, "&gt;="&amp;$B$23, Poupanca!A:A, "&lt;="&amp;$B$24), 0)</f>
        <v>0.471688</v>
      </c>
      <c r="R13" s="26">
        <f t="shared" si="4"/>
        <v>444.600976</v>
      </c>
      <c r="S13" s="26">
        <f t="shared" si="5"/>
        <v>1387.175254</v>
      </c>
      <c r="T13" s="23">
        <f t="shared" si="11"/>
        <v>0.45012</v>
      </c>
      <c r="U13" s="29">
        <f t="shared" si="6"/>
        <v>624.3953252</v>
      </c>
      <c r="V13" s="26">
        <f t="shared" si="7"/>
        <v>2011.570579</v>
      </c>
      <c r="W13" s="26">
        <f t="shared" si="8"/>
        <v>-221.2727637</v>
      </c>
      <c r="X13" s="30">
        <f t="shared" si="9"/>
        <v>1790.297815</v>
      </c>
    </row>
    <row r="14">
      <c r="A14" s="23">
        <v>12.0</v>
      </c>
      <c r="B14" s="24" t="s">
        <v>52</v>
      </c>
      <c r="C14" s="25">
        <f t="shared" ref="C14:H14" si="20">C13</f>
        <v>487.5</v>
      </c>
      <c r="D14" s="26">
        <f t="shared" si="20"/>
        <v>0</v>
      </c>
      <c r="E14" s="26">
        <f t="shared" si="20"/>
        <v>0</v>
      </c>
      <c r="F14" s="26">
        <f t="shared" si="20"/>
        <v>0</v>
      </c>
      <c r="G14" s="26">
        <f t="shared" si="20"/>
        <v>487.5</v>
      </c>
      <c r="H14" s="26">
        <f t="shared" si="20"/>
        <v>487.5</v>
      </c>
      <c r="I14" s="23">
        <f t="array" ref="I14">INDEX('TJSP-Indices'!$B$2:$IW$13, MATCH(TEXT(B14, "MMM"), 'TJSP-Indices'!$A$2:$A$13, 0), MATCH(YEAR(B14),'TJSP-Indices'!$B$1:$IW$1, 0))</f>
        <v>52.537233</v>
      </c>
      <c r="J14" s="27">
        <f t="array" ref="J14">INDEX('TJSP-Indices'!$B$2:$IV$13, MATCH(TEXT(TODAY(), "MMM"), 'TJSP-Indices'!$A$2:$A$13, 0), MATCH(YEAR(TODAY()), 'TJSP-Indices'!$B$1:$IV$1, 0))</f>
        <v>100.853841</v>
      </c>
      <c r="K14" s="26">
        <f t="shared" si="2"/>
        <v>935.8362571</v>
      </c>
      <c r="L14" s="26">
        <f>K14</f>
        <v>935.8362571</v>
      </c>
      <c r="M14" s="26">
        <f>L14/3</f>
        <v>311.945419</v>
      </c>
      <c r="N14" s="26">
        <f>L14</f>
        <v>935.8362571</v>
      </c>
      <c r="O14" s="26">
        <f>K14*3/60*12</f>
        <v>561.5017542</v>
      </c>
      <c r="P14" s="26">
        <f t="shared" si="3"/>
        <v>3680.955944</v>
      </c>
      <c r="Q14" s="23">
        <f>IF($B$23 &lt; $B$24, SUMIFS(Poupanca!B:B, Poupanca!A:A, "&gt;="&amp;$B$23, Poupanca!A:A, "&lt;="&amp;$B$24), 0)</f>
        <v>0.471688</v>
      </c>
      <c r="R14" s="26">
        <f t="shared" si="4"/>
        <v>1736.262748</v>
      </c>
      <c r="S14" s="26">
        <f t="shared" si="5"/>
        <v>5417.218692</v>
      </c>
      <c r="T14" s="23">
        <f t="shared" si="11"/>
        <v>0.45012</v>
      </c>
      <c r="U14" s="29">
        <f t="shared" si="6"/>
        <v>2438.398478</v>
      </c>
      <c r="V14" s="26">
        <f t="shared" si="7"/>
        <v>7855.61717</v>
      </c>
      <c r="W14" s="26">
        <f t="shared" si="8"/>
        <v>-864.1178887</v>
      </c>
      <c r="X14" s="30">
        <f t="shared" si="9"/>
        <v>6991.499281</v>
      </c>
    </row>
    <row r="16" hidden="1">
      <c r="A16" s="31"/>
      <c r="B16" s="31"/>
      <c r="C16" s="23"/>
    </row>
    <row r="17" hidden="1">
      <c r="A17" s="32" t="s">
        <v>53</v>
      </c>
      <c r="B17" s="33" t="b">
        <v>0</v>
      </c>
      <c r="C17" s="23" t="s">
        <v>54</v>
      </c>
    </row>
    <row r="18" hidden="1">
      <c r="A18" s="32" t="s">
        <v>55</v>
      </c>
      <c r="B18" s="34">
        <v>0.0</v>
      </c>
      <c r="C18" s="1" t="s">
        <v>56</v>
      </c>
    </row>
    <row r="19">
      <c r="A19" s="32" t="s">
        <v>57</v>
      </c>
      <c r="B19" s="35">
        <v>44531.0</v>
      </c>
      <c r="C19" s="36"/>
      <c r="G19" s="37" t="s">
        <v>58</v>
      </c>
      <c r="V19" s="38" t="s">
        <v>17</v>
      </c>
      <c r="W19" s="39"/>
      <c r="X19" s="40">
        <f>sum(X3:X14)</f>
        <v>26971.52728</v>
      </c>
    </row>
    <row r="20">
      <c r="A20" s="41"/>
      <c r="B20" s="42"/>
      <c r="C20" s="43"/>
      <c r="G20" s="37" t="s">
        <v>59</v>
      </c>
      <c r="H20" s="44" t="s">
        <v>60</v>
      </c>
      <c r="V20" s="36" t="s">
        <v>61</v>
      </c>
      <c r="W20" s="45">
        <f>B21</f>
        <v>0.2</v>
      </c>
      <c r="X20" s="46">
        <f>X19*W20</f>
        <v>5394.305456</v>
      </c>
    </row>
    <row r="21">
      <c r="A21" s="32" t="s">
        <v>62</v>
      </c>
      <c r="B21" s="47">
        <v>0.2</v>
      </c>
      <c r="C21" s="36"/>
      <c r="G21" s="37" t="s">
        <v>63</v>
      </c>
      <c r="H21" s="44" t="s">
        <v>64</v>
      </c>
      <c r="V21" s="38" t="s">
        <v>65</v>
      </c>
      <c r="W21" s="39"/>
      <c r="X21" s="40">
        <f>B22</f>
        <v>0</v>
      </c>
    </row>
    <row r="22" hidden="1">
      <c r="A22" s="32" t="s">
        <v>66</v>
      </c>
      <c r="B22" s="48">
        <v>0.0</v>
      </c>
      <c r="C22" s="36"/>
    </row>
    <row r="23">
      <c r="A23" s="49" t="s">
        <v>67</v>
      </c>
      <c r="B23" s="50" t="s">
        <v>68</v>
      </c>
      <c r="C23" s="36"/>
      <c r="G23" s="37" t="s">
        <v>69</v>
      </c>
      <c r="H23" s="51" t="s">
        <v>70</v>
      </c>
      <c r="V23" s="52" t="s">
        <v>71</v>
      </c>
      <c r="W23" s="53"/>
      <c r="X23" s="54">
        <f>X19+X20+X21</f>
        <v>32365.83273</v>
      </c>
    </row>
    <row r="24">
      <c r="A24" s="49" t="s">
        <v>72</v>
      </c>
      <c r="B24" s="55" t="s">
        <v>73</v>
      </c>
      <c r="C24" s="56"/>
      <c r="X24" s="57"/>
    </row>
    <row r="25" hidden="1">
      <c r="A25" s="49" t="s">
        <v>74</v>
      </c>
      <c r="B25" s="58">
        <v>44531.0</v>
      </c>
      <c r="C25" s="59" t="s">
        <v>75</v>
      </c>
      <c r="X25" s="57"/>
    </row>
    <row r="26">
      <c r="X26" s="57"/>
    </row>
    <row r="27">
      <c r="X27" s="57"/>
    </row>
    <row r="28">
      <c r="A28" s="60"/>
      <c r="B28" s="61"/>
      <c r="X28" s="57"/>
    </row>
    <row r="29">
      <c r="X29" s="57"/>
    </row>
    <row r="30">
      <c r="X30" s="57"/>
    </row>
    <row r="31">
      <c r="X31" s="57"/>
    </row>
    <row r="32">
      <c r="X32" s="57"/>
    </row>
    <row r="33">
      <c r="X33" s="57"/>
    </row>
    <row r="34">
      <c r="X34" s="57"/>
    </row>
  </sheetData>
  <mergeCells count="2">
    <mergeCell ref="H20:T20"/>
    <mergeCell ref="H21:T21"/>
  </mergeCells>
  <hyperlinks>
    <hyperlink r:id="rId1" ref="H20"/>
    <hyperlink r:id="rId2" ref="H21"/>
    <hyperlink r:id="rId3" ref="H23"/>
  </hyperlinks>
  <printOptions horizontalCentered="1"/>
  <pageMargins bottom="0.75" footer="0.0" header="0.0" left="0.7" right="0.7" top="0.75"/>
  <pageSetup paperSize="9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/>
      <c r="B1" s="62">
        <v>1964.0</v>
      </c>
      <c r="C1" s="62">
        <v>1965.0</v>
      </c>
      <c r="D1" s="62">
        <v>1966.0</v>
      </c>
      <c r="E1" s="62">
        <v>1967.0</v>
      </c>
      <c r="F1" s="62">
        <v>1968.0</v>
      </c>
      <c r="G1" s="62">
        <v>1969.0</v>
      </c>
      <c r="H1" s="62">
        <v>1970.0</v>
      </c>
      <c r="I1" s="62">
        <v>1971.0</v>
      </c>
      <c r="J1" s="62">
        <v>1972.0</v>
      </c>
      <c r="K1" s="62">
        <v>1973.0</v>
      </c>
      <c r="L1" s="62">
        <v>1974.0</v>
      </c>
      <c r="M1" s="62">
        <v>1975.0</v>
      </c>
      <c r="N1" s="62">
        <v>1976.0</v>
      </c>
      <c r="O1" s="62">
        <v>1977.0</v>
      </c>
      <c r="P1" s="62">
        <v>1978.0</v>
      </c>
      <c r="Q1" s="62">
        <v>1979.0</v>
      </c>
      <c r="R1" s="62">
        <v>1980.0</v>
      </c>
      <c r="S1" s="62">
        <v>1981.0</v>
      </c>
      <c r="T1" s="62">
        <v>1982.0</v>
      </c>
      <c r="U1" s="62">
        <v>1983.0</v>
      </c>
      <c r="V1" s="62">
        <v>1984.0</v>
      </c>
      <c r="W1" s="62">
        <v>1985.0</v>
      </c>
      <c r="X1" s="62">
        <v>1986.0</v>
      </c>
      <c r="Y1" s="62">
        <v>1987.0</v>
      </c>
      <c r="Z1" s="62">
        <v>1988.0</v>
      </c>
      <c r="AA1" s="62">
        <v>1989.0</v>
      </c>
      <c r="AB1" s="62">
        <v>1990.0</v>
      </c>
      <c r="AC1" s="62">
        <v>1991.0</v>
      </c>
      <c r="AD1" s="62">
        <v>1992.0</v>
      </c>
      <c r="AE1" s="62">
        <v>1993.0</v>
      </c>
      <c r="AF1" s="62">
        <v>1994.0</v>
      </c>
      <c r="AG1" s="62">
        <v>1995.0</v>
      </c>
      <c r="AH1" s="62">
        <v>1996.0</v>
      </c>
      <c r="AI1" s="62">
        <v>1997.0</v>
      </c>
      <c r="AJ1" s="62">
        <v>1998.0</v>
      </c>
      <c r="AK1" s="62">
        <v>1999.0</v>
      </c>
      <c r="AL1" s="62">
        <v>2000.0</v>
      </c>
      <c r="AM1" s="62">
        <v>2001.0</v>
      </c>
      <c r="AN1" s="62">
        <v>2002.0</v>
      </c>
      <c r="AO1" s="62">
        <v>2003.0</v>
      </c>
      <c r="AP1" s="62">
        <v>2004.0</v>
      </c>
      <c r="AQ1" s="62">
        <v>2005.0</v>
      </c>
      <c r="AR1" s="62">
        <v>2006.0</v>
      </c>
      <c r="AS1" s="62">
        <v>2007.0</v>
      </c>
      <c r="AT1" s="62">
        <v>2008.0</v>
      </c>
      <c r="AU1" s="62">
        <v>2009.0</v>
      </c>
      <c r="AV1" s="62">
        <v>2010.0</v>
      </c>
      <c r="AW1" s="62">
        <v>2011.0</v>
      </c>
      <c r="AX1" s="62">
        <v>2012.0</v>
      </c>
      <c r="AY1" s="62">
        <v>2013.0</v>
      </c>
      <c r="AZ1" s="62">
        <v>2014.0</v>
      </c>
      <c r="BA1" s="62">
        <v>2015.0</v>
      </c>
      <c r="BB1" s="62">
        <v>2016.0</v>
      </c>
      <c r="BC1" s="62">
        <v>2017.0</v>
      </c>
      <c r="BD1" s="62">
        <v>2018.0</v>
      </c>
      <c r="BE1" s="62">
        <v>2019.0</v>
      </c>
      <c r="BF1" s="62">
        <v>2020.0</v>
      </c>
      <c r="BG1" s="62">
        <v>2021.0</v>
      </c>
      <c r="BH1" s="62">
        <v>2022.0</v>
      </c>
      <c r="BI1" s="62">
        <v>2023.0</v>
      </c>
      <c r="BJ1" s="62">
        <v>2024.0</v>
      </c>
      <c r="BK1" s="63">
        <v>2025.0</v>
      </c>
    </row>
    <row r="2">
      <c r="A2" s="64" t="s">
        <v>76</v>
      </c>
      <c r="B2" s="62">
        <v>0.0</v>
      </c>
      <c r="C2" s="62">
        <v>11300.0</v>
      </c>
      <c r="D2" s="62">
        <v>16600.0</v>
      </c>
      <c r="E2" s="62">
        <v>23230.0</v>
      </c>
      <c r="F2" s="62">
        <v>28.48</v>
      </c>
      <c r="G2" s="62">
        <v>35.62</v>
      </c>
      <c r="H2" s="62">
        <v>42.35</v>
      </c>
      <c r="I2" s="62">
        <v>50.51</v>
      </c>
      <c r="J2" s="62">
        <v>61.52</v>
      </c>
      <c r="K2" s="62">
        <v>70.87</v>
      </c>
      <c r="L2" s="62">
        <v>80.62</v>
      </c>
      <c r="M2" s="62">
        <v>106.76</v>
      </c>
      <c r="N2" s="62">
        <v>133.34</v>
      </c>
      <c r="O2" s="62">
        <v>183.65</v>
      </c>
      <c r="P2" s="62">
        <v>238.32</v>
      </c>
      <c r="Q2" s="62">
        <v>326.82</v>
      </c>
      <c r="R2" s="62">
        <v>487.83</v>
      </c>
      <c r="S2" s="62">
        <v>738.5</v>
      </c>
      <c r="T2" s="62">
        <v>1453.96</v>
      </c>
      <c r="U2" s="62">
        <v>2910.93</v>
      </c>
      <c r="V2" s="62">
        <v>7545.98</v>
      </c>
      <c r="W2" s="62">
        <v>24432.06</v>
      </c>
      <c r="X2" s="62">
        <v>80047.66</v>
      </c>
      <c r="Y2" s="62">
        <v>129.98</v>
      </c>
      <c r="Z2" s="62">
        <v>596.94</v>
      </c>
      <c r="AA2" s="62">
        <v>6.17</v>
      </c>
      <c r="AB2" s="62">
        <v>102.527306</v>
      </c>
      <c r="AC2" s="62">
        <v>1942.726347</v>
      </c>
      <c r="AD2" s="62">
        <v>11230.65984</v>
      </c>
      <c r="AE2" s="62">
        <v>140277.06384</v>
      </c>
      <c r="AF2" s="62">
        <v>3631.929071</v>
      </c>
      <c r="AG2" s="62">
        <v>13.851199</v>
      </c>
      <c r="AH2" s="62">
        <v>16.819757</v>
      </c>
      <c r="AI2" s="62">
        <v>18.353215</v>
      </c>
      <c r="AJ2" s="62">
        <v>19.149765</v>
      </c>
      <c r="AK2" s="62">
        <v>19.626072</v>
      </c>
      <c r="AL2" s="62">
        <v>21.280595</v>
      </c>
      <c r="AM2" s="62">
        <v>22.402504</v>
      </c>
      <c r="AN2" s="62">
        <v>24.51769</v>
      </c>
      <c r="AO2" s="62">
        <v>28.131595</v>
      </c>
      <c r="AP2" s="62">
        <v>31.052744</v>
      </c>
      <c r="AQ2" s="62">
        <v>32.957268</v>
      </c>
      <c r="AR2" s="62">
        <v>34.620735</v>
      </c>
      <c r="AS2" s="62">
        <v>35.594754</v>
      </c>
      <c r="AT2" s="62">
        <v>37.429911</v>
      </c>
      <c r="AU2" s="62">
        <v>39.855905</v>
      </c>
      <c r="AV2" s="62">
        <v>41.495485</v>
      </c>
      <c r="AW2" s="62">
        <v>44.178247</v>
      </c>
      <c r="AX2" s="62">
        <v>46.864232</v>
      </c>
      <c r="AY2" s="62">
        <v>49.76877</v>
      </c>
      <c r="AZ2" s="62">
        <v>52.537233</v>
      </c>
      <c r="BA2" s="62">
        <v>55.809388</v>
      </c>
      <c r="BB2" s="62">
        <v>62.10254</v>
      </c>
      <c r="BC2" s="62">
        <v>66.188858</v>
      </c>
      <c r="BD2" s="62">
        <v>67.556931</v>
      </c>
      <c r="BE2" s="62">
        <v>69.8768</v>
      </c>
      <c r="BF2" s="62">
        <v>73.008384</v>
      </c>
      <c r="BG2" s="62">
        <v>76.985382</v>
      </c>
      <c r="BH2" s="62">
        <v>84.807227</v>
      </c>
      <c r="BI2" s="62">
        <v>89.838289</v>
      </c>
      <c r="BJ2" s="62">
        <v>93.168579</v>
      </c>
      <c r="BK2" s="65">
        <v>97.669945</v>
      </c>
    </row>
    <row r="3">
      <c r="A3" s="64" t="s">
        <v>77</v>
      </c>
      <c r="B3" s="62">
        <v>0.0</v>
      </c>
      <c r="C3" s="62">
        <v>11300.0</v>
      </c>
      <c r="D3" s="62">
        <v>17050.0</v>
      </c>
      <c r="E3" s="62">
        <v>23.78</v>
      </c>
      <c r="F3" s="62">
        <v>28.98</v>
      </c>
      <c r="G3" s="62">
        <v>36.27</v>
      </c>
      <c r="H3" s="62">
        <v>43.3</v>
      </c>
      <c r="I3" s="62">
        <v>51.44</v>
      </c>
      <c r="J3" s="62">
        <v>62.26</v>
      </c>
      <c r="K3" s="62">
        <v>71.57</v>
      </c>
      <c r="L3" s="62">
        <v>81.47</v>
      </c>
      <c r="M3" s="62">
        <v>108.38</v>
      </c>
      <c r="N3" s="62">
        <v>135.9</v>
      </c>
      <c r="O3" s="62">
        <v>186.83</v>
      </c>
      <c r="P3" s="62">
        <v>243.35</v>
      </c>
      <c r="Q3" s="62">
        <v>334.2</v>
      </c>
      <c r="R3" s="62">
        <v>508.33</v>
      </c>
      <c r="S3" s="62">
        <v>775.43</v>
      </c>
      <c r="T3" s="62">
        <v>1526.66</v>
      </c>
      <c r="U3" s="62">
        <v>3085.59</v>
      </c>
      <c r="V3" s="62">
        <v>8285.49</v>
      </c>
      <c r="W3" s="62">
        <v>27510.5</v>
      </c>
      <c r="X3" s="62">
        <v>93039.4</v>
      </c>
      <c r="Y3" s="62">
        <v>151.85</v>
      </c>
      <c r="Z3" s="62">
        <v>695.5</v>
      </c>
      <c r="AA3" s="62">
        <v>8.805824</v>
      </c>
      <c r="AB3" s="62">
        <v>160.055377</v>
      </c>
      <c r="AC3" s="62">
        <v>2329.523162</v>
      </c>
      <c r="AD3" s="62">
        <v>14141.64687</v>
      </c>
      <c r="AE3" s="62">
        <v>180634.775106</v>
      </c>
      <c r="AF3" s="62">
        <v>5132.642163</v>
      </c>
      <c r="AG3" s="62">
        <v>14.082514</v>
      </c>
      <c r="AH3" s="62">
        <v>17.065325</v>
      </c>
      <c r="AI3" s="62">
        <v>18.501876</v>
      </c>
      <c r="AJ3" s="62">
        <v>19.312538</v>
      </c>
      <c r="AK3" s="62">
        <v>19.753641</v>
      </c>
      <c r="AL3" s="62">
        <v>21.410406</v>
      </c>
      <c r="AM3" s="62">
        <v>22.575003</v>
      </c>
      <c r="AN3" s="62">
        <v>24.780029</v>
      </c>
      <c r="AO3" s="62">
        <v>28.826445</v>
      </c>
      <c r="AP3" s="62">
        <v>31.310481</v>
      </c>
      <c r="AQ3" s="62">
        <v>33.145124</v>
      </c>
      <c r="AR3" s="62">
        <v>34.752293</v>
      </c>
      <c r="AS3" s="62">
        <v>35.769168</v>
      </c>
      <c r="AT3" s="62">
        <v>37.688177</v>
      </c>
      <c r="AU3" s="62">
        <v>40.110982</v>
      </c>
      <c r="AV3" s="62">
        <v>41.860645</v>
      </c>
      <c r="AW3" s="62">
        <v>44.593522</v>
      </c>
      <c r="AX3" s="62">
        <v>47.103239</v>
      </c>
      <c r="AY3" s="62">
        <v>50.226642</v>
      </c>
      <c r="AZ3" s="62">
        <v>52.868217</v>
      </c>
      <c r="BA3" s="62">
        <v>56.635366</v>
      </c>
      <c r="BB3" s="62">
        <v>63.040288</v>
      </c>
      <c r="BC3" s="62">
        <v>66.466851</v>
      </c>
      <c r="BD3" s="62">
        <v>67.712311</v>
      </c>
      <c r="BE3" s="62">
        <v>70.128356</v>
      </c>
      <c r="BF3" s="62">
        <v>73.147099</v>
      </c>
      <c r="BG3" s="62">
        <v>77.193242</v>
      </c>
      <c r="BH3" s="62">
        <v>85.375435</v>
      </c>
      <c r="BI3" s="62">
        <v>90.251545</v>
      </c>
      <c r="BJ3" s="62">
        <v>93.699639</v>
      </c>
      <c r="BK3" s="65">
        <v>97.777381</v>
      </c>
    </row>
    <row r="4">
      <c r="A4" s="64" t="s">
        <v>78</v>
      </c>
      <c r="B4" s="62">
        <v>0.0</v>
      </c>
      <c r="C4" s="62">
        <v>11300.0</v>
      </c>
      <c r="D4" s="62">
        <v>17300.0</v>
      </c>
      <c r="E4" s="62">
        <v>24.28</v>
      </c>
      <c r="F4" s="62">
        <v>29.4</v>
      </c>
      <c r="G4" s="62">
        <v>36.91</v>
      </c>
      <c r="H4" s="62">
        <v>44.17</v>
      </c>
      <c r="I4" s="62">
        <v>52.12</v>
      </c>
      <c r="J4" s="62">
        <v>63.09</v>
      </c>
      <c r="K4" s="62">
        <v>72.32</v>
      </c>
      <c r="L4" s="62">
        <v>82.69</v>
      </c>
      <c r="M4" s="62">
        <v>110.18</v>
      </c>
      <c r="N4" s="62">
        <v>138.94</v>
      </c>
      <c r="O4" s="62">
        <v>190.51</v>
      </c>
      <c r="P4" s="62">
        <v>248.99</v>
      </c>
      <c r="Q4" s="62">
        <v>341.97</v>
      </c>
      <c r="R4" s="62">
        <v>527.14</v>
      </c>
      <c r="S4" s="62">
        <v>825.83</v>
      </c>
      <c r="T4" s="62">
        <v>1602.99</v>
      </c>
      <c r="U4" s="62">
        <v>3292.32</v>
      </c>
      <c r="V4" s="62">
        <v>9304.61</v>
      </c>
      <c r="W4" s="62">
        <v>30316.57</v>
      </c>
      <c r="X4" s="62">
        <v>106.4</v>
      </c>
      <c r="Y4" s="62">
        <v>181.61</v>
      </c>
      <c r="Z4" s="62">
        <v>820.42</v>
      </c>
      <c r="AA4" s="62">
        <v>9.698734</v>
      </c>
      <c r="AB4" s="62">
        <v>276.54368</v>
      </c>
      <c r="AC4" s="62">
        <v>2838.989877</v>
      </c>
      <c r="AD4" s="62">
        <v>17603.522023</v>
      </c>
      <c r="AE4" s="62">
        <v>225414.135854</v>
      </c>
      <c r="AF4" s="62">
        <v>7214.955088</v>
      </c>
      <c r="AG4" s="62">
        <v>14.22193</v>
      </c>
      <c r="AH4" s="62">
        <v>17.186488</v>
      </c>
      <c r="AI4" s="62">
        <v>18.585134</v>
      </c>
      <c r="AJ4" s="62">
        <v>19.416825</v>
      </c>
      <c r="AK4" s="62">
        <v>20.008462</v>
      </c>
      <c r="AL4" s="62">
        <v>21.421111</v>
      </c>
      <c r="AM4" s="62">
        <v>22.68562</v>
      </c>
      <c r="AN4" s="62">
        <v>24.856847</v>
      </c>
      <c r="AO4" s="62">
        <v>29.247311</v>
      </c>
      <c r="AP4" s="62">
        <v>31.432591</v>
      </c>
      <c r="AQ4" s="62">
        <v>33.290962</v>
      </c>
      <c r="AR4" s="62">
        <v>34.832223</v>
      </c>
      <c r="AS4" s="62">
        <v>35.919398</v>
      </c>
      <c r="AT4" s="62">
        <v>37.86908</v>
      </c>
      <c r="AU4" s="62">
        <v>40.235326</v>
      </c>
      <c r="AV4" s="62">
        <v>42.153669</v>
      </c>
      <c r="AW4" s="62">
        <v>44.834327</v>
      </c>
      <c r="AX4" s="62">
        <v>47.286941</v>
      </c>
      <c r="AY4" s="62">
        <v>50.48782</v>
      </c>
      <c r="AZ4" s="62">
        <v>53.206573</v>
      </c>
      <c r="BA4" s="62">
        <v>57.292336</v>
      </c>
      <c r="BB4" s="62">
        <v>63.63917</v>
      </c>
      <c r="BC4" s="62">
        <v>66.626371</v>
      </c>
      <c r="BD4" s="62">
        <v>67.834193</v>
      </c>
      <c r="BE4" s="62">
        <v>70.507049</v>
      </c>
      <c r="BF4" s="62">
        <v>73.271449</v>
      </c>
      <c r="BG4" s="62">
        <v>77.826226</v>
      </c>
      <c r="BH4" s="62">
        <v>86.229189</v>
      </c>
      <c r="BI4" s="62">
        <v>90.946481</v>
      </c>
      <c r="BJ4" s="62">
        <v>94.458606</v>
      </c>
      <c r="BK4" s="65">
        <v>98.980042</v>
      </c>
    </row>
    <row r="5">
      <c r="A5" s="64" t="s">
        <v>79</v>
      </c>
      <c r="B5" s="62">
        <v>0.0</v>
      </c>
      <c r="C5" s="62">
        <v>13400.0</v>
      </c>
      <c r="D5" s="62">
        <v>17600.0</v>
      </c>
      <c r="E5" s="62">
        <v>24.64</v>
      </c>
      <c r="F5" s="62">
        <v>29.83</v>
      </c>
      <c r="G5" s="62">
        <v>37.43</v>
      </c>
      <c r="H5" s="62">
        <v>44.67</v>
      </c>
      <c r="I5" s="62">
        <v>52.64</v>
      </c>
      <c r="J5" s="62">
        <v>63.81</v>
      </c>
      <c r="K5" s="62">
        <v>73.19</v>
      </c>
      <c r="L5" s="62">
        <v>83.73</v>
      </c>
      <c r="M5" s="62">
        <v>112.25</v>
      </c>
      <c r="N5" s="62">
        <v>142.24</v>
      </c>
      <c r="O5" s="62">
        <v>194.83</v>
      </c>
      <c r="P5" s="62">
        <v>255.41</v>
      </c>
      <c r="Q5" s="62">
        <v>350.51</v>
      </c>
      <c r="R5" s="62">
        <v>546.64</v>
      </c>
      <c r="S5" s="62">
        <v>877.86</v>
      </c>
      <c r="T5" s="62">
        <v>1683.14</v>
      </c>
      <c r="U5" s="62">
        <v>3588.63</v>
      </c>
      <c r="V5" s="62">
        <v>10235.07</v>
      </c>
      <c r="W5" s="62">
        <v>34166.77</v>
      </c>
      <c r="X5" s="62">
        <v>106.28</v>
      </c>
      <c r="Y5" s="62">
        <v>207.97</v>
      </c>
      <c r="Z5" s="62">
        <v>951.77</v>
      </c>
      <c r="AA5" s="62">
        <v>10.289386</v>
      </c>
      <c r="AB5" s="62">
        <v>509.72531</v>
      </c>
      <c r="AC5" s="62">
        <v>3173.706783</v>
      </c>
      <c r="AD5" s="62">
        <v>21409.403484</v>
      </c>
      <c r="AE5" s="62">
        <v>287583.354522</v>
      </c>
      <c r="AF5" s="62">
        <v>10323.157739</v>
      </c>
      <c r="AG5" s="62">
        <v>14.422459</v>
      </c>
      <c r="AH5" s="62">
        <v>17.236328</v>
      </c>
      <c r="AI5" s="62">
        <v>18.711512</v>
      </c>
      <c r="AJ5" s="62">
        <v>19.511967</v>
      </c>
      <c r="AK5" s="62">
        <v>20.26457</v>
      </c>
      <c r="AL5" s="62">
        <v>21.448958</v>
      </c>
      <c r="AM5" s="62">
        <v>22.79451</v>
      </c>
      <c r="AN5" s="62">
        <v>25.010959</v>
      </c>
      <c r="AO5" s="62">
        <v>29.647999</v>
      </c>
      <c r="AP5" s="62">
        <v>31.611756</v>
      </c>
      <c r="AQ5" s="62">
        <v>33.533986</v>
      </c>
      <c r="AR5" s="62">
        <v>34.92627</v>
      </c>
      <c r="AS5" s="62">
        <v>36.077443</v>
      </c>
      <c r="AT5" s="62">
        <v>38.062212</v>
      </c>
      <c r="AU5" s="62">
        <v>40.315796</v>
      </c>
      <c r="AV5" s="62">
        <v>42.45296</v>
      </c>
      <c r="AW5" s="62">
        <v>45.130233</v>
      </c>
      <c r="AX5" s="62">
        <v>47.372057</v>
      </c>
      <c r="AY5" s="62">
        <v>50.790746</v>
      </c>
      <c r="AZ5" s="62">
        <v>53.642866</v>
      </c>
      <c r="BA5" s="62">
        <v>58.15745</v>
      </c>
      <c r="BB5" s="62">
        <v>63.919182</v>
      </c>
      <c r="BC5" s="62">
        <v>66.839575</v>
      </c>
      <c r="BD5" s="62">
        <v>67.881676</v>
      </c>
      <c r="BE5" s="62">
        <v>71.049953</v>
      </c>
      <c r="BF5" s="62">
        <v>73.403337</v>
      </c>
      <c r="BG5" s="62">
        <v>78.495531</v>
      </c>
      <c r="BH5" s="62">
        <v>87.703708</v>
      </c>
      <c r="BI5" s="62">
        <v>91.528538</v>
      </c>
      <c r="BJ5" s="62">
        <v>94.638077</v>
      </c>
      <c r="BK5" s="65">
        <v>99.813614</v>
      </c>
    </row>
    <row r="6">
      <c r="A6" s="64" t="s">
        <v>80</v>
      </c>
      <c r="B6" s="62">
        <v>0.0</v>
      </c>
      <c r="C6" s="62">
        <v>13400.0</v>
      </c>
      <c r="D6" s="62">
        <v>18280.0</v>
      </c>
      <c r="E6" s="62">
        <v>25.01</v>
      </c>
      <c r="F6" s="62">
        <v>30.39</v>
      </c>
      <c r="G6" s="62">
        <v>38.01</v>
      </c>
      <c r="H6" s="62">
        <v>45.08</v>
      </c>
      <c r="I6" s="62">
        <v>53.25</v>
      </c>
      <c r="J6" s="62">
        <v>64.66</v>
      </c>
      <c r="K6" s="62">
        <v>74.03</v>
      </c>
      <c r="L6" s="62">
        <v>85.1</v>
      </c>
      <c r="M6" s="62">
        <v>114.49</v>
      </c>
      <c r="N6" s="62">
        <v>145.83</v>
      </c>
      <c r="O6" s="62">
        <v>200.45</v>
      </c>
      <c r="P6" s="62">
        <v>262.87</v>
      </c>
      <c r="Q6" s="62">
        <v>363.64</v>
      </c>
      <c r="R6" s="62">
        <v>566.86</v>
      </c>
      <c r="S6" s="62">
        <v>930.53</v>
      </c>
      <c r="T6" s="62">
        <v>1775.71</v>
      </c>
      <c r="U6" s="62">
        <v>3911.61</v>
      </c>
      <c r="V6" s="62">
        <v>11145.99</v>
      </c>
      <c r="W6" s="62">
        <v>38208.46</v>
      </c>
      <c r="X6" s="62">
        <v>107.12</v>
      </c>
      <c r="Y6" s="62">
        <v>251.56</v>
      </c>
      <c r="Z6" s="62">
        <v>1135.27</v>
      </c>
      <c r="AA6" s="62">
        <v>11.04154</v>
      </c>
      <c r="AB6" s="62">
        <v>738.082248</v>
      </c>
      <c r="AC6" s="62">
        <v>3332.709492</v>
      </c>
      <c r="AD6" s="62">
        <v>25871.12317</v>
      </c>
      <c r="AE6" s="62">
        <v>369170.752199</v>
      </c>
      <c r="AF6" s="62">
        <v>14747.663145</v>
      </c>
      <c r="AG6" s="62">
        <v>14.69937</v>
      </c>
      <c r="AH6" s="62">
        <v>17.396625</v>
      </c>
      <c r="AI6" s="62">
        <v>18.823781</v>
      </c>
      <c r="AJ6" s="62">
        <v>19.59977</v>
      </c>
      <c r="AK6" s="62">
        <v>20.359813</v>
      </c>
      <c r="AL6" s="62">
        <v>21.468262</v>
      </c>
      <c r="AM6" s="62">
        <v>22.985983</v>
      </c>
      <c r="AN6" s="62">
        <v>25.181033</v>
      </c>
      <c r="AO6" s="62">
        <v>30.057141</v>
      </c>
      <c r="AP6" s="62">
        <v>31.741364</v>
      </c>
      <c r="AQ6" s="62">
        <v>33.839145</v>
      </c>
      <c r="AR6" s="62">
        <v>34.968181</v>
      </c>
      <c r="AS6" s="62">
        <v>36.171244</v>
      </c>
      <c r="AT6" s="62">
        <v>38.30581</v>
      </c>
      <c r="AU6" s="62">
        <v>40.537532</v>
      </c>
      <c r="AV6" s="62">
        <v>42.762866</v>
      </c>
      <c r="AW6" s="62">
        <v>45.45517</v>
      </c>
      <c r="AX6" s="62">
        <v>47.675238</v>
      </c>
      <c r="AY6" s="62">
        <v>51.090411</v>
      </c>
      <c r="AZ6" s="62">
        <v>54.06128</v>
      </c>
      <c r="BA6" s="62">
        <v>58.570367</v>
      </c>
      <c r="BB6" s="62">
        <v>64.328264</v>
      </c>
      <c r="BC6" s="62">
        <v>66.893046</v>
      </c>
      <c r="BD6" s="62">
        <v>68.024227</v>
      </c>
      <c r="BE6" s="62">
        <v>71.476252</v>
      </c>
      <c r="BF6" s="62">
        <v>73.234509</v>
      </c>
      <c r="BG6" s="62">
        <v>78.793814</v>
      </c>
      <c r="BH6" s="62">
        <v>88.615826</v>
      </c>
      <c r="BI6" s="62">
        <v>92.013639</v>
      </c>
      <c r="BJ6" s="62">
        <v>94.988237</v>
      </c>
      <c r="BK6" s="65">
        <v>100.041852</v>
      </c>
    </row>
    <row r="7">
      <c r="A7" s="64" t="s">
        <v>81</v>
      </c>
      <c r="B7" s="62">
        <v>0.0</v>
      </c>
      <c r="C7" s="62">
        <v>13400.0</v>
      </c>
      <c r="D7" s="62">
        <v>19090.0</v>
      </c>
      <c r="E7" s="62">
        <v>25.46</v>
      </c>
      <c r="F7" s="62">
        <v>31.2</v>
      </c>
      <c r="G7" s="62">
        <v>38.48</v>
      </c>
      <c r="H7" s="62">
        <v>45.5</v>
      </c>
      <c r="I7" s="62">
        <v>54.01</v>
      </c>
      <c r="J7" s="62">
        <v>65.75</v>
      </c>
      <c r="K7" s="62">
        <v>74.97</v>
      </c>
      <c r="L7" s="62">
        <v>86.91</v>
      </c>
      <c r="M7" s="62">
        <v>117.13</v>
      </c>
      <c r="N7" s="62">
        <v>150.17</v>
      </c>
      <c r="O7" s="62">
        <v>206.9</v>
      </c>
      <c r="P7" s="62">
        <v>270.88</v>
      </c>
      <c r="Q7" s="62">
        <v>377.54</v>
      </c>
      <c r="R7" s="62">
        <v>586.13</v>
      </c>
      <c r="S7" s="62">
        <v>986.36</v>
      </c>
      <c r="T7" s="62">
        <v>1873.37</v>
      </c>
      <c r="U7" s="62">
        <v>4224.54</v>
      </c>
      <c r="V7" s="62">
        <v>12137.98</v>
      </c>
      <c r="W7" s="62">
        <v>42031.56</v>
      </c>
      <c r="X7" s="62">
        <v>108.61</v>
      </c>
      <c r="Y7" s="62">
        <v>310.53</v>
      </c>
      <c r="Z7" s="62">
        <v>1337.12</v>
      </c>
      <c r="AA7" s="62">
        <v>12.139069</v>
      </c>
      <c r="AB7" s="62">
        <v>796.16932</v>
      </c>
      <c r="AC7" s="62">
        <v>3555.334486</v>
      </c>
      <c r="AD7" s="62">
        <v>32209.548346</v>
      </c>
      <c r="AE7" s="62">
        <v>468034.679637</v>
      </c>
      <c r="AF7" s="62">
        <v>21049.339606</v>
      </c>
      <c r="AG7" s="62">
        <v>15.077143</v>
      </c>
      <c r="AH7" s="62">
        <v>17.619301</v>
      </c>
      <c r="AI7" s="62">
        <v>18.844487</v>
      </c>
      <c r="AJ7" s="62">
        <v>19.740888</v>
      </c>
      <c r="AK7" s="62">
        <v>20.369992</v>
      </c>
      <c r="AL7" s="62">
        <v>21.457527</v>
      </c>
      <c r="AM7" s="62">
        <v>23.117003</v>
      </c>
      <c r="AN7" s="62">
        <v>25.203695</v>
      </c>
      <c r="AO7" s="62">
        <v>30.354706</v>
      </c>
      <c r="AP7" s="62">
        <v>31.868329</v>
      </c>
      <c r="AQ7" s="62">
        <v>34.076019</v>
      </c>
      <c r="AR7" s="62">
        <v>35.013639</v>
      </c>
      <c r="AS7" s="62">
        <v>36.265289</v>
      </c>
      <c r="AT7" s="62">
        <v>38.673545</v>
      </c>
      <c r="AU7" s="62">
        <v>40.780757</v>
      </c>
      <c r="AV7" s="62">
        <v>42.946746</v>
      </c>
      <c r="AW7" s="62">
        <v>45.714264</v>
      </c>
      <c r="AX7" s="62">
        <v>47.937451</v>
      </c>
      <c r="AY7" s="62">
        <v>51.269227</v>
      </c>
      <c r="AZ7" s="62">
        <v>54.385647</v>
      </c>
      <c r="BA7" s="62">
        <v>59.150213</v>
      </c>
      <c r="BB7" s="62">
        <v>64.95868</v>
      </c>
      <c r="BC7" s="62">
        <v>67.13386</v>
      </c>
      <c r="BD7" s="62">
        <v>68.316731</v>
      </c>
      <c r="BE7" s="62">
        <v>71.583466</v>
      </c>
      <c r="BF7" s="62">
        <v>73.051422</v>
      </c>
      <c r="BG7" s="62">
        <v>79.550234</v>
      </c>
      <c r="BH7" s="62">
        <v>89.014597</v>
      </c>
      <c r="BI7" s="62">
        <v>92.344888</v>
      </c>
      <c r="BJ7" s="62">
        <v>95.425182</v>
      </c>
      <c r="BK7" s="65">
        <v>100.402002</v>
      </c>
    </row>
    <row r="8">
      <c r="A8" s="64" t="s">
        <v>82</v>
      </c>
      <c r="B8" s="62">
        <v>0.0</v>
      </c>
      <c r="C8" s="62">
        <v>15200.0</v>
      </c>
      <c r="D8" s="62">
        <v>19870.0</v>
      </c>
      <c r="E8" s="62">
        <v>26.18</v>
      </c>
      <c r="F8" s="62">
        <v>32.09</v>
      </c>
      <c r="G8" s="62">
        <v>39.0</v>
      </c>
      <c r="H8" s="62">
        <v>46.2</v>
      </c>
      <c r="I8" s="62">
        <v>55.08</v>
      </c>
      <c r="J8" s="62">
        <v>66.93</v>
      </c>
      <c r="K8" s="62">
        <v>75.8</v>
      </c>
      <c r="L8" s="62">
        <v>89.8</v>
      </c>
      <c r="M8" s="62">
        <v>119.27</v>
      </c>
      <c r="N8" s="62">
        <v>154.6</v>
      </c>
      <c r="O8" s="62">
        <v>213.8</v>
      </c>
      <c r="P8" s="62">
        <v>279.04</v>
      </c>
      <c r="Q8" s="62">
        <v>390.1</v>
      </c>
      <c r="R8" s="62">
        <v>604.89</v>
      </c>
      <c r="S8" s="62">
        <v>1045.54</v>
      </c>
      <c r="T8" s="62">
        <v>1976.41</v>
      </c>
      <c r="U8" s="62">
        <v>4554.05</v>
      </c>
      <c r="V8" s="62">
        <v>13254.67</v>
      </c>
      <c r="W8" s="62">
        <v>45901.91</v>
      </c>
      <c r="X8" s="62">
        <v>109.99</v>
      </c>
      <c r="Y8" s="62">
        <v>366.49</v>
      </c>
      <c r="Z8" s="62">
        <v>1598.26</v>
      </c>
      <c r="AA8" s="62">
        <v>15.153199</v>
      </c>
      <c r="AB8" s="62">
        <v>872.20349</v>
      </c>
      <c r="AC8" s="62">
        <v>3940.37721</v>
      </c>
      <c r="AD8" s="62">
        <v>38925.239176</v>
      </c>
      <c r="AE8" s="62">
        <v>610176.811842</v>
      </c>
      <c r="AF8" s="62">
        <v>11.346741</v>
      </c>
      <c r="AG8" s="62">
        <v>15.351547</v>
      </c>
      <c r="AH8" s="62">
        <v>17.853637</v>
      </c>
      <c r="AI8" s="62">
        <v>18.910442</v>
      </c>
      <c r="AJ8" s="62">
        <v>19.770499</v>
      </c>
      <c r="AK8" s="62">
        <v>20.38425</v>
      </c>
      <c r="AL8" s="62">
        <v>21.521899</v>
      </c>
      <c r="AM8" s="62">
        <v>23.255705</v>
      </c>
      <c r="AN8" s="62">
        <v>25.357437</v>
      </c>
      <c r="AO8" s="62">
        <v>30.336493</v>
      </c>
      <c r="AP8" s="62">
        <v>32.02767</v>
      </c>
      <c r="AQ8" s="62">
        <v>34.038535</v>
      </c>
      <c r="AR8" s="62">
        <v>34.989129</v>
      </c>
      <c r="AS8" s="62">
        <v>36.377711</v>
      </c>
      <c r="AT8" s="62">
        <v>39.025474</v>
      </c>
      <c r="AU8" s="62">
        <v>40.952036</v>
      </c>
      <c r="AV8" s="62">
        <v>42.899504</v>
      </c>
      <c r="AW8" s="62">
        <v>45.814835</v>
      </c>
      <c r="AX8" s="62">
        <v>48.062088</v>
      </c>
      <c r="AY8" s="62">
        <v>51.41278</v>
      </c>
      <c r="AZ8" s="62">
        <v>54.527049</v>
      </c>
      <c r="BA8" s="62">
        <v>59.605669</v>
      </c>
      <c r="BB8" s="62">
        <v>65.263985</v>
      </c>
      <c r="BC8" s="62">
        <v>66.932458</v>
      </c>
      <c r="BD8" s="62">
        <v>69.29366</v>
      </c>
      <c r="BE8" s="62">
        <v>71.590624</v>
      </c>
      <c r="BF8" s="62">
        <v>73.270576</v>
      </c>
      <c r="BG8" s="62">
        <v>80.027535</v>
      </c>
      <c r="BH8" s="62">
        <v>89.566487</v>
      </c>
      <c r="BI8" s="62">
        <v>92.252543</v>
      </c>
      <c r="BJ8" s="62">
        <v>95.663744</v>
      </c>
      <c r="BK8" s="65">
        <v>100.663047</v>
      </c>
    </row>
    <row r="9">
      <c r="A9" s="64" t="s">
        <v>83</v>
      </c>
      <c r="B9" s="62">
        <v>0.0</v>
      </c>
      <c r="C9" s="62">
        <v>15200.0</v>
      </c>
      <c r="D9" s="62">
        <v>20430.0</v>
      </c>
      <c r="E9" s="62">
        <v>26.84</v>
      </c>
      <c r="F9" s="62">
        <v>32.81</v>
      </c>
      <c r="G9" s="62">
        <v>39.27</v>
      </c>
      <c r="H9" s="62">
        <v>46.61</v>
      </c>
      <c r="I9" s="62">
        <v>56.18</v>
      </c>
      <c r="J9" s="62">
        <v>67.89</v>
      </c>
      <c r="K9" s="62">
        <v>76.48</v>
      </c>
      <c r="L9" s="62">
        <v>93.75</v>
      </c>
      <c r="M9" s="62">
        <v>121.31</v>
      </c>
      <c r="N9" s="62">
        <v>158.55</v>
      </c>
      <c r="O9" s="62">
        <v>219.51</v>
      </c>
      <c r="P9" s="62">
        <v>287.58</v>
      </c>
      <c r="Q9" s="62">
        <v>400.71</v>
      </c>
      <c r="R9" s="62">
        <v>624.25</v>
      </c>
      <c r="S9" s="62">
        <v>1108.27</v>
      </c>
      <c r="T9" s="62">
        <v>2094.99</v>
      </c>
      <c r="U9" s="62">
        <v>4963.91</v>
      </c>
      <c r="V9" s="62">
        <v>14619.9</v>
      </c>
      <c r="W9" s="62">
        <v>49396.88</v>
      </c>
      <c r="X9" s="62">
        <v>111.31</v>
      </c>
      <c r="Y9" s="62">
        <v>377.67</v>
      </c>
      <c r="Z9" s="62">
        <v>1982.48</v>
      </c>
      <c r="AA9" s="62">
        <v>19.511259</v>
      </c>
      <c r="AB9" s="62">
        <v>984.89218</v>
      </c>
      <c r="AC9" s="62">
        <v>4418.739003</v>
      </c>
      <c r="AD9" s="62">
        <v>47519.931986</v>
      </c>
      <c r="AE9" s="62">
        <v>799.392641</v>
      </c>
      <c r="AF9" s="62">
        <v>12.036622</v>
      </c>
      <c r="AG9" s="62">
        <v>15.729195</v>
      </c>
      <c r="AH9" s="62">
        <v>18.06788</v>
      </c>
      <c r="AI9" s="62">
        <v>18.94448</v>
      </c>
      <c r="AJ9" s="62">
        <v>19.715141</v>
      </c>
      <c r="AK9" s="62">
        <v>20.535093</v>
      </c>
      <c r="AL9" s="62">
        <v>21.821053</v>
      </c>
      <c r="AM9" s="62">
        <v>23.513843</v>
      </c>
      <c r="AN9" s="62">
        <v>25.649047</v>
      </c>
      <c r="AO9" s="62">
        <v>30.348627</v>
      </c>
      <c r="AP9" s="62">
        <v>32.261471</v>
      </c>
      <c r="AQ9" s="62">
        <v>34.048746</v>
      </c>
      <c r="AR9" s="62">
        <v>35.027617</v>
      </c>
      <c r="AS9" s="62">
        <v>36.494119</v>
      </c>
      <c r="AT9" s="62">
        <v>39.251821</v>
      </c>
      <c r="AU9" s="62">
        <v>41.046225</v>
      </c>
      <c r="AV9" s="62">
        <v>42.869474</v>
      </c>
      <c r="AW9" s="62">
        <v>45.814835</v>
      </c>
      <c r="AX9" s="62">
        <v>48.268754</v>
      </c>
      <c r="AY9" s="62">
        <v>51.345943</v>
      </c>
      <c r="AZ9" s="62">
        <v>54.597934</v>
      </c>
      <c r="BA9" s="62">
        <v>59.951381</v>
      </c>
      <c r="BB9" s="62">
        <v>65.681674</v>
      </c>
      <c r="BC9" s="62">
        <v>67.046243</v>
      </c>
      <c r="BD9" s="62">
        <v>69.466894</v>
      </c>
      <c r="BE9" s="62">
        <v>71.662214</v>
      </c>
      <c r="BF9" s="62">
        <v>73.592966</v>
      </c>
      <c r="BG9" s="62">
        <v>80.843815</v>
      </c>
      <c r="BH9" s="62">
        <v>89.029088</v>
      </c>
      <c r="BI9" s="62">
        <v>92.169515</v>
      </c>
      <c r="BJ9" s="62">
        <v>95.912469</v>
      </c>
      <c r="BK9" s="65">
        <v>100.995235</v>
      </c>
    </row>
    <row r="10">
      <c r="A10" s="64" t="s">
        <v>84</v>
      </c>
      <c r="B10" s="62">
        <v>0.0</v>
      </c>
      <c r="C10" s="62">
        <v>15700.0</v>
      </c>
      <c r="D10" s="62">
        <v>21010.0</v>
      </c>
      <c r="E10" s="62">
        <v>27.25</v>
      </c>
      <c r="F10" s="62">
        <v>33.41</v>
      </c>
      <c r="G10" s="62">
        <v>39.56</v>
      </c>
      <c r="H10" s="62">
        <v>47.05</v>
      </c>
      <c r="I10" s="62">
        <v>57.36</v>
      </c>
      <c r="J10" s="62">
        <v>68.46</v>
      </c>
      <c r="K10" s="62">
        <v>77.12</v>
      </c>
      <c r="L10" s="62">
        <v>98.22</v>
      </c>
      <c r="M10" s="62">
        <v>123.2</v>
      </c>
      <c r="N10" s="62">
        <v>162.97</v>
      </c>
      <c r="O10" s="62">
        <v>224.01</v>
      </c>
      <c r="P10" s="62">
        <v>295.57</v>
      </c>
      <c r="Q10" s="62">
        <v>412.24</v>
      </c>
      <c r="R10" s="62">
        <v>644.23</v>
      </c>
      <c r="S10" s="62">
        <v>1172.55</v>
      </c>
      <c r="T10" s="62">
        <v>2241.64</v>
      </c>
      <c r="U10" s="62">
        <v>5385.84</v>
      </c>
      <c r="V10" s="62">
        <v>16169.61</v>
      </c>
      <c r="W10" s="62">
        <v>53437.4</v>
      </c>
      <c r="X10" s="62">
        <v>113.18</v>
      </c>
      <c r="Y10" s="62">
        <v>401.69</v>
      </c>
      <c r="Z10" s="62">
        <v>2392.06</v>
      </c>
      <c r="AA10" s="62">
        <v>25.235862</v>
      </c>
      <c r="AB10" s="62">
        <v>1103.374709</v>
      </c>
      <c r="AC10" s="62">
        <v>5108.946035</v>
      </c>
      <c r="AD10" s="62">
        <v>58154.892764</v>
      </c>
      <c r="AE10" s="62">
        <v>1065.910147</v>
      </c>
      <c r="AF10" s="62">
        <v>12.693821</v>
      </c>
      <c r="AG10" s="62">
        <v>15.889632</v>
      </c>
      <c r="AH10" s="62">
        <v>18.158219</v>
      </c>
      <c r="AI10" s="62">
        <v>18.938796</v>
      </c>
      <c r="AJ10" s="62">
        <v>19.618536</v>
      </c>
      <c r="AK10" s="62">
        <v>20.648036</v>
      </c>
      <c r="AL10" s="62">
        <v>22.085087</v>
      </c>
      <c r="AM10" s="62">
        <v>23.699602</v>
      </c>
      <c r="AN10" s="62">
        <v>25.869628</v>
      </c>
      <c r="AO10" s="62">
        <v>30.403254</v>
      </c>
      <c r="AP10" s="62">
        <v>32.422778</v>
      </c>
      <c r="AQ10" s="62">
        <v>34.048746</v>
      </c>
      <c r="AR10" s="62">
        <v>35.020611</v>
      </c>
      <c r="AS10" s="62">
        <v>36.709434</v>
      </c>
      <c r="AT10" s="62">
        <v>39.334249</v>
      </c>
      <c r="AU10" s="62">
        <v>41.079061</v>
      </c>
      <c r="AV10" s="62">
        <v>42.839465</v>
      </c>
      <c r="AW10" s="62">
        <v>46.007257</v>
      </c>
      <c r="AX10" s="62">
        <v>48.485963</v>
      </c>
      <c r="AY10" s="62">
        <v>51.428096</v>
      </c>
      <c r="AZ10" s="62">
        <v>54.69621</v>
      </c>
      <c r="BA10" s="62">
        <v>60.101259</v>
      </c>
      <c r="BB10" s="62">
        <v>65.885287</v>
      </c>
      <c r="BC10" s="62">
        <v>67.026129</v>
      </c>
      <c r="BD10" s="62">
        <v>69.466894</v>
      </c>
      <c r="BE10" s="62">
        <v>71.748208</v>
      </c>
      <c r="BF10" s="62">
        <v>73.8579</v>
      </c>
      <c r="BG10" s="62">
        <v>81.55524</v>
      </c>
      <c r="BH10" s="62">
        <v>88.753097</v>
      </c>
      <c r="BI10" s="62">
        <v>92.353854</v>
      </c>
      <c r="BJ10" s="62">
        <v>95.778191</v>
      </c>
      <c r="BK10" s="65">
        <v>100.853841</v>
      </c>
    </row>
    <row r="11">
      <c r="A11" s="64" t="s">
        <v>85</v>
      </c>
      <c r="B11" s="62">
        <v>10000.0</v>
      </c>
      <c r="C11" s="62">
        <v>15900.0</v>
      </c>
      <c r="D11" s="62">
        <v>21610.0</v>
      </c>
      <c r="E11" s="62">
        <v>27.38</v>
      </c>
      <c r="F11" s="62">
        <v>33.88</v>
      </c>
      <c r="G11" s="62">
        <v>39.92</v>
      </c>
      <c r="H11" s="62">
        <v>47.61</v>
      </c>
      <c r="I11" s="62">
        <v>58.61</v>
      </c>
      <c r="J11" s="62">
        <v>68.95</v>
      </c>
      <c r="K11" s="62">
        <v>77.87</v>
      </c>
      <c r="L11" s="62">
        <v>101.9</v>
      </c>
      <c r="M11" s="62">
        <v>125.7</v>
      </c>
      <c r="N11" s="62">
        <v>168.33</v>
      </c>
      <c r="O11" s="62">
        <v>227.15</v>
      </c>
      <c r="P11" s="62">
        <v>303.29</v>
      </c>
      <c r="Q11" s="62">
        <v>428.8</v>
      </c>
      <c r="R11" s="62">
        <v>663.56</v>
      </c>
      <c r="S11" s="62">
        <v>1239.39</v>
      </c>
      <c r="T11" s="62">
        <v>2398.55</v>
      </c>
      <c r="U11" s="62">
        <v>5897.49</v>
      </c>
      <c r="V11" s="62">
        <v>17867.42</v>
      </c>
      <c r="W11" s="62">
        <v>58300.2</v>
      </c>
      <c r="X11" s="62">
        <v>115.13</v>
      </c>
      <c r="Y11" s="62">
        <v>424.51</v>
      </c>
      <c r="Z11" s="62">
        <v>2966.39</v>
      </c>
      <c r="AA11" s="62">
        <v>34.308154</v>
      </c>
      <c r="AB11" s="62">
        <v>1244.165321</v>
      </c>
      <c r="AC11" s="62">
        <v>5906.963405</v>
      </c>
      <c r="AD11" s="62">
        <v>72100.436048</v>
      </c>
      <c r="AE11" s="62">
        <v>1445.693932</v>
      </c>
      <c r="AF11" s="62">
        <v>12.885497</v>
      </c>
      <c r="AG11" s="62">
        <v>16.07554</v>
      </c>
      <c r="AH11" s="62">
        <v>18.16185</v>
      </c>
      <c r="AI11" s="62">
        <v>18.957734</v>
      </c>
      <c r="AJ11" s="62">
        <v>19.557718</v>
      </c>
      <c r="AK11" s="62">
        <v>20.728563</v>
      </c>
      <c r="AL11" s="62">
        <v>22.180052</v>
      </c>
      <c r="AM11" s="62">
        <v>23.80388</v>
      </c>
      <c r="AN11" s="62">
        <v>26.084345</v>
      </c>
      <c r="AO11" s="62">
        <v>30.65256</v>
      </c>
      <c r="AP11" s="62">
        <v>32.477896</v>
      </c>
      <c r="AQ11" s="62">
        <v>34.099819</v>
      </c>
      <c r="AR11" s="62">
        <v>35.076643</v>
      </c>
      <c r="AS11" s="62">
        <v>36.801207</v>
      </c>
      <c r="AT11" s="62">
        <v>39.39325</v>
      </c>
      <c r="AU11" s="62">
        <v>41.144787</v>
      </c>
      <c r="AV11" s="62">
        <v>43.070798</v>
      </c>
      <c r="AW11" s="62">
        <v>46.214289</v>
      </c>
      <c r="AX11" s="62">
        <v>48.791424</v>
      </c>
      <c r="AY11" s="62">
        <v>51.566951</v>
      </c>
      <c r="AZ11" s="62">
        <v>54.964221</v>
      </c>
      <c r="BA11" s="62">
        <v>60.407775</v>
      </c>
      <c r="BB11" s="62">
        <v>65.937995</v>
      </c>
      <c r="BC11" s="62">
        <v>67.012723</v>
      </c>
      <c r="BD11" s="62">
        <v>69.675294</v>
      </c>
      <c r="BE11" s="62">
        <v>71.712333</v>
      </c>
      <c r="BF11" s="62">
        <v>74.500463</v>
      </c>
      <c r="BG11" s="62">
        <v>82.533902</v>
      </c>
      <c r="BH11" s="62">
        <v>88.469087</v>
      </c>
      <c r="BI11" s="62">
        <v>92.455443</v>
      </c>
      <c r="BJ11" s="62">
        <v>96.237926</v>
      </c>
      <c r="BK11" s="66">
        <f>BK10</f>
        <v>100.853841</v>
      </c>
    </row>
    <row r="12">
      <c r="A12" s="64" t="s">
        <v>86</v>
      </c>
      <c r="B12" s="62">
        <v>10000.0</v>
      </c>
      <c r="C12" s="62">
        <v>16050.0</v>
      </c>
      <c r="D12" s="62">
        <v>22180.0</v>
      </c>
      <c r="E12" s="62">
        <v>27.57</v>
      </c>
      <c r="F12" s="62">
        <v>34.39</v>
      </c>
      <c r="G12" s="62">
        <v>40.57</v>
      </c>
      <c r="H12" s="62">
        <v>48.51</v>
      </c>
      <c r="I12" s="62">
        <v>59.79</v>
      </c>
      <c r="J12" s="62">
        <v>69.61</v>
      </c>
      <c r="K12" s="62">
        <v>78.4</v>
      </c>
      <c r="L12" s="62">
        <v>104.1</v>
      </c>
      <c r="M12" s="62">
        <v>128.43</v>
      </c>
      <c r="N12" s="62">
        <v>174.4</v>
      </c>
      <c r="O12" s="62">
        <v>230.3</v>
      </c>
      <c r="P12" s="62">
        <v>310.49</v>
      </c>
      <c r="Q12" s="62">
        <v>448.47</v>
      </c>
      <c r="R12" s="62">
        <v>684.79</v>
      </c>
      <c r="S12" s="62">
        <v>1310.04</v>
      </c>
      <c r="T12" s="62">
        <v>2566.45</v>
      </c>
      <c r="U12" s="62">
        <v>6469.55</v>
      </c>
      <c r="V12" s="62">
        <v>20118.71</v>
      </c>
      <c r="W12" s="62">
        <v>63547.22</v>
      </c>
      <c r="X12" s="62">
        <v>117.32</v>
      </c>
      <c r="Y12" s="62">
        <v>463.48</v>
      </c>
      <c r="Z12" s="62">
        <v>3774.73</v>
      </c>
      <c r="AA12" s="62">
        <v>47.214881</v>
      </c>
      <c r="AB12" s="62">
        <v>1420.836796</v>
      </c>
      <c r="AC12" s="62">
        <v>7152.15129</v>
      </c>
      <c r="AD12" s="62">
        <v>90897.019725</v>
      </c>
      <c r="AE12" s="62">
        <v>1938.964701</v>
      </c>
      <c r="AF12" s="62">
        <v>13.125167</v>
      </c>
      <c r="AG12" s="62">
        <v>16.300597</v>
      </c>
      <c r="AH12" s="62">
        <v>18.230865</v>
      </c>
      <c r="AI12" s="62">
        <v>19.012711</v>
      </c>
      <c r="AJ12" s="62">
        <v>19.579231</v>
      </c>
      <c r="AK12" s="62">
        <v>20.927557</v>
      </c>
      <c r="AL12" s="62">
        <v>22.21554</v>
      </c>
      <c r="AM12" s="62">
        <v>24.027636</v>
      </c>
      <c r="AN12" s="62">
        <v>26.493869</v>
      </c>
      <c r="AO12" s="62">
        <v>30.772104</v>
      </c>
      <c r="AP12" s="62">
        <v>32.533108</v>
      </c>
      <c r="AQ12" s="62">
        <v>34.297597</v>
      </c>
      <c r="AR12" s="62">
        <v>35.227472</v>
      </c>
      <c r="AS12" s="62">
        <v>36.91161</v>
      </c>
      <c r="AT12" s="62">
        <v>39.590216</v>
      </c>
      <c r="AU12" s="62">
        <v>41.243534</v>
      </c>
      <c r="AV12" s="62">
        <v>43.467049</v>
      </c>
      <c r="AW12" s="62">
        <v>46.362174</v>
      </c>
      <c r="AX12" s="62">
        <v>49.137843</v>
      </c>
      <c r="AY12" s="62">
        <v>51.881509</v>
      </c>
      <c r="AZ12" s="62">
        <v>55.173085</v>
      </c>
      <c r="BA12" s="62">
        <v>60.872914</v>
      </c>
      <c r="BB12" s="62">
        <v>66.050089</v>
      </c>
      <c r="BC12" s="62">
        <v>67.26067</v>
      </c>
      <c r="BD12" s="62">
        <v>69.953995</v>
      </c>
      <c r="BE12" s="62">
        <v>71.741017</v>
      </c>
      <c r="BF12" s="62">
        <v>75.163517</v>
      </c>
      <c r="BG12" s="62">
        <v>83.491295</v>
      </c>
      <c r="BH12" s="62">
        <v>88.884891</v>
      </c>
      <c r="BI12" s="62">
        <v>92.566389</v>
      </c>
      <c r="BJ12" s="62">
        <v>96.824977</v>
      </c>
      <c r="BK12" s="66"/>
    </row>
    <row r="13">
      <c r="A13" s="64" t="s">
        <v>87</v>
      </c>
      <c r="B13" s="62">
        <v>10000.0</v>
      </c>
      <c r="C13" s="62">
        <v>16300.0</v>
      </c>
      <c r="D13" s="62">
        <v>22690.0</v>
      </c>
      <c r="E13" s="62">
        <v>27.96</v>
      </c>
      <c r="F13" s="62">
        <v>34.95</v>
      </c>
      <c r="G13" s="62">
        <v>41.42</v>
      </c>
      <c r="H13" s="62">
        <v>49.54</v>
      </c>
      <c r="I13" s="62">
        <v>60.77</v>
      </c>
      <c r="J13" s="62">
        <v>70.07</v>
      </c>
      <c r="K13" s="62">
        <v>79.07</v>
      </c>
      <c r="L13" s="62">
        <v>105.41</v>
      </c>
      <c r="M13" s="62">
        <v>130.93</v>
      </c>
      <c r="N13" s="62">
        <v>179.68</v>
      </c>
      <c r="O13" s="62">
        <v>233.74</v>
      </c>
      <c r="P13" s="62">
        <v>318.44</v>
      </c>
      <c r="Q13" s="62">
        <v>468.71</v>
      </c>
      <c r="R13" s="62">
        <v>706.7</v>
      </c>
      <c r="S13" s="62">
        <v>1382.09</v>
      </c>
      <c r="T13" s="62">
        <v>2733.27</v>
      </c>
      <c r="U13" s="62">
        <v>7012.99</v>
      </c>
      <c r="V13" s="62">
        <v>22110.46</v>
      </c>
      <c r="W13" s="62">
        <v>70613.67</v>
      </c>
      <c r="X13" s="62">
        <v>121.17</v>
      </c>
      <c r="Y13" s="62">
        <v>522.99</v>
      </c>
      <c r="Z13" s="62">
        <v>4790.89</v>
      </c>
      <c r="AA13" s="62">
        <v>66.771284</v>
      </c>
      <c r="AB13" s="62">
        <v>1642.203168</v>
      </c>
      <c r="AC13" s="62">
        <v>9046.040951</v>
      </c>
      <c r="AD13" s="62">
        <v>111703.34754</v>
      </c>
      <c r="AE13" s="62">
        <v>2636.991993</v>
      </c>
      <c r="AF13" s="62">
        <v>13.554359</v>
      </c>
      <c r="AG13" s="62">
        <v>16.546736</v>
      </c>
      <c r="AH13" s="62">
        <v>18.292849</v>
      </c>
      <c r="AI13" s="62">
        <v>19.04123</v>
      </c>
      <c r="AJ13" s="62">
        <v>19.543988</v>
      </c>
      <c r="AK13" s="62">
        <v>21.124276</v>
      </c>
      <c r="AL13" s="62">
        <v>22.279965</v>
      </c>
      <c r="AM13" s="62">
        <v>24.337592</v>
      </c>
      <c r="AN13" s="62">
        <v>27.392011</v>
      </c>
      <c r="AO13" s="62">
        <v>30.88596</v>
      </c>
      <c r="AP13" s="62">
        <v>32.676253</v>
      </c>
      <c r="AQ13" s="62">
        <v>34.482804</v>
      </c>
      <c r="AR13" s="62">
        <v>35.375427</v>
      </c>
      <c r="AS13" s="62">
        <v>37.070329</v>
      </c>
      <c r="AT13" s="62">
        <v>39.740658</v>
      </c>
      <c r="AU13" s="62">
        <v>41.396135</v>
      </c>
      <c r="AV13" s="62">
        <v>43.914759</v>
      </c>
      <c r="AW13" s="62">
        <v>46.626438</v>
      </c>
      <c r="AX13" s="62">
        <v>49.403187</v>
      </c>
      <c r="AY13" s="62">
        <v>52.161669</v>
      </c>
      <c r="AZ13" s="62">
        <v>55.465502</v>
      </c>
      <c r="BA13" s="62">
        <v>61.548603</v>
      </c>
      <c r="BB13" s="62">
        <v>66.096324</v>
      </c>
      <c r="BC13" s="62">
        <v>67.381739</v>
      </c>
      <c r="BD13" s="62">
        <v>69.77911</v>
      </c>
      <c r="BE13" s="62">
        <v>72.128418</v>
      </c>
      <c r="BF13" s="62">
        <v>75.87757</v>
      </c>
      <c r="BG13" s="62">
        <v>84.192621</v>
      </c>
      <c r="BH13" s="62">
        <v>89.222653</v>
      </c>
      <c r="BI13" s="62">
        <v>92.658955</v>
      </c>
      <c r="BJ13" s="62">
        <v>96.824977</v>
      </c>
      <c r="BK13" s="66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7"/>
    </row>
    <row r="15">
      <c r="BK15" s="68"/>
    </row>
    <row r="16">
      <c r="BK16" s="68"/>
    </row>
    <row r="17">
      <c r="BK17" s="68"/>
    </row>
    <row r="18">
      <c r="BK18" s="68"/>
    </row>
    <row r="19">
      <c r="BK19" s="68"/>
    </row>
    <row r="20">
      <c r="BK20" s="68"/>
    </row>
    <row r="21">
      <c r="BK21" s="68"/>
    </row>
    <row r="22">
      <c r="BK22" s="68"/>
    </row>
    <row r="23">
      <c r="BK23" s="68"/>
    </row>
    <row r="24">
      <c r="BK24" s="68"/>
    </row>
    <row r="25">
      <c r="BK25" s="68"/>
    </row>
    <row r="26">
      <c r="BK26" s="68"/>
    </row>
    <row r="27">
      <c r="BK27" s="68"/>
    </row>
    <row r="28">
      <c r="BK28" s="68"/>
    </row>
    <row r="29">
      <c r="BK29" s="68"/>
    </row>
    <row r="30">
      <c r="BK30" s="68"/>
    </row>
    <row r="31">
      <c r="BK31" s="68"/>
    </row>
    <row r="32">
      <c r="BK32" s="68"/>
    </row>
    <row r="33">
      <c r="BK33" s="68"/>
    </row>
    <row r="34">
      <c r="BK34" s="68"/>
    </row>
    <row r="35">
      <c r="BK35" s="68"/>
    </row>
    <row r="36">
      <c r="BK36" s="68"/>
    </row>
    <row r="37">
      <c r="BK37" s="68"/>
    </row>
    <row r="38">
      <c r="BK38" s="68"/>
    </row>
    <row r="39">
      <c r="BK39" s="68"/>
    </row>
    <row r="40">
      <c r="BK40" s="68"/>
    </row>
    <row r="41">
      <c r="BK41" s="68"/>
    </row>
    <row r="42">
      <c r="BK42" s="68"/>
    </row>
    <row r="43">
      <c r="BK43" s="68"/>
    </row>
    <row r="44">
      <c r="BK44" s="68"/>
    </row>
    <row r="45">
      <c r="BK45" s="68"/>
    </row>
    <row r="46">
      <c r="BK46" s="68"/>
    </row>
    <row r="47">
      <c r="BK47" s="68"/>
    </row>
    <row r="48">
      <c r="BK48" s="68"/>
    </row>
    <row r="49">
      <c r="BK49" s="68"/>
    </row>
    <row r="50">
      <c r="BK50" s="68"/>
    </row>
    <row r="51">
      <c r="BK51" s="68"/>
    </row>
    <row r="52">
      <c r="BK52" s="68"/>
    </row>
    <row r="53">
      <c r="BK53" s="68"/>
    </row>
    <row r="54">
      <c r="BK54" s="68"/>
    </row>
    <row r="55">
      <c r="BK55" s="68"/>
    </row>
    <row r="56">
      <c r="BK56" s="68"/>
    </row>
    <row r="57">
      <c r="BK57" s="68"/>
    </row>
    <row r="58">
      <c r="BK58" s="68"/>
    </row>
    <row r="59">
      <c r="BK59" s="68"/>
    </row>
    <row r="60">
      <c r="BK60" s="68"/>
    </row>
    <row r="61">
      <c r="BK61" s="68"/>
    </row>
    <row r="62">
      <c r="BK62" s="68"/>
    </row>
    <row r="63">
      <c r="BK63" s="68"/>
    </row>
    <row r="64">
      <c r="BK64" s="68"/>
    </row>
    <row r="65">
      <c r="BK65" s="68"/>
    </row>
    <row r="66">
      <c r="BK66" s="68"/>
    </row>
    <row r="67">
      <c r="BK67" s="68"/>
    </row>
    <row r="68">
      <c r="BK68" s="68"/>
    </row>
    <row r="69">
      <c r="BK69" s="68"/>
    </row>
    <row r="70">
      <c r="BK70" s="68"/>
    </row>
    <row r="71">
      <c r="BK71" s="68"/>
    </row>
    <row r="72">
      <c r="BK72" s="68"/>
    </row>
    <row r="73">
      <c r="BK73" s="68"/>
    </row>
    <row r="74">
      <c r="BK74" s="68"/>
    </row>
    <row r="75">
      <c r="BK75" s="68"/>
    </row>
    <row r="76">
      <c r="BK76" s="68"/>
    </row>
    <row r="77">
      <c r="BK77" s="68"/>
    </row>
    <row r="78">
      <c r="BK78" s="68"/>
    </row>
    <row r="79">
      <c r="BK79" s="68"/>
    </row>
    <row r="80">
      <c r="BK80" s="68"/>
    </row>
    <row r="81">
      <c r="BK81" s="68"/>
    </row>
    <row r="82">
      <c r="BK82" s="68"/>
    </row>
    <row r="83">
      <c r="BK83" s="68"/>
    </row>
    <row r="84">
      <c r="BK84" s="68"/>
    </row>
    <row r="85">
      <c r="BK85" s="68"/>
    </row>
    <row r="86">
      <c r="BK86" s="68"/>
    </row>
    <row r="87">
      <c r="BK87" s="68"/>
    </row>
    <row r="88">
      <c r="BK88" s="68"/>
    </row>
    <row r="89">
      <c r="BK89" s="68"/>
    </row>
    <row r="90">
      <c r="BK90" s="68"/>
    </row>
    <row r="91">
      <c r="BK91" s="68"/>
    </row>
    <row r="92">
      <c r="BK92" s="68"/>
    </row>
    <row r="93">
      <c r="BK93" s="68"/>
    </row>
    <row r="94">
      <c r="BK94" s="68"/>
    </row>
    <row r="95">
      <c r="BK95" s="68"/>
    </row>
    <row r="96">
      <c r="BK96" s="68"/>
    </row>
    <row r="97">
      <c r="BK97" s="68"/>
    </row>
    <row r="98">
      <c r="BK98" s="68"/>
    </row>
    <row r="99">
      <c r="BK99" s="68"/>
    </row>
    <row r="100">
      <c r="BK100" s="68"/>
    </row>
    <row r="101">
      <c r="BK101" s="68"/>
    </row>
    <row r="102">
      <c r="BK102" s="68"/>
    </row>
    <row r="103">
      <c r="BK103" s="68"/>
    </row>
    <row r="104">
      <c r="BK104" s="68"/>
    </row>
    <row r="105">
      <c r="BK105" s="68"/>
    </row>
    <row r="106">
      <c r="BK106" s="68"/>
    </row>
    <row r="107">
      <c r="BK107" s="68"/>
    </row>
    <row r="108">
      <c r="BK108" s="68"/>
    </row>
    <row r="109">
      <c r="BK109" s="68"/>
    </row>
    <row r="110">
      <c r="BK110" s="68"/>
    </row>
    <row r="111">
      <c r="BK111" s="68"/>
    </row>
    <row r="112">
      <c r="BK112" s="68"/>
    </row>
    <row r="113">
      <c r="BK113" s="68"/>
    </row>
    <row r="114">
      <c r="BK114" s="68"/>
    </row>
    <row r="115">
      <c r="BK115" s="68"/>
    </row>
    <row r="116">
      <c r="BK116" s="68"/>
    </row>
    <row r="117">
      <c r="BK117" s="68"/>
    </row>
    <row r="118">
      <c r="BK118" s="68"/>
    </row>
    <row r="119">
      <c r="BK119" s="68"/>
    </row>
    <row r="120">
      <c r="BK120" s="68"/>
    </row>
    <row r="121">
      <c r="BK121" s="68"/>
    </row>
    <row r="122">
      <c r="BK122" s="68"/>
    </row>
    <row r="123">
      <c r="BK123" s="68"/>
    </row>
    <row r="124">
      <c r="BK124" s="68"/>
    </row>
    <row r="125">
      <c r="BK125" s="68"/>
    </row>
    <row r="126">
      <c r="BK126" s="68"/>
    </row>
    <row r="127">
      <c r="BK127" s="68"/>
    </row>
    <row r="128">
      <c r="BK128" s="68"/>
    </row>
    <row r="129">
      <c r="BK129" s="68"/>
    </row>
    <row r="130">
      <c r="BK130" s="68"/>
    </row>
    <row r="131">
      <c r="BK131" s="68"/>
    </row>
    <row r="132">
      <c r="BK132" s="68"/>
    </row>
    <row r="133">
      <c r="BK133" s="68"/>
    </row>
    <row r="134">
      <c r="BK134" s="68"/>
    </row>
    <row r="135">
      <c r="BK135" s="68"/>
    </row>
    <row r="136">
      <c r="BK136" s="68"/>
    </row>
    <row r="137">
      <c r="BK137" s="68"/>
    </row>
    <row r="138">
      <c r="BK138" s="68"/>
    </row>
    <row r="139">
      <c r="BK139" s="68"/>
    </row>
    <row r="140">
      <c r="BK140" s="68"/>
    </row>
    <row r="141">
      <c r="BK141" s="68"/>
    </row>
    <row r="142">
      <c r="BK142" s="68"/>
    </row>
    <row r="143">
      <c r="BK143" s="68"/>
    </row>
    <row r="144">
      <c r="BK144" s="68"/>
    </row>
    <row r="145">
      <c r="BK145" s="68"/>
    </row>
    <row r="146">
      <c r="BK146" s="68"/>
    </row>
    <row r="147">
      <c r="BK147" s="68"/>
    </row>
    <row r="148">
      <c r="BK148" s="68"/>
    </row>
    <row r="149">
      <c r="BK149" s="68"/>
    </row>
    <row r="150">
      <c r="BK150" s="68"/>
    </row>
    <row r="151">
      <c r="BK151" s="68"/>
    </row>
    <row r="152">
      <c r="BK152" s="68"/>
    </row>
    <row r="153">
      <c r="BK153" s="68"/>
    </row>
    <row r="154">
      <c r="BK154" s="68"/>
    </row>
    <row r="155">
      <c r="BK155" s="68"/>
    </row>
    <row r="156">
      <c r="BK156" s="68"/>
    </row>
    <row r="157">
      <c r="BK157" s="68"/>
    </row>
    <row r="158">
      <c r="BK158" s="68"/>
    </row>
    <row r="159">
      <c r="BK159" s="68"/>
    </row>
    <row r="160">
      <c r="BK160" s="68"/>
    </row>
    <row r="161">
      <c r="BK161" s="68"/>
    </row>
    <row r="162">
      <c r="BK162" s="68"/>
    </row>
    <row r="163">
      <c r="BK163" s="68"/>
    </row>
    <row r="164">
      <c r="BK164" s="68"/>
    </row>
    <row r="165">
      <c r="BK165" s="68"/>
    </row>
    <row r="166">
      <c r="BK166" s="68"/>
    </row>
    <row r="167">
      <c r="BK167" s="68"/>
    </row>
    <row r="168">
      <c r="BK168" s="68"/>
    </row>
    <row r="169">
      <c r="BK169" s="68"/>
    </row>
    <row r="170">
      <c r="BK170" s="68"/>
    </row>
    <row r="171">
      <c r="BK171" s="68"/>
    </row>
    <row r="172">
      <c r="BK172" s="68"/>
    </row>
    <row r="173">
      <c r="BK173" s="68"/>
    </row>
    <row r="174">
      <c r="BK174" s="68"/>
    </row>
    <row r="175">
      <c r="BK175" s="68"/>
    </row>
    <row r="176">
      <c r="BK176" s="68"/>
    </row>
    <row r="177">
      <c r="BK177" s="68"/>
    </row>
    <row r="178">
      <c r="BK178" s="68"/>
    </row>
    <row r="179">
      <c r="BK179" s="68"/>
    </row>
    <row r="180">
      <c r="BK180" s="68"/>
    </row>
    <row r="181">
      <c r="BK181" s="68"/>
    </row>
    <row r="182">
      <c r="BK182" s="68"/>
    </row>
    <row r="183">
      <c r="BK183" s="68"/>
    </row>
    <row r="184">
      <c r="BK184" s="68"/>
    </row>
    <row r="185">
      <c r="BK185" s="68"/>
    </row>
    <row r="186">
      <c r="BK186" s="68"/>
    </row>
    <row r="187">
      <c r="BK187" s="68"/>
    </row>
    <row r="188">
      <c r="BK188" s="68"/>
    </row>
    <row r="189">
      <c r="BK189" s="68"/>
    </row>
    <row r="190">
      <c r="BK190" s="68"/>
    </row>
    <row r="191">
      <c r="BK191" s="68"/>
    </row>
    <row r="192">
      <c r="BK192" s="68"/>
    </row>
    <row r="193">
      <c r="BK193" s="68"/>
    </row>
    <row r="194">
      <c r="BK194" s="68"/>
    </row>
    <row r="195">
      <c r="BK195" s="68"/>
    </row>
    <row r="196">
      <c r="BK196" s="68"/>
    </row>
    <row r="197">
      <c r="BK197" s="68"/>
    </row>
    <row r="198">
      <c r="BK198" s="68"/>
    </row>
    <row r="199">
      <c r="BK199" s="68"/>
    </row>
    <row r="200">
      <c r="BK200" s="68"/>
    </row>
    <row r="201">
      <c r="BK201" s="68"/>
    </row>
    <row r="202">
      <c r="BK202" s="68"/>
    </row>
    <row r="203">
      <c r="BK203" s="68"/>
    </row>
    <row r="204">
      <c r="BK204" s="68"/>
    </row>
    <row r="205">
      <c r="BK205" s="68"/>
    </row>
    <row r="206">
      <c r="BK206" s="68"/>
    </row>
    <row r="207">
      <c r="BK207" s="68"/>
    </row>
    <row r="208">
      <c r="BK208" s="68"/>
    </row>
    <row r="209">
      <c r="BK209" s="68"/>
    </row>
    <row r="210">
      <c r="BK210" s="68"/>
    </row>
    <row r="211">
      <c r="BK211" s="68"/>
    </row>
    <row r="212">
      <c r="BK212" s="68"/>
    </row>
    <row r="213">
      <c r="BK213" s="68"/>
    </row>
    <row r="214">
      <c r="BK214" s="68"/>
    </row>
    <row r="215">
      <c r="BK215" s="68"/>
    </row>
    <row r="216">
      <c r="BK216" s="68"/>
    </row>
    <row r="217">
      <c r="BK217" s="68"/>
    </row>
    <row r="218">
      <c r="BK218" s="68"/>
    </row>
    <row r="219">
      <c r="BK219" s="68"/>
    </row>
    <row r="220">
      <c r="BK220" s="68"/>
    </row>
    <row r="221">
      <c r="BK221" s="68"/>
    </row>
    <row r="222">
      <c r="BK222" s="68"/>
    </row>
    <row r="223">
      <c r="BK223" s="68"/>
    </row>
    <row r="224">
      <c r="BK224" s="68"/>
    </row>
    <row r="225">
      <c r="BK225" s="68"/>
    </row>
    <row r="226">
      <c r="BK226" s="68"/>
    </row>
    <row r="227">
      <c r="BK227" s="68"/>
    </row>
    <row r="228">
      <c r="BK228" s="68"/>
    </row>
    <row r="229">
      <c r="BK229" s="68"/>
    </row>
    <row r="230">
      <c r="BK230" s="68"/>
    </row>
    <row r="231">
      <c r="BK231" s="68"/>
    </row>
    <row r="232">
      <c r="BK232" s="68"/>
    </row>
    <row r="233">
      <c r="BK233" s="68"/>
    </row>
    <row r="234">
      <c r="BK234" s="68"/>
    </row>
    <row r="235">
      <c r="BK235" s="68"/>
    </row>
    <row r="236">
      <c r="BK236" s="68"/>
    </row>
    <row r="237">
      <c r="BK237" s="68"/>
    </row>
    <row r="238">
      <c r="BK238" s="68"/>
    </row>
    <row r="239">
      <c r="BK239" s="68"/>
    </row>
    <row r="240">
      <c r="BK240" s="68"/>
    </row>
    <row r="241">
      <c r="BK241" s="68"/>
    </row>
    <row r="242">
      <c r="BK242" s="68"/>
    </row>
    <row r="243">
      <c r="BK243" s="68"/>
    </row>
    <row r="244">
      <c r="BK244" s="68"/>
    </row>
    <row r="245">
      <c r="BK245" s="68"/>
    </row>
    <row r="246">
      <c r="BK246" s="68"/>
    </row>
    <row r="247">
      <c r="BK247" s="68"/>
    </row>
    <row r="248">
      <c r="BK248" s="68"/>
    </row>
    <row r="249">
      <c r="BK249" s="68"/>
    </row>
    <row r="250">
      <c r="BK250" s="68"/>
    </row>
    <row r="251">
      <c r="BK251" s="68"/>
    </row>
    <row r="252">
      <c r="BK252" s="68"/>
    </row>
    <row r="253">
      <c r="BK253" s="68"/>
    </row>
    <row r="254">
      <c r="BK254" s="68"/>
    </row>
    <row r="255">
      <c r="BK255" s="68"/>
    </row>
    <row r="256">
      <c r="BK256" s="68"/>
    </row>
    <row r="257">
      <c r="BK257" s="68"/>
    </row>
    <row r="258">
      <c r="BK258" s="68"/>
    </row>
    <row r="259">
      <c r="BK259" s="68"/>
    </row>
    <row r="260">
      <c r="BK260" s="68"/>
    </row>
    <row r="261">
      <c r="BK261" s="68"/>
    </row>
    <row r="262">
      <c r="BK262" s="68"/>
    </row>
    <row r="263">
      <c r="BK263" s="68"/>
    </row>
    <row r="264">
      <c r="BK264" s="68"/>
    </row>
    <row r="265">
      <c r="BK265" s="68"/>
    </row>
    <row r="266">
      <c r="BK266" s="68"/>
    </row>
    <row r="267">
      <c r="BK267" s="68"/>
    </row>
    <row r="268">
      <c r="BK268" s="68"/>
    </row>
    <row r="269">
      <c r="BK269" s="68"/>
    </row>
    <row r="270">
      <c r="BK270" s="68"/>
    </row>
    <row r="271">
      <c r="BK271" s="68"/>
    </row>
    <row r="272">
      <c r="BK272" s="68"/>
    </row>
    <row r="273">
      <c r="BK273" s="68"/>
    </row>
    <row r="274">
      <c r="BK274" s="68"/>
    </row>
    <row r="275">
      <c r="BK275" s="68"/>
    </row>
    <row r="276">
      <c r="BK276" s="68"/>
    </row>
    <row r="277">
      <c r="BK277" s="68"/>
    </row>
    <row r="278">
      <c r="BK278" s="68"/>
    </row>
    <row r="279">
      <c r="BK279" s="68"/>
    </row>
    <row r="280">
      <c r="BK280" s="68"/>
    </row>
    <row r="281">
      <c r="BK281" s="68"/>
    </row>
    <row r="282">
      <c r="BK282" s="68"/>
    </row>
    <row r="283">
      <c r="BK283" s="68"/>
    </row>
    <row r="284">
      <c r="BK284" s="68"/>
    </row>
    <row r="285">
      <c r="BK285" s="68"/>
    </row>
    <row r="286">
      <c r="BK286" s="68"/>
    </row>
    <row r="287">
      <c r="BK287" s="68"/>
    </row>
    <row r="288">
      <c r="BK288" s="68"/>
    </row>
    <row r="289">
      <c r="BK289" s="68"/>
    </row>
    <row r="290">
      <c r="BK290" s="68"/>
    </row>
    <row r="291">
      <c r="BK291" s="68"/>
    </row>
    <row r="292">
      <c r="BK292" s="68"/>
    </row>
    <row r="293">
      <c r="BK293" s="68"/>
    </row>
    <row r="294">
      <c r="BK294" s="68"/>
    </row>
    <row r="295">
      <c r="BK295" s="68"/>
    </row>
    <row r="296">
      <c r="BK296" s="68"/>
    </row>
    <row r="297">
      <c r="BK297" s="68"/>
    </row>
    <row r="298">
      <c r="BK298" s="68"/>
    </row>
    <row r="299">
      <c r="BK299" s="68"/>
    </row>
    <row r="300">
      <c r="BK300" s="68"/>
    </row>
    <row r="301">
      <c r="BK301" s="68"/>
    </row>
    <row r="302">
      <c r="BK302" s="68"/>
    </row>
    <row r="303">
      <c r="BK303" s="68"/>
    </row>
    <row r="304">
      <c r="BK304" s="68"/>
    </row>
    <row r="305">
      <c r="BK305" s="68"/>
    </row>
    <row r="306">
      <c r="BK306" s="68"/>
    </row>
    <row r="307">
      <c r="BK307" s="68"/>
    </row>
    <row r="308">
      <c r="BK308" s="68"/>
    </row>
    <row r="309">
      <c r="BK309" s="68"/>
    </row>
    <row r="310">
      <c r="BK310" s="68"/>
    </row>
    <row r="311">
      <c r="BK311" s="68"/>
    </row>
    <row r="312">
      <c r="BK312" s="68"/>
    </row>
    <row r="313">
      <c r="BK313" s="68"/>
    </row>
    <row r="314">
      <c r="BK314" s="68"/>
    </row>
    <row r="315">
      <c r="BK315" s="68"/>
    </row>
    <row r="316">
      <c r="BK316" s="68"/>
    </row>
    <row r="317">
      <c r="BK317" s="68"/>
    </row>
    <row r="318">
      <c r="BK318" s="68"/>
    </row>
    <row r="319">
      <c r="BK319" s="68"/>
    </row>
    <row r="320">
      <c r="BK320" s="68"/>
    </row>
    <row r="321">
      <c r="BK321" s="68"/>
    </row>
    <row r="322">
      <c r="BK322" s="68"/>
    </row>
    <row r="323">
      <c r="BK323" s="68"/>
    </row>
    <row r="324">
      <c r="BK324" s="68"/>
    </row>
    <row r="325">
      <c r="BK325" s="68"/>
    </row>
    <row r="326">
      <c r="BK326" s="68"/>
    </row>
    <row r="327">
      <c r="BK327" s="68"/>
    </row>
    <row r="328">
      <c r="BK328" s="68"/>
    </row>
    <row r="329">
      <c r="BK329" s="68"/>
    </row>
    <row r="330">
      <c r="BK330" s="68"/>
    </row>
    <row r="331">
      <c r="BK331" s="68"/>
    </row>
    <row r="332">
      <c r="BK332" s="68"/>
    </row>
    <row r="333">
      <c r="BK333" s="68"/>
    </row>
    <row r="334">
      <c r="BK334" s="68"/>
    </row>
    <row r="335">
      <c r="BK335" s="68"/>
    </row>
    <row r="336">
      <c r="BK336" s="68"/>
    </row>
    <row r="337">
      <c r="BK337" s="68"/>
    </row>
    <row r="338">
      <c r="BK338" s="68"/>
    </row>
    <row r="339">
      <c r="BK339" s="68"/>
    </row>
    <row r="340">
      <c r="BK340" s="68"/>
    </row>
    <row r="341">
      <c r="BK341" s="68"/>
    </row>
    <row r="342">
      <c r="BK342" s="68"/>
    </row>
    <row r="343">
      <c r="BK343" s="68"/>
    </row>
    <row r="344">
      <c r="BK344" s="68"/>
    </row>
    <row r="345">
      <c r="BK345" s="68"/>
    </row>
    <row r="346">
      <c r="BK346" s="68"/>
    </row>
    <row r="347">
      <c r="BK347" s="68"/>
    </row>
    <row r="348">
      <c r="BK348" s="68"/>
    </row>
    <row r="349">
      <c r="BK349" s="68"/>
    </row>
    <row r="350">
      <c r="BK350" s="68"/>
    </row>
    <row r="351">
      <c r="BK351" s="68"/>
    </row>
    <row r="352">
      <c r="BK352" s="68"/>
    </row>
    <row r="353">
      <c r="BK353" s="68"/>
    </row>
    <row r="354">
      <c r="BK354" s="68"/>
    </row>
    <row r="355">
      <c r="BK355" s="68"/>
    </row>
    <row r="356">
      <c r="BK356" s="68"/>
    </row>
    <row r="357">
      <c r="BK357" s="68"/>
    </row>
    <row r="358">
      <c r="BK358" s="68"/>
    </row>
    <row r="359">
      <c r="BK359" s="68"/>
    </row>
    <row r="360">
      <c r="BK360" s="68"/>
    </row>
    <row r="361">
      <c r="BK361" s="68"/>
    </row>
    <row r="362">
      <c r="BK362" s="68"/>
    </row>
    <row r="363">
      <c r="BK363" s="68"/>
    </row>
    <row r="364">
      <c r="BK364" s="68"/>
    </row>
    <row r="365">
      <c r="BK365" s="68"/>
    </row>
    <row r="366">
      <c r="BK366" s="68"/>
    </row>
    <row r="367">
      <c r="BK367" s="68"/>
    </row>
    <row r="368">
      <c r="BK368" s="68"/>
    </row>
    <row r="369">
      <c r="BK369" s="68"/>
    </row>
    <row r="370">
      <c r="BK370" s="68"/>
    </row>
    <row r="371">
      <c r="BK371" s="68"/>
    </row>
    <row r="372">
      <c r="BK372" s="68"/>
    </row>
    <row r="373">
      <c r="BK373" s="68"/>
    </row>
    <row r="374">
      <c r="BK374" s="68"/>
    </row>
    <row r="375">
      <c r="BK375" s="68"/>
    </row>
    <row r="376">
      <c r="BK376" s="68"/>
    </row>
    <row r="377">
      <c r="BK377" s="68"/>
    </row>
    <row r="378">
      <c r="BK378" s="68"/>
    </row>
    <row r="379">
      <c r="BK379" s="68"/>
    </row>
    <row r="380">
      <c r="BK380" s="68"/>
    </row>
    <row r="381">
      <c r="BK381" s="68"/>
    </row>
    <row r="382">
      <c r="BK382" s="68"/>
    </row>
    <row r="383">
      <c r="BK383" s="68"/>
    </row>
    <row r="384">
      <c r="BK384" s="68"/>
    </row>
    <row r="385">
      <c r="BK385" s="68"/>
    </row>
    <row r="386">
      <c r="BK386" s="68"/>
    </row>
    <row r="387">
      <c r="BK387" s="68"/>
    </row>
    <row r="388">
      <c r="BK388" s="68"/>
    </row>
    <row r="389">
      <c r="BK389" s="68"/>
    </row>
    <row r="390">
      <c r="BK390" s="68"/>
    </row>
    <row r="391">
      <c r="BK391" s="68"/>
    </row>
    <row r="392">
      <c r="BK392" s="68"/>
    </row>
    <row r="393">
      <c r="BK393" s="68"/>
    </row>
    <row r="394">
      <c r="BK394" s="68"/>
    </row>
    <row r="395">
      <c r="BK395" s="68"/>
    </row>
    <row r="396">
      <c r="BK396" s="68"/>
    </row>
    <row r="397">
      <c r="BK397" s="68"/>
    </row>
    <row r="398">
      <c r="BK398" s="68"/>
    </row>
    <row r="399">
      <c r="BK399" s="68"/>
    </row>
    <row r="400">
      <c r="BK400" s="68"/>
    </row>
    <row r="401">
      <c r="BK401" s="68"/>
    </row>
    <row r="402">
      <c r="BK402" s="68"/>
    </row>
    <row r="403">
      <c r="BK403" s="68"/>
    </row>
    <row r="404">
      <c r="BK404" s="68"/>
    </row>
    <row r="405">
      <c r="BK405" s="68"/>
    </row>
    <row r="406">
      <c r="BK406" s="68"/>
    </row>
    <row r="407">
      <c r="BK407" s="68"/>
    </row>
    <row r="408">
      <c r="BK408" s="68"/>
    </row>
    <row r="409">
      <c r="BK409" s="68"/>
    </row>
    <row r="410">
      <c r="BK410" s="68"/>
    </row>
    <row r="411">
      <c r="BK411" s="68"/>
    </row>
    <row r="412">
      <c r="BK412" s="68"/>
    </row>
    <row r="413">
      <c r="BK413" s="68"/>
    </row>
    <row r="414">
      <c r="BK414" s="68"/>
    </row>
    <row r="415">
      <c r="BK415" s="68"/>
    </row>
    <row r="416">
      <c r="BK416" s="68"/>
    </row>
    <row r="417">
      <c r="BK417" s="68"/>
    </row>
    <row r="418">
      <c r="BK418" s="68"/>
    </row>
    <row r="419">
      <c r="BK419" s="68"/>
    </row>
    <row r="420">
      <c r="BK420" s="68"/>
    </row>
    <row r="421">
      <c r="BK421" s="68"/>
    </row>
    <row r="422">
      <c r="BK422" s="68"/>
    </row>
    <row r="423">
      <c r="BK423" s="68"/>
    </row>
    <row r="424">
      <c r="BK424" s="68"/>
    </row>
    <row r="425">
      <c r="BK425" s="68"/>
    </row>
    <row r="426">
      <c r="BK426" s="68"/>
    </row>
    <row r="427">
      <c r="BK427" s="68"/>
    </row>
    <row r="428">
      <c r="BK428" s="68"/>
    </row>
    <row r="429">
      <c r="BK429" s="68"/>
    </row>
    <row r="430">
      <c r="BK430" s="68"/>
    </row>
    <row r="431">
      <c r="BK431" s="68"/>
    </row>
    <row r="432">
      <c r="BK432" s="68"/>
    </row>
    <row r="433">
      <c r="BK433" s="68"/>
    </row>
    <row r="434">
      <c r="BK434" s="68"/>
    </row>
    <row r="435">
      <c r="BK435" s="68"/>
    </row>
    <row r="436">
      <c r="BK436" s="68"/>
    </row>
    <row r="437">
      <c r="BK437" s="68"/>
    </row>
    <row r="438">
      <c r="BK438" s="68"/>
    </row>
    <row r="439">
      <c r="BK439" s="68"/>
    </row>
    <row r="440">
      <c r="BK440" s="68"/>
    </row>
    <row r="441">
      <c r="BK441" s="68"/>
    </row>
    <row r="442">
      <c r="BK442" s="68"/>
    </row>
    <row r="443">
      <c r="BK443" s="68"/>
    </row>
    <row r="444">
      <c r="BK444" s="68"/>
    </row>
    <row r="445">
      <c r="BK445" s="68"/>
    </row>
    <row r="446">
      <c r="BK446" s="68"/>
    </row>
    <row r="447">
      <c r="BK447" s="68"/>
    </row>
    <row r="448">
      <c r="BK448" s="68"/>
    </row>
    <row r="449">
      <c r="BK449" s="68"/>
    </row>
    <row r="450">
      <c r="BK450" s="68"/>
    </row>
    <row r="451">
      <c r="BK451" s="68"/>
    </row>
    <row r="452">
      <c r="BK452" s="68"/>
    </row>
    <row r="453">
      <c r="BK453" s="68"/>
    </row>
    <row r="454">
      <c r="BK454" s="68"/>
    </row>
    <row r="455">
      <c r="BK455" s="68"/>
    </row>
    <row r="456">
      <c r="BK456" s="68"/>
    </row>
    <row r="457">
      <c r="BK457" s="68"/>
    </row>
    <row r="458">
      <c r="BK458" s="68"/>
    </row>
    <row r="459">
      <c r="BK459" s="68"/>
    </row>
    <row r="460">
      <c r="BK460" s="68"/>
    </row>
    <row r="461">
      <c r="BK461" s="68"/>
    </row>
    <row r="462">
      <c r="BK462" s="68"/>
    </row>
    <row r="463">
      <c r="BK463" s="68"/>
    </row>
    <row r="464">
      <c r="BK464" s="68"/>
    </row>
    <row r="465">
      <c r="BK465" s="68"/>
    </row>
    <row r="466">
      <c r="BK466" s="68"/>
    </row>
    <row r="467">
      <c r="BK467" s="68"/>
    </row>
    <row r="468">
      <c r="BK468" s="68"/>
    </row>
    <row r="469">
      <c r="BK469" s="68"/>
    </row>
    <row r="470">
      <c r="BK470" s="68"/>
    </row>
    <row r="471">
      <c r="BK471" s="68"/>
    </row>
    <row r="472">
      <c r="BK472" s="68"/>
    </row>
    <row r="473">
      <c r="BK473" s="68"/>
    </row>
    <row r="474">
      <c r="BK474" s="68"/>
    </row>
    <row r="475">
      <c r="BK475" s="68"/>
    </row>
    <row r="476">
      <c r="BK476" s="68"/>
    </row>
    <row r="477">
      <c r="BK477" s="68"/>
    </row>
    <row r="478">
      <c r="BK478" s="68"/>
    </row>
    <row r="479">
      <c r="BK479" s="68"/>
    </row>
    <row r="480">
      <c r="BK480" s="68"/>
    </row>
    <row r="481">
      <c r="BK481" s="68"/>
    </row>
    <row r="482">
      <c r="BK482" s="68"/>
    </row>
    <row r="483">
      <c r="BK483" s="68"/>
    </row>
    <row r="484">
      <c r="BK484" s="68"/>
    </row>
    <row r="485">
      <c r="BK485" s="68"/>
    </row>
    <row r="486">
      <c r="BK486" s="68"/>
    </row>
    <row r="487">
      <c r="BK487" s="68"/>
    </row>
    <row r="488">
      <c r="BK488" s="68"/>
    </row>
    <row r="489">
      <c r="BK489" s="68"/>
    </row>
    <row r="490">
      <c r="BK490" s="68"/>
    </row>
    <row r="491">
      <c r="BK491" s="68"/>
    </row>
    <row r="492">
      <c r="BK492" s="68"/>
    </row>
    <row r="493">
      <c r="BK493" s="68"/>
    </row>
    <row r="494">
      <c r="BK494" s="68"/>
    </row>
    <row r="495">
      <c r="BK495" s="68"/>
    </row>
    <row r="496">
      <c r="BK496" s="68"/>
    </row>
    <row r="497">
      <c r="BK497" s="68"/>
    </row>
    <row r="498">
      <c r="BK498" s="68"/>
    </row>
    <row r="499">
      <c r="BK499" s="68"/>
    </row>
    <row r="500">
      <c r="BK500" s="68"/>
    </row>
    <row r="501">
      <c r="BK501" s="68"/>
    </row>
    <row r="502">
      <c r="BK502" s="68"/>
    </row>
    <row r="503">
      <c r="BK503" s="68"/>
    </row>
    <row r="504">
      <c r="BK504" s="68"/>
    </row>
    <row r="505">
      <c r="BK505" s="68"/>
    </row>
    <row r="506">
      <c r="BK506" s="68"/>
    </row>
    <row r="507">
      <c r="BK507" s="68"/>
    </row>
    <row r="508">
      <c r="BK508" s="68"/>
    </row>
    <row r="509">
      <c r="BK509" s="68"/>
    </row>
    <row r="510">
      <c r="BK510" s="68"/>
    </row>
    <row r="511">
      <c r="BK511" s="68"/>
    </row>
    <row r="512">
      <c r="BK512" s="68"/>
    </row>
    <row r="513">
      <c r="BK513" s="68"/>
    </row>
    <row r="514">
      <c r="BK514" s="68"/>
    </row>
    <row r="515">
      <c r="BK515" s="68"/>
    </row>
    <row r="516">
      <c r="BK516" s="68"/>
    </row>
    <row r="517">
      <c r="BK517" s="68"/>
    </row>
    <row r="518">
      <c r="BK518" s="68"/>
    </row>
    <row r="519">
      <c r="BK519" s="68"/>
    </row>
    <row r="520">
      <c r="BK520" s="68"/>
    </row>
    <row r="521">
      <c r="BK521" s="68"/>
    </row>
    <row r="522">
      <c r="BK522" s="68"/>
    </row>
    <row r="523">
      <c r="BK523" s="68"/>
    </row>
    <row r="524">
      <c r="BK524" s="68"/>
    </row>
    <row r="525">
      <c r="BK525" s="68"/>
    </row>
    <row r="526">
      <c r="BK526" s="68"/>
    </row>
    <row r="527">
      <c r="BK527" s="68"/>
    </row>
    <row r="528">
      <c r="BK528" s="68"/>
    </row>
    <row r="529">
      <c r="BK529" s="68"/>
    </row>
    <row r="530">
      <c r="BK530" s="68"/>
    </row>
    <row r="531">
      <c r="BK531" s="68"/>
    </row>
    <row r="532">
      <c r="BK532" s="68"/>
    </row>
    <row r="533">
      <c r="BK533" s="68"/>
    </row>
    <row r="534">
      <c r="BK534" s="68"/>
    </row>
    <row r="535">
      <c r="BK535" s="68"/>
    </row>
    <row r="536">
      <c r="BK536" s="68"/>
    </row>
    <row r="537">
      <c r="BK537" s="68"/>
    </row>
    <row r="538">
      <c r="BK538" s="68"/>
    </row>
    <row r="539">
      <c r="BK539" s="68"/>
    </row>
    <row r="540">
      <c r="BK540" s="68"/>
    </row>
    <row r="541">
      <c r="BK541" s="68"/>
    </row>
    <row r="542">
      <c r="BK542" s="68"/>
    </row>
    <row r="543">
      <c r="BK543" s="68"/>
    </row>
    <row r="544">
      <c r="BK544" s="68"/>
    </row>
    <row r="545">
      <c r="BK545" s="68"/>
    </row>
    <row r="546">
      <c r="BK546" s="68"/>
    </row>
    <row r="547">
      <c r="BK547" s="68"/>
    </row>
    <row r="548">
      <c r="BK548" s="68"/>
    </row>
    <row r="549">
      <c r="BK549" s="68"/>
    </row>
    <row r="550">
      <c r="BK550" s="68"/>
    </row>
    <row r="551">
      <c r="BK551" s="68"/>
    </row>
    <row r="552">
      <c r="BK552" s="68"/>
    </row>
    <row r="553">
      <c r="BK553" s="68"/>
    </row>
    <row r="554">
      <c r="BK554" s="68"/>
    </row>
    <row r="555">
      <c r="BK555" s="68"/>
    </row>
    <row r="556">
      <c r="BK556" s="68"/>
    </row>
    <row r="557">
      <c r="BK557" s="68"/>
    </row>
    <row r="558">
      <c r="BK558" s="68"/>
    </row>
    <row r="559">
      <c r="BK559" s="68"/>
    </row>
    <row r="560">
      <c r="BK560" s="68"/>
    </row>
    <row r="561">
      <c r="BK561" s="68"/>
    </row>
    <row r="562">
      <c r="BK562" s="68"/>
    </row>
    <row r="563">
      <c r="BK563" s="68"/>
    </row>
    <row r="564">
      <c r="BK564" s="68"/>
    </row>
    <row r="565">
      <c r="BK565" s="68"/>
    </row>
    <row r="566">
      <c r="BK566" s="68"/>
    </row>
    <row r="567">
      <c r="BK567" s="68"/>
    </row>
    <row r="568">
      <c r="BK568" s="68"/>
    </row>
    <row r="569">
      <c r="BK569" s="68"/>
    </row>
    <row r="570">
      <c r="BK570" s="68"/>
    </row>
    <row r="571">
      <c r="BK571" s="68"/>
    </row>
    <row r="572">
      <c r="BK572" s="68"/>
    </row>
    <row r="573">
      <c r="BK573" s="68"/>
    </row>
    <row r="574">
      <c r="BK574" s="68"/>
    </row>
    <row r="575">
      <c r="BK575" s="68"/>
    </row>
    <row r="576">
      <c r="BK576" s="68"/>
    </row>
    <row r="577">
      <c r="BK577" s="68"/>
    </row>
    <row r="578">
      <c r="BK578" s="68"/>
    </row>
    <row r="579">
      <c r="BK579" s="68"/>
    </row>
    <row r="580">
      <c r="BK580" s="68"/>
    </row>
    <row r="581">
      <c r="BK581" s="68"/>
    </row>
    <row r="582">
      <c r="BK582" s="68"/>
    </row>
    <row r="583">
      <c r="BK583" s="68"/>
    </row>
    <row r="584">
      <c r="BK584" s="68"/>
    </row>
    <row r="585">
      <c r="BK585" s="68"/>
    </row>
    <row r="586">
      <c r="BK586" s="68"/>
    </row>
    <row r="587">
      <c r="BK587" s="68"/>
    </row>
    <row r="588">
      <c r="BK588" s="68"/>
    </row>
    <row r="589">
      <c r="BK589" s="68"/>
    </row>
    <row r="590">
      <c r="BK590" s="68"/>
    </row>
    <row r="591">
      <c r="BK591" s="68"/>
    </row>
    <row r="592">
      <c r="BK592" s="68"/>
    </row>
    <row r="593">
      <c r="BK593" s="68"/>
    </row>
    <row r="594">
      <c r="BK594" s="68"/>
    </row>
    <row r="595">
      <c r="BK595" s="68"/>
    </row>
    <row r="596">
      <c r="BK596" s="68"/>
    </row>
    <row r="597">
      <c r="BK597" s="68"/>
    </row>
    <row r="598">
      <c r="BK598" s="68"/>
    </row>
    <row r="599">
      <c r="BK599" s="68"/>
    </row>
    <row r="600">
      <c r="BK600" s="68"/>
    </row>
    <row r="601">
      <c r="BK601" s="68"/>
    </row>
    <row r="602">
      <c r="BK602" s="68"/>
    </row>
    <row r="603">
      <c r="BK603" s="68"/>
    </row>
    <row r="604">
      <c r="BK604" s="68"/>
    </row>
    <row r="605">
      <c r="BK605" s="68"/>
    </row>
    <row r="606">
      <c r="BK606" s="68"/>
    </row>
    <row r="607">
      <c r="BK607" s="68"/>
    </row>
    <row r="608">
      <c r="BK608" s="68"/>
    </row>
    <row r="609">
      <c r="BK609" s="68"/>
    </row>
    <row r="610">
      <c r="BK610" s="68"/>
    </row>
    <row r="611">
      <c r="BK611" s="68"/>
    </row>
    <row r="612">
      <c r="BK612" s="68"/>
    </row>
    <row r="613">
      <c r="BK613" s="68"/>
    </row>
    <row r="614">
      <c r="BK614" s="68"/>
    </row>
    <row r="615">
      <c r="BK615" s="68"/>
    </row>
    <row r="616">
      <c r="BK616" s="68"/>
    </row>
    <row r="617">
      <c r="BK617" s="68"/>
    </row>
    <row r="618">
      <c r="BK618" s="68"/>
    </row>
    <row r="619">
      <c r="BK619" s="68"/>
    </row>
    <row r="620">
      <c r="BK620" s="68"/>
    </row>
    <row r="621">
      <c r="BK621" s="68"/>
    </row>
    <row r="622">
      <c r="BK622" s="68"/>
    </row>
    <row r="623">
      <c r="BK623" s="68"/>
    </row>
    <row r="624">
      <c r="BK624" s="68"/>
    </row>
    <row r="625">
      <c r="BK625" s="68"/>
    </row>
    <row r="626">
      <c r="BK626" s="68"/>
    </row>
    <row r="627">
      <c r="BK627" s="68"/>
    </row>
    <row r="628">
      <c r="BK628" s="68"/>
    </row>
    <row r="629">
      <c r="BK629" s="68"/>
    </row>
    <row r="630">
      <c r="BK630" s="68"/>
    </row>
    <row r="631">
      <c r="BK631" s="68"/>
    </row>
    <row r="632">
      <c r="BK632" s="68"/>
    </row>
    <row r="633">
      <c r="BK633" s="68"/>
    </row>
    <row r="634">
      <c r="BK634" s="68"/>
    </row>
    <row r="635">
      <c r="BK635" s="68"/>
    </row>
    <row r="636">
      <c r="BK636" s="68"/>
    </row>
    <row r="637">
      <c r="BK637" s="68"/>
    </row>
    <row r="638">
      <c r="BK638" s="68"/>
    </row>
    <row r="639">
      <c r="BK639" s="68"/>
    </row>
    <row r="640">
      <c r="BK640" s="68"/>
    </row>
    <row r="641">
      <c r="BK641" s="68"/>
    </row>
    <row r="642">
      <c r="BK642" s="68"/>
    </row>
    <row r="643">
      <c r="BK643" s="68"/>
    </row>
    <row r="644">
      <c r="BK644" s="68"/>
    </row>
    <row r="645">
      <c r="BK645" s="68"/>
    </row>
    <row r="646">
      <c r="BK646" s="68"/>
    </row>
    <row r="647">
      <c r="BK647" s="68"/>
    </row>
    <row r="648">
      <c r="BK648" s="68"/>
    </row>
    <row r="649">
      <c r="BK649" s="68"/>
    </row>
    <row r="650">
      <c r="BK650" s="68"/>
    </row>
    <row r="651">
      <c r="BK651" s="68"/>
    </row>
    <row r="652">
      <c r="BK652" s="68"/>
    </row>
    <row r="653">
      <c r="BK653" s="68"/>
    </row>
    <row r="654">
      <c r="BK654" s="68"/>
    </row>
    <row r="655">
      <c r="BK655" s="68"/>
    </row>
    <row r="656">
      <c r="BK656" s="68"/>
    </row>
    <row r="657">
      <c r="BK657" s="68"/>
    </row>
    <row r="658">
      <c r="BK658" s="68"/>
    </row>
    <row r="659">
      <c r="BK659" s="68"/>
    </row>
    <row r="660">
      <c r="BK660" s="68"/>
    </row>
    <row r="661">
      <c r="BK661" s="68"/>
    </row>
    <row r="662">
      <c r="BK662" s="68"/>
    </row>
    <row r="663">
      <c r="BK663" s="68"/>
    </row>
    <row r="664">
      <c r="BK664" s="68"/>
    </row>
    <row r="665">
      <c r="BK665" s="68"/>
    </row>
    <row r="666">
      <c r="BK666" s="68"/>
    </row>
    <row r="667">
      <c r="BK667" s="68"/>
    </row>
    <row r="668">
      <c r="BK668" s="68"/>
    </row>
    <row r="669">
      <c r="BK669" s="68"/>
    </row>
    <row r="670">
      <c r="BK670" s="68"/>
    </row>
    <row r="671">
      <c r="BK671" s="68"/>
    </row>
    <row r="672">
      <c r="BK672" s="68"/>
    </row>
    <row r="673">
      <c r="BK673" s="68"/>
    </row>
    <row r="674">
      <c r="BK674" s="68"/>
    </row>
    <row r="675">
      <c r="BK675" s="68"/>
    </row>
    <row r="676">
      <c r="BK676" s="68"/>
    </row>
    <row r="677">
      <c r="BK677" s="68"/>
    </row>
    <row r="678">
      <c r="BK678" s="68"/>
    </row>
    <row r="679">
      <c r="BK679" s="68"/>
    </row>
    <row r="680">
      <c r="BK680" s="68"/>
    </row>
    <row r="681">
      <c r="BK681" s="68"/>
    </row>
    <row r="682">
      <c r="BK682" s="68"/>
    </row>
    <row r="683">
      <c r="BK683" s="68"/>
    </row>
    <row r="684">
      <c r="BK684" s="68"/>
    </row>
    <row r="685">
      <c r="BK685" s="68"/>
    </row>
    <row r="686">
      <c r="BK686" s="68"/>
    </row>
    <row r="687">
      <c r="BK687" s="68"/>
    </row>
    <row r="688">
      <c r="BK688" s="68"/>
    </row>
    <row r="689">
      <c r="BK689" s="68"/>
    </row>
    <row r="690">
      <c r="BK690" s="68"/>
    </row>
    <row r="691">
      <c r="BK691" s="68"/>
    </row>
    <row r="692">
      <c r="BK692" s="68"/>
    </row>
    <row r="693">
      <c r="BK693" s="68"/>
    </row>
    <row r="694">
      <c r="BK694" s="68"/>
    </row>
    <row r="695">
      <c r="BK695" s="68"/>
    </row>
    <row r="696">
      <c r="BK696" s="68"/>
    </row>
    <row r="697">
      <c r="BK697" s="68"/>
    </row>
    <row r="698">
      <c r="BK698" s="68"/>
    </row>
    <row r="699">
      <c r="BK699" s="68"/>
    </row>
    <row r="700">
      <c r="BK700" s="68"/>
    </row>
    <row r="701">
      <c r="BK701" s="68"/>
    </row>
    <row r="702">
      <c r="BK702" s="68"/>
    </row>
    <row r="703">
      <c r="BK703" s="68"/>
    </row>
    <row r="704">
      <c r="BK704" s="68"/>
    </row>
    <row r="705">
      <c r="BK705" s="68"/>
    </row>
    <row r="706">
      <c r="BK706" s="68"/>
    </row>
    <row r="707">
      <c r="BK707" s="68"/>
    </row>
    <row r="708">
      <c r="BK708" s="68"/>
    </row>
    <row r="709">
      <c r="BK709" s="68"/>
    </row>
    <row r="710">
      <c r="BK710" s="68"/>
    </row>
    <row r="711">
      <c r="BK711" s="68"/>
    </row>
    <row r="712">
      <c r="BK712" s="68"/>
    </row>
    <row r="713">
      <c r="BK713" s="68"/>
    </row>
    <row r="714">
      <c r="BK714" s="68"/>
    </row>
    <row r="715">
      <c r="BK715" s="68"/>
    </row>
    <row r="716">
      <c r="BK716" s="68"/>
    </row>
    <row r="717">
      <c r="BK717" s="68"/>
    </row>
    <row r="718">
      <c r="BK718" s="68"/>
    </row>
    <row r="719">
      <c r="BK719" s="68"/>
    </row>
    <row r="720">
      <c r="BK720" s="68"/>
    </row>
    <row r="721">
      <c r="BK721" s="68"/>
    </row>
    <row r="722">
      <c r="BK722" s="68"/>
    </row>
    <row r="723">
      <c r="BK723" s="68"/>
    </row>
    <row r="724">
      <c r="BK724" s="68"/>
    </row>
    <row r="725">
      <c r="BK725" s="68"/>
    </row>
    <row r="726">
      <c r="BK726" s="68"/>
    </row>
    <row r="727">
      <c r="BK727" s="68"/>
    </row>
    <row r="728">
      <c r="BK728" s="68"/>
    </row>
    <row r="729">
      <c r="BK729" s="68"/>
    </row>
    <row r="730">
      <c r="BK730" s="68"/>
    </row>
    <row r="731">
      <c r="BK731" s="68"/>
    </row>
    <row r="732">
      <c r="BK732" s="68"/>
    </row>
    <row r="733">
      <c r="BK733" s="68"/>
    </row>
    <row r="734">
      <c r="BK734" s="68"/>
    </row>
    <row r="735">
      <c r="BK735" s="68"/>
    </row>
    <row r="736">
      <c r="BK736" s="68"/>
    </row>
    <row r="737">
      <c r="BK737" s="68"/>
    </row>
    <row r="738">
      <c r="BK738" s="68"/>
    </row>
    <row r="739">
      <c r="BK739" s="68"/>
    </row>
    <row r="740">
      <c r="BK740" s="68"/>
    </row>
    <row r="741">
      <c r="BK741" s="68"/>
    </row>
    <row r="742">
      <c r="BK742" s="68"/>
    </row>
    <row r="743">
      <c r="BK743" s="68"/>
    </row>
    <row r="744">
      <c r="BK744" s="68"/>
    </row>
    <row r="745">
      <c r="BK745" s="68"/>
    </row>
    <row r="746">
      <c r="BK746" s="68"/>
    </row>
    <row r="747">
      <c r="BK747" s="68"/>
    </row>
    <row r="748">
      <c r="BK748" s="68"/>
    </row>
    <row r="749">
      <c r="BK749" s="68"/>
    </row>
    <row r="750">
      <c r="BK750" s="68"/>
    </row>
    <row r="751">
      <c r="BK751" s="68"/>
    </row>
    <row r="752">
      <c r="BK752" s="68"/>
    </row>
    <row r="753">
      <c r="BK753" s="68"/>
    </row>
    <row r="754">
      <c r="BK754" s="68"/>
    </row>
    <row r="755">
      <c r="BK755" s="68"/>
    </row>
    <row r="756">
      <c r="BK756" s="68"/>
    </row>
    <row r="757">
      <c r="BK757" s="68"/>
    </row>
    <row r="758">
      <c r="BK758" s="68"/>
    </row>
    <row r="759">
      <c r="BK759" s="68"/>
    </row>
    <row r="760">
      <c r="BK760" s="68"/>
    </row>
    <row r="761">
      <c r="BK761" s="68"/>
    </row>
    <row r="762">
      <c r="BK762" s="68"/>
    </row>
    <row r="763">
      <c r="BK763" s="68"/>
    </row>
    <row r="764">
      <c r="BK764" s="68"/>
    </row>
    <row r="765">
      <c r="BK765" s="68"/>
    </row>
    <row r="766">
      <c r="BK766" s="68"/>
    </row>
    <row r="767">
      <c r="BK767" s="68"/>
    </row>
    <row r="768">
      <c r="BK768" s="68"/>
    </row>
    <row r="769">
      <c r="BK769" s="68"/>
    </row>
    <row r="770">
      <c r="BK770" s="68"/>
    </row>
    <row r="771">
      <c r="BK771" s="68"/>
    </row>
    <row r="772">
      <c r="BK772" s="68"/>
    </row>
    <row r="773">
      <c r="BK773" s="68"/>
    </row>
    <row r="774">
      <c r="BK774" s="68"/>
    </row>
    <row r="775">
      <c r="BK775" s="68"/>
    </row>
    <row r="776">
      <c r="BK776" s="68"/>
    </row>
    <row r="777">
      <c r="BK777" s="68"/>
    </row>
    <row r="778">
      <c r="BK778" s="68"/>
    </row>
    <row r="779">
      <c r="BK779" s="68"/>
    </row>
    <row r="780">
      <c r="BK780" s="68"/>
    </row>
    <row r="781">
      <c r="BK781" s="68"/>
    </row>
    <row r="782">
      <c r="BK782" s="68"/>
    </row>
    <row r="783">
      <c r="BK783" s="68"/>
    </row>
    <row r="784">
      <c r="BK784" s="68"/>
    </row>
    <row r="785">
      <c r="BK785" s="68"/>
    </row>
    <row r="786">
      <c r="BK786" s="68"/>
    </row>
    <row r="787">
      <c r="BK787" s="68"/>
    </row>
    <row r="788">
      <c r="BK788" s="68"/>
    </row>
    <row r="789">
      <c r="BK789" s="68"/>
    </row>
    <row r="790">
      <c r="BK790" s="68"/>
    </row>
    <row r="791">
      <c r="BK791" s="68"/>
    </row>
    <row r="792">
      <c r="BK792" s="68"/>
    </row>
    <row r="793">
      <c r="BK793" s="68"/>
    </row>
    <row r="794">
      <c r="BK794" s="68"/>
    </row>
    <row r="795">
      <c r="BK795" s="68"/>
    </row>
    <row r="796">
      <c r="BK796" s="68"/>
    </row>
    <row r="797">
      <c r="BK797" s="68"/>
    </row>
    <row r="798">
      <c r="BK798" s="68"/>
    </row>
    <row r="799">
      <c r="BK799" s="68"/>
    </row>
    <row r="800">
      <c r="BK800" s="68"/>
    </row>
    <row r="801">
      <c r="BK801" s="68"/>
    </row>
    <row r="802">
      <c r="BK802" s="68"/>
    </row>
    <row r="803">
      <c r="BK803" s="68"/>
    </row>
    <row r="804">
      <c r="BK804" s="68"/>
    </row>
    <row r="805">
      <c r="BK805" s="68"/>
    </row>
    <row r="806">
      <c r="BK806" s="68"/>
    </row>
    <row r="807">
      <c r="BK807" s="68"/>
    </row>
    <row r="808">
      <c r="BK808" s="68"/>
    </row>
    <row r="809">
      <c r="BK809" s="68"/>
    </row>
    <row r="810">
      <c r="BK810" s="68"/>
    </row>
    <row r="811">
      <c r="BK811" s="68"/>
    </row>
    <row r="812">
      <c r="BK812" s="68"/>
    </row>
    <row r="813">
      <c r="BK813" s="68"/>
    </row>
    <row r="814">
      <c r="BK814" s="68"/>
    </row>
    <row r="815">
      <c r="BK815" s="68"/>
    </row>
    <row r="816">
      <c r="BK816" s="68"/>
    </row>
    <row r="817">
      <c r="BK817" s="68"/>
    </row>
    <row r="818">
      <c r="BK818" s="68"/>
    </row>
    <row r="819">
      <c r="BK819" s="68"/>
    </row>
    <row r="820">
      <c r="BK820" s="68"/>
    </row>
    <row r="821">
      <c r="BK821" s="68"/>
    </row>
    <row r="822">
      <c r="BK822" s="68"/>
    </row>
    <row r="823">
      <c r="BK823" s="68"/>
    </row>
    <row r="824">
      <c r="BK824" s="68"/>
    </row>
    <row r="825">
      <c r="BK825" s="68"/>
    </row>
    <row r="826">
      <c r="BK826" s="68"/>
    </row>
    <row r="827">
      <c r="BK827" s="68"/>
    </row>
    <row r="828">
      <c r="BK828" s="68"/>
    </row>
    <row r="829">
      <c r="BK829" s="68"/>
    </row>
    <row r="830">
      <c r="BK830" s="68"/>
    </row>
    <row r="831">
      <c r="BK831" s="68"/>
    </row>
    <row r="832">
      <c r="BK832" s="68"/>
    </row>
    <row r="833">
      <c r="BK833" s="68"/>
    </row>
    <row r="834">
      <c r="BK834" s="68"/>
    </row>
    <row r="835">
      <c r="BK835" s="68"/>
    </row>
    <row r="836">
      <c r="BK836" s="68"/>
    </row>
    <row r="837">
      <c r="BK837" s="68"/>
    </row>
    <row r="838">
      <c r="BK838" s="68"/>
    </row>
    <row r="839">
      <c r="BK839" s="68"/>
    </row>
    <row r="840">
      <c r="BK840" s="68"/>
    </row>
    <row r="841">
      <c r="BK841" s="68"/>
    </row>
    <row r="842">
      <c r="BK842" s="68"/>
    </row>
    <row r="843">
      <c r="BK843" s="68"/>
    </row>
    <row r="844">
      <c r="BK844" s="68"/>
    </row>
    <row r="845">
      <c r="BK845" s="68"/>
    </row>
    <row r="846">
      <c r="BK846" s="68"/>
    </row>
    <row r="847">
      <c r="BK847" s="68"/>
    </row>
    <row r="848">
      <c r="BK848" s="68"/>
    </row>
    <row r="849">
      <c r="BK849" s="68"/>
    </row>
    <row r="850">
      <c r="BK850" s="68"/>
    </row>
    <row r="851">
      <c r="BK851" s="68"/>
    </row>
    <row r="852">
      <c r="BK852" s="68"/>
    </row>
    <row r="853">
      <c r="BK853" s="68"/>
    </row>
    <row r="854">
      <c r="BK854" s="68"/>
    </row>
    <row r="855">
      <c r="BK855" s="68"/>
    </row>
    <row r="856">
      <c r="BK856" s="68"/>
    </row>
    <row r="857">
      <c r="BK857" s="68"/>
    </row>
    <row r="858">
      <c r="BK858" s="68"/>
    </row>
    <row r="859">
      <c r="BK859" s="68"/>
    </row>
    <row r="860">
      <c r="BK860" s="68"/>
    </row>
    <row r="861">
      <c r="BK861" s="68"/>
    </row>
    <row r="862">
      <c r="BK862" s="68"/>
    </row>
    <row r="863">
      <c r="BK863" s="68"/>
    </row>
    <row r="864">
      <c r="BK864" s="68"/>
    </row>
    <row r="865">
      <c r="BK865" s="68"/>
    </row>
    <row r="866">
      <c r="BK866" s="68"/>
    </row>
    <row r="867">
      <c r="BK867" s="68"/>
    </row>
    <row r="868">
      <c r="BK868" s="68"/>
    </row>
    <row r="869">
      <c r="BK869" s="68"/>
    </row>
    <row r="870">
      <c r="BK870" s="68"/>
    </row>
    <row r="871">
      <c r="BK871" s="68"/>
    </row>
    <row r="872">
      <c r="BK872" s="68"/>
    </row>
    <row r="873">
      <c r="BK873" s="68"/>
    </row>
    <row r="874">
      <c r="BK874" s="68"/>
    </row>
    <row r="875">
      <c r="BK875" s="68"/>
    </row>
    <row r="876">
      <c r="BK876" s="68"/>
    </row>
    <row r="877">
      <c r="BK877" s="68"/>
    </row>
    <row r="878">
      <c r="BK878" s="68"/>
    </row>
    <row r="879">
      <c r="BK879" s="68"/>
    </row>
    <row r="880">
      <c r="BK880" s="68"/>
    </row>
    <row r="881">
      <c r="BK881" s="68"/>
    </row>
    <row r="882">
      <c r="BK882" s="68"/>
    </row>
    <row r="883">
      <c r="BK883" s="68"/>
    </row>
    <row r="884">
      <c r="BK884" s="68"/>
    </row>
    <row r="885">
      <c r="BK885" s="68"/>
    </row>
    <row r="886">
      <c r="BK886" s="68"/>
    </row>
    <row r="887">
      <c r="BK887" s="68"/>
    </row>
    <row r="888">
      <c r="BK888" s="68"/>
    </row>
    <row r="889">
      <c r="BK889" s="68"/>
    </row>
    <row r="890">
      <c r="BK890" s="68"/>
    </row>
    <row r="891">
      <c r="BK891" s="68"/>
    </row>
    <row r="892">
      <c r="BK892" s="68"/>
    </row>
    <row r="893">
      <c r="BK893" s="68"/>
    </row>
    <row r="894">
      <c r="BK894" s="68"/>
    </row>
    <row r="895">
      <c r="BK895" s="68"/>
    </row>
    <row r="896">
      <c r="BK896" s="68"/>
    </row>
    <row r="897">
      <c r="BK897" s="68"/>
    </row>
    <row r="898">
      <c r="BK898" s="68"/>
    </row>
    <row r="899">
      <c r="BK899" s="68"/>
    </row>
    <row r="900">
      <c r="BK900" s="68"/>
    </row>
    <row r="901">
      <c r="BK901" s="68"/>
    </row>
    <row r="902">
      <c r="BK902" s="68"/>
    </row>
    <row r="903">
      <c r="BK903" s="68"/>
    </row>
    <row r="904">
      <c r="BK904" s="68"/>
    </row>
    <row r="905">
      <c r="BK905" s="68"/>
    </row>
    <row r="906">
      <c r="BK906" s="68"/>
    </row>
    <row r="907">
      <c r="BK907" s="68"/>
    </row>
    <row r="908">
      <c r="BK908" s="68"/>
    </row>
    <row r="909">
      <c r="BK909" s="68"/>
    </row>
    <row r="910">
      <c r="BK910" s="68"/>
    </row>
    <row r="911">
      <c r="BK911" s="68"/>
    </row>
    <row r="912">
      <c r="BK912" s="68"/>
    </row>
    <row r="913">
      <c r="BK913" s="68"/>
    </row>
    <row r="914">
      <c r="BK914" s="68"/>
    </row>
    <row r="915">
      <c r="BK915" s="68"/>
    </row>
    <row r="916">
      <c r="BK916" s="68"/>
    </row>
    <row r="917">
      <c r="BK917" s="68"/>
    </row>
    <row r="918">
      <c r="BK918" s="68"/>
    </row>
    <row r="919">
      <c r="BK919" s="68"/>
    </row>
    <row r="920">
      <c r="BK920" s="68"/>
    </row>
    <row r="921">
      <c r="BK921" s="68"/>
    </row>
    <row r="922">
      <c r="BK922" s="68"/>
    </row>
    <row r="923">
      <c r="BK923" s="68"/>
    </row>
    <row r="924">
      <c r="BK924" s="68"/>
    </row>
    <row r="925">
      <c r="BK925" s="68"/>
    </row>
    <row r="926">
      <c r="BK926" s="68"/>
    </row>
    <row r="927">
      <c r="BK927" s="68"/>
    </row>
    <row r="928">
      <c r="BK928" s="68"/>
    </row>
    <row r="929">
      <c r="BK929" s="68"/>
    </row>
    <row r="930">
      <c r="BK930" s="68"/>
    </row>
    <row r="931">
      <c r="BK931" s="68"/>
    </row>
    <row r="932">
      <c r="BK932" s="68"/>
    </row>
    <row r="933">
      <c r="BK933" s="68"/>
    </row>
    <row r="934">
      <c r="BK934" s="68"/>
    </row>
    <row r="935">
      <c r="BK935" s="68"/>
    </row>
    <row r="936">
      <c r="BK936" s="68"/>
    </row>
    <row r="937">
      <c r="BK937" s="68"/>
    </row>
    <row r="938">
      <c r="BK938" s="68"/>
    </row>
    <row r="939">
      <c r="BK939" s="68"/>
    </row>
    <row r="940">
      <c r="BK940" s="68"/>
    </row>
    <row r="941">
      <c r="BK941" s="68"/>
    </row>
    <row r="942">
      <c r="BK942" s="68"/>
    </row>
    <row r="943">
      <c r="BK943" s="68"/>
    </row>
    <row r="944">
      <c r="BK944" s="68"/>
    </row>
    <row r="945">
      <c r="BK945" s="68"/>
    </row>
    <row r="946">
      <c r="BK946" s="68"/>
    </row>
    <row r="947">
      <c r="BK947" s="68"/>
    </row>
    <row r="948">
      <c r="BK948" s="68"/>
    </row>
    <row r="949">
      <c r="BK949" s="68"/>
    </row>
    <row r="950">
      <c r="BK950" s="68"/>
    </row>
    <row r="951">
      <c r="BK951" s="68"/>
    </row>
    <row r="952">
      <c r="BK952" s="68"/>
    </row>
    <row r="953">
      <c r="BK953" s="68"/>
    </row>
    <row r="954">
      <c r="BK954" s="68"/>
    </row>
    <row r="955">
      <c r="BK955" s="68"/>
    </row>
    <row r="956">
      <c r="BK956" s="68"/>
    </row>
    <row r="957">
      <c r="BK957" s="68"/>
    </row>
    <row r="958">
      <c r="BK958" s="68"/>
    </row>
    <row r="959">
      <c r="BK959" s="68"/>
    </row>
    <row r="960">
      <c r="BK960" s="68"/>
    </row>
    <row r="961">
      <c r="BK961" s="68"/>
    </row>
    <row r="962">
      <c r="BK962" s="68"/>
    </row>
    <row r="963">
      <c r="BK963" s="68"/>
    </row>
    <row r="964">
      <c r="BK964" s="68"/>
    </row>
    <row r="965">
      <c r="BK965" s="68"/>
    </row>
    <row r="966">
      <c r="BK966" s="68"/>
    </row>
    <row r="967">
      <c r="BK967" s="68"/>
    </row>
    <row r="968">
      <c r="BK968" s="68"/>
    </row>
    <row r="969">
      <c r="BK969" s="68"/>
    </row>
    <row r="970">
      <c r="BK970" s="68"/>
    </row>
    <row r="971">
      <c r="BK971" s="68"/>
    </row>
    <row r="972">
      <c r="BK972" s="68"/>
    </row>
    <row r="973">
      <c r="BK973" s="68"/>
    </row>
    <row r="974">
      <c r="BK974" s="68"/>
    </row>
    <row r="975">
      <c r="BK975" s="68"/>
    </row>
    <row r="976">
      <c r="BK976" s="68"/>
    </row>
    <row r="977">
      <c r="BK977" s="68"/>
    </row>
    <row r="978">
      <c r="BK978" s="68"/>
    </row>
    <row r="979">
      <c r="BK979" s="68"/>
    </row>
    <row r="980">
      <c r="BK980" s="68"/>
    </row>
    <row r="981">
      <c r="BK981" s="68"/>
    </row>
    <row r="982">
      <c r="BK982" s="68"/>
    </row>
    <row r="983">
      <c r="BK983" s="68"/>
    </row>
    <row r="984">
      <c r="BK984" s="68"/>
    </row>
    <row r="985">
      <c r="BK985" s="68"/>
    </row>
    <row r="986">
      <c r="BK986" s="68"/>
    </row>
    <row r="987">
      <c r="BK987" s="68"/>
    </row>
    <row r="988">
      <c r="BK988" s="68"/>
    </row>
    <row r="989">
      <c r="BK989" s="68"/>
    </row>
    <row r="990">
      <c r="BK990" s="68"/>
    </row>
    <row r="991">
      <c r="BK991" s="68"/>
    </row>
    <row r="992">
      <c r="BK992" s="68"/>
    </row>
    <row r="993">
      <c r="BK993" s="68"/>
    </row>
    <row r="994">
      <c r="BK994" s="68"/>
    </row>
    <row r="995">
      <c r="BK995" s="68"/>
    </row>
    <row r="996">
      <c r="BK996" s="68"/>
    </row>
    <row r="997">
      <c r="BK997" s="68"/>
    </row>
    <row r="998">
      <c r="BK998" s="68"/>
    </row>
    <row r="999">
      <c r="BK999" s="68"/>
    </row>
    <row r="1000">
      <c r="BK1000" s="6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69" t="s">
        <v>1</v>
      </c>
      <c r="B1" s="70" t="s">
        <v>88</v>
      </c>
    </row>
    <row r="2" hidden="1">
      <c r="A2" s="69">
        <v>33239.0</v>
      </c>
      <c r="B2" s="70">
        <v>0.208111</v>
      </c>
    </row>
    <row r="3" hidden="1">
      <c r="A3" s="69">
        <v>33270.0</v>
      </c>
      <c r="B3" s="70">
        <v>0.07535</v>
      </c>
    </row>
    <row r="4" hidden="1">
      <c r="A4" s="69">
        <v>33298.0</v>
      </c>
      <c r="B4" s="70">
        <v>0.090425</v>
      </c>
    </row>
    <row r="5" hidden="1">
      <c r="A5" s="69">
        <v>33329.0</v>
      </c>
      <c r="B5" s="70">
        <v>0.094746</v>
      </c>
    </row>
    <row r="6" hidden="1">
      <c r="A6" s="69">
        <v>33359.0</v>
      </c>
      <c r="B6" s="70">
        <v>0.09535</v>
      </c>
    </row>
    <row r="7" hidden="1">
      <c r="A7" s="69">
        <v>33390.0</v>
      </c>
      <c r="B7" s="70">
        <v>0.09947</v>
      </c>
    </row>
    <row r="8" hidden="1">
      <c r="A8" s="69">
        <v>33420.0</v>
      </c>
      <c r="B8" s="70">
        <v>0.106003</v>
      </c>
    </row>
    <row r="9" hidden="1">
      <c r="A9" s="69">
        <v>33451.0</v>
      </c>
      <c r="B9" s="70">
        <v>0.125098</v>
      </c>
    </row>
    <row r="10" hidden="1">
      <c r="A10" s="69">
        <v>33482.0</v>
      </c>
      <c r="B10" s="70">
        <v>0.173639</v>
      </c>
    </row>
    <row r="11" hidden="1">
      <c r="A11" s="69">
        <v>33512.0</v>
      </c>
      <c r="B11" s="70">
        <v>0.203689</v>
      </c>
    </row>
    <row r="12" hidden="1">
      <c r="A12" s="69">
        <v>33543.0</v>
      </c>
      <c r="B12" s="70">
        <v>0.311726</v>
      </c>
    </row>
    <row r="13" hidden="1">
      <c r="A13" s="69">
        <v>33573.0</v>
      </c>
      <c r="B13" s="70">
        <v>0.290621</v>
      </c>
    </row>
    <row r="14" hidden="1">
      <c r="A14" s="69">
        <v>33604.0</v>
      </c>
      <c r="B14" s="70">
        <v>0.261074</v>
      </c>
    </row>
    <row r="15" hidden="1">
      <c r="A15" s="69">
        <v>33635.0</v>
      </c>
      <c r="B15" s="70">
        <v>0.262381</v>
      </c>
    </row>
    <row r="16" hidden="1">
      <c r="A16" s="69">
        <v>33664.0</v>
      </c>
      <c r="B16" s="70">
        <v>0.248914</v>
      </c>
    </row>
    <row r="17" hidden="1">
      <c r="A17" s="69">
        <v>33695.0</v>
      </c>
      <c r="B17" s="70">
        <v>0.216854</v>
      </c>
    </row>
    <row r="18" hidden="1">
      <c r="A18" s="69">
        <v>33725.0</v>
      </c>
      <c r="B18" s="70">
        <v>0.204091</v>
      </c>
    </row>
    <row r="19" hidden="1">
      <c r="A19" s="69">
        <v>33756.0</v>
      </c>
      <c r="B19" s="70">
        <v>0.216553</v>
      </c>
    </row>
    <row r="20" hidden="1">
      <c r="A20" s="69">
        <v>33786.0</v>
      </c>
      <c r="B20" s="70">
        <v>0.243085</v>
      </c>
    </row>
    <row r="21" hidden="1">
      <c r="A21" s="69">
        <v>33817.0</v>
      </c>
      <c r="B21" s="70">
        <v>0.238361</v>
      </c>
    </row>
    <row r="22" hidden="1">
      <c r="A22" s="69">
        <v>33848.0</v>
      </c>
      <c r="B22" s="70">
        <v>0.260069</v>
      </c>
    </row>
    <row r="23" hidden="1">
      <c r="A23" s="69">
        <v>33878.0</v>
      </c>
      <c r="B23" s="70">
        <v>0.256954</v>
      </c>
    </row>
    <row r="24" hidden="1">
      <c r="A24" s="69">
        <v>33909.0</v>
      </c>
      <c r="B24" s="70">
        <v>0.239065</v>
      </c>
    </row>
    <row r="25" hidden="1">
      <c r="A25" s="69">
        <v>33939.0</v>
      </c>
      <c r="B25" s="70">
        <v>0.245698</v>
      </c>
    </row>
    <row r="26" hidden="1">
      <c r="A26" s="69">
        <v>33970.0</v>
      </c>
      <c r="B26" s="70">
        <v>0.273938</v>
      </c>
    </row>
    <row r="27" hidden="1">
      <c r="A27" s="69">
        <v>34001.0</v>
      </c>
      <c r="B27" s="70">
        <v>0.27032</v>
      </c>
    </row>
    <row r="28" hidden="1">
      <c r="A28" s="69">
        <v>34029.0</v>
      </c>
      <c r="B28" s="70">
        <v>0.26439</v>
      </c>
    </row>
    <row r="29" hidden="1">
      <c r="A29" s="69">
        <v>34060.0</v>
      </c>
      <c r="B29" s="70">
        <v>0.288611</v>
      </c>
    </row>
    <row r="30" hidden="1">
      <c r="A30" s="69">
        <v>34090.0</v>
      </c>
      <c r="B30" s="70">
        <v>0.293234</v>
      </c>
    </row>
    <row r="31" hidden="1">
      <c r="A31" s="69">
        <v>34121.0</v>
      </c>
      <c r="B31" s="70">
        <v>0.307304</v>
      </c>
    </row>
    <row r="32" hidden="1">
      <c r="A32" s="69">
        <v>34151.0</v>
      </c>
      <c r="B32" s="70">
        <v>0.310218</v>
      </c>
    </row>
    <row r="33" hidden="1">
      <c r="A33" s="69">
        <v>34182.0</v>
      </c>
      <c r="B33" s="70">
        <v>0.340067</v>
      </c>
    </row>
    <row r="34" hidden="1">
      <c r="A34" s="69">
        <v>34213.0</v>
      </c>
      <c r="B34" s="70">
        <v>0.352931</v>
      </c>
    </row>
    <row r="35" hidden="1">
      <c r="A35" s="69">
        <v>34243.0</v>
      </c>
      <c r="B35" s="70">
        <v>0.372127</v>
      </c>
    </row>
    <row r="36" hidden="1">
      <c r="A36" s="69">
        <v>34274.0</v>
      </c>
      <c r="B36" s="70">
        <v>0.368408</v>
      </c>
    </row>
    <row r="37" hidden="1">
      <c r="A37" s="69">
        <v>34304.0</v>
      </c>
      <c r="B37" s="70">
        <v>0.37484</v>
      </c>
    </row>
    <row r="38" hidden="1">
      <c r="A38" s="69">
        <v>34335.0</v>
      </c>
      <c r="B38" s="70">
        <v>0.421472</v>
      </c>
    </row>
    <row r="39" hidden="1">
      <c r="A39" s="69">
        <v>34366.0</v>
      </c>
      <c r="B39" s="70">
        <v>0.405593</v>
      </c>
    </row>
    <row r="40" hidden="1">
      <c r="A40" s="69">
        <v>34394.0</v>
      </c>
      <c r="B40" s="70">
        <v>0.425593</v>
      </c>
    </row>
    <row r="41" hidden="1">
      <c r="A41" s="69">
        <v>34425.0</v>
      </c>
      <c r="B41" s="70">
        <v>0.466999</v>
      </c>
    </row>
    <row r="42" hidden="1">
      <c r="A42" s="69">
        <v>34455.0</v>
      </c>
      <c r="B42" s="70">
        <v>0.471722</v>
      </c>
    </row>
    <row r="43" hidden="1">
      <c r="A43" s="69">
        <v>34486.0</v>
      </c>
      <c r="B43" s="70">
        <v>0.476097</v>
      </c>
    </row>
    <row r="44" hidden="1">
      <c r="A44" s="69">
        <v>34516.0</v>
      </c>
      <c r="B44" s="70">
        <v>0.055513</v>
      </c>
    </row>
    <row r="45" hidden="1">
      <c r="A45" s="69">
        <v>34547.0</v>
      </c>
      <c r="B45" s="70">
        <v>0.026419</v>
      </c>
    </row>
    <row r="46" hidden="1">
      <c r="A46" s="69">
        <v>34578.0</v>
      </c>
      <c r="B46" s="70">
        <v>0.029513</v>
      </c>
    </row>
    <row r="47" hidden="1">
      <c r="A47" s="69">
        <v>34608.0</v>
      </c>
      <c r="B47" s="70">
        <v>0.030679</v>
      </c>
    </row>
    <row r="48" hidden="1">
      <c r="A48" s="69">
        <v>34639.0</v>
      </c>
      <c r="B48" s="70">
        <v>0.034356</v>
      </c>
    </row>
    <row r="49" hidden="1">
      <c r="A49" s="69">
        <v>34669.0</v>
      </c>
      <c r="B49" s="70">
        <v>0.033875</v>
      </c>
    </row>
    <row r="50" hidden="1">
      <c r="A50" s="69">
        <v>34700.0</v>
      </c>
      <c r="B50" s="70">
        <v>0.026118</v>
      </c>
    </row>
    <row r="51" hidden="1">
      <c r="A51" s="69">
        <v>34731.0</v>
      </c>
      <c r="B51" s="70">
        <v>0.023624</v>
      </c>
    </row>
    <row r="52" hidden="1">
      <c r="A52" s="69">
        <v>34759.0</v>
      </c>
      <c r="B52" s="70">
        <v>0.028113</v>
      </c>
    </row>
    <row r="53" hidden="1">
      <c r="A53" s="69">
        <v>34790.0</v>
      </c>
      <c r="B53" s="70">
        <v>0.03984</v>
      </c>
    </row>
    <row r="54" hidden="1">
      <c r="A54" s="69">
        <v>34820.0</v>
      </c>
      <c r="B54" s="70">
        <v>0.037633</v>
      </c>
    </row>
    <row r="55" hidden="1">
      <c r="A55" s="69">
        <v>34851.0</v>
      </c>
      <c r="B55" s="70">
        <v>0.034007</v>
      </c>
    </row>
    <row r="56" hidden="1">
      <c r="A56" s="69">
        <v>34881.0</v>
      </c>
      <c r="B56" s="70">
        <v>0.035055</v>
      </c>
    </row>
    <row r="57" hidden="1">
      <c r="A57" s="69">
        <v>34912.0</v>
      </c>
      <c r="B57" s="70">
        <v>0.031175</v>
      </c>
    </row>
    <row r="58" hidden="1">
      <c r="A58" s="69">
        <v>34943.0</v>
      </c>
      <c r="B58" s="70">
        <v>0.02449</v>
      </c>
    </row>
    <row r="59" hidden="1">
      <c r="A59" s="69">
        <v>34973.0</v>
      </c>
      <c r="B59" s="70">
        <v>0.021623</v>
      </c>
    </row>
    <row r="60" hidden="1">
      <c r="A60" s="69">
        <v>35004.0</v>
      </c>
      <c r="B60" s="70">
        <v>0.019459</v>
      </c>
    </row>
    <row r="61" hidden="1">
      <c r="A61" s="69">
        <v>35034.0</v>
      </c>
      <c r="B61" s="70">
        <v>0.018467</v>
      </c>
    </row>
    <row r="62" hidden="1">
      <c r="A62" s="69">
        <v>35065.0</v>
      </c>
      <c r="B62" s="70">
        <v>0.017589</v>
      </c>
    </row>
    <row r="63" hidden="1">
      <c r="A63" s="69">
        <v>35096.0</v>
      </c>
      <c r="B63" s="70">
        <v>0.014673</v>
      </c>
    </row>
    <row r="64" hidden="1">
      <c r="A64" s="69">
        <v>35125.0</v>
      </c>
      <c r="B64" s="70">
        <v>0.01318</v>
      </c>
    </row>
    <row r="65" hidden="1">
      <c r="A65" s="69">
        <v>35156.0</v>
      </c>
      <c r="B65" s="70">
        <v>0.01163</v>
      </c>
    </row>
    <row r="66" hidden="1">
      <c r="A66" s="69">
        <v>35186.0</v>
      </c>
      <c r="B66" s="70">
        <v>0.010917</v>
      </c>
    </row>
    <row r="67" hidden="1">
      <c r="A67" s="69">
        <v>35217.0</v>
      </c>
      <c r="B67" s="70">
        <v>0.011129</v>
      </c>
    </row>
    <row r="68" hidden="1">
      <c r="A68" s="69">
        <v>35247.0</v>
      </c>
      <c r="B68" s="70">
        <v>0.01088</v>
      </c>
    </row>
    <row r="69" hidden="1">
      <c r="A69" s="69">
        <v>35278.0</v>
      </c>
      <c r="B69" s="70">
        <v>0.011306</v>
      </c>
    </row>
    <row r="70" hidden="1">
      <c r="A70" s="69">
        <v>35309.0</v>
      </c>
      <c r="B70" s="70">
        <v>0.011653</v>
      </c>
    </row>
    <row r="71" hidden="1">
      <c r="A71" s="69">
        <v>35339.0</v>
      </c>
      <c r="B71" s="70">
        <v>0.012456</v>
      </c>
    </row>
    <row r="72" hidden="1">
      <c r="A72" s="69">
        <v>35370.0</v>
      </c>
      <c r="B72" s="70">
        <v>0.013187</v>
      </c>
    </row>
    <row r="73" hidden="1">
      <c r="A73" s="69">
        <v>35400.0</v>
      </c>
      <c r="B73" s="70">
        <v>0.013761</v>
      </c>
    </row>
    <row r="74" hidden="1">
      <c r="A74" s="69">
        <v>35431.0</v>
      </c>
      <c r="B74" s="70">
        <v>0.012477</v>
      </c>
    </row>
    <row r="75" hidden="1">
      <c r="A75" s="69">
        <v>35462.0</v>
      </c>
      <c r="B75" s="70">
        <v>0.011649</v>
      </c>
    </row>
    <row r="76" hidden="1">
      <c r="A76" s="69">
        <v>35490.0</v>
      </c>
      <c r="B76" s="70">
        <v>0.011348</v>
      </c>
    </row>
    <row r="77" hidden="1">
      <c r="A77" s="69">
        <v>35521.0</v>
      </c>
      <c r="B77" s="70">
        <v>0.011242</v>
      </c>
    </row>
    <row r="78" hidden="1">
      <c r="A78" s="69">
        <v>35551.0</v>
      </c>
      <c r="B78" s="70">
        <v>0.011386</v>
      </c>
    </row>
    <row r="79" hidden="1">
      <c r="A79" s="69">
        <v>35582.0</v>
      </c>
      <c r="B79" s="70">
        <v>0.011568</v>
      </c>
    </row>
    <row r="80" hidden="1">
      <c r="A80" s="69">
        <v>35612.0</v>
      </c>
      <c r="B80" s="70">
        <v>0.011613</v>
      </c>
    </row>
    <row r="81" hidden="1">
      <c r="A81" s="69">
        <v>35643.0</v>
      </c>
      <c r="B81" s="70">
        <v>0.011301</v>
      </c>
    </row>
    <row r="82" hidden="1">
      <c r="A82" s="69">
        <v>35674.0</v>
      </c>
      <c r="B82" s="70">
        <v>0.011506</v>
      </c>
    </row>
    <row r="83" hidden="1">
      <c r="A83" s="69">
        <v>35704.0</v>
      </c>
      <c r="B83" s="70">
        <v>0.011586</v>
      </c>
    </row>
    <row r="84" hidden="1">
      <c r="A84" s="69">
        <v>35735.0</v>
      </c>
      <c r="B84" s="70">
        <v>0.020411</v>
      </c>
    </row>
    <row r="85" hidden="1">
      <c r="A85" s="69">
        <v>35765.0</v>
      </c>
      <c r="B85" s="70">
        <v>0.01815</v>
      </c>
    </row>
    <row r="86" hidden="1">
      <c r="A86" s="69">
        <v>35796.0</v>
      </c>
      <c r="B86" s="70">
        <v>0.016516</v>
      </c>
    </row>
    <row r="87" hidden="1">
      <c r="A87" s="69">
        <v>35827.0</v>
      </c>
      <c r="B87" s="70">
        <v>0.009483</v>
      </c>
    </row>
    <row r="88" hidden="1">
      <c r="A88" s="69">
        <v>35855.0</v>
      </c>
      <c r="B88" s="70">
        <v>0.01404</v>
      </c>
    </row>
    <row r="89" hidden="1">
      <c r="A89" s="69">
        <v>35886.0</v>
      </c>
      <c r="B89" s="70">
        <v>0.009744</v>
      </c>
    </row>
    <row r="90" hidden="1">
      <c r="A90" s="69">
        <v>35916.0</v>
      </c>
      <c r="B90" s="70">
        <v>0.009566</v>
      </c>
    </row>
    <row r="91" hidden="1">
      <c r="A91" s="69">
        <v>35947.0</v>
      </c>
      <c r="B91" s="70">
        <v>0.009938</v>
      </c>
    </row>
    <row r="92" hidden="1">
      <c r="A92" s="69">
        <v>35977.0</v>
      </c>
      <c r="B92" s="70">
        <v>0.010531</v>
      </c>
    </row>
    <row r="93" hidden="1">
      <c r="A93" s="69">
        <v>36008.0</v>
      </c>
      <c r="B93" s="70">
        <v>0.008768</v>
      </c>
    </row>
    <row r="94" hidden="1">
      <c r="A94" s="69">
        <v>36039.0</v>
      </c>
      <c r="B94" s="70">
        <v>0.009535</v>
      </c>
    </row>
    <row r="95" hidden="1">
      <c r="A95" s="69">
        <v>36069.0</v>
      </c>
      <c r="B95" s="70">
        <v>0.013936</v>
      </c>
    </row>
    <row r="96" hidden="1">
      <c r="A96" s="69">
        <v>36100.0</v>
      </c>
      <c r="B96" s="70">
        <v>0.011167</v>
      </c>
    </row>
    <row r="97" hidden="1">
      <c r="A97" s="69">
        <v>36130.0</v>
      </c>
      <c r="B97" s="70">
        <v>0.012471</v>
      </c>
    </row>
    <row r="98" hidden="1">
      <c r="A98" s="69">
        <v>36161.0</v>
      </c>
      <c r="B98" s="70">
        <v>0.010189</v>
      </c>
    </row>
    <row r="99" hidden="1">
      <c r="A99" s="69">
        <v>36192.0</v>
      </c>
      <c r="B99" s="70">
        <v>0.013339</v>
      </c>
    </row>
    <row r="100" hidden="1">
      <c r="A100" s="69">
        <v>36220.0</v>
      </c>
      <c r="B100" s="70">
        <v>0.016672</v>
      </c>
    </row>
    <row r="101" hidden="1">
      <c r="A101" s="69">
        <v>36251.0</v>
      </c>
      <c r="B101" s="70">
        <v>0.011122</v>
      </c>
    </row>
    <row r="102" hidden="1">
      <c r="A102" s="69">
        <v>36281.0</v>
      </c>
      <c r="B102" s="70">
        <v>0.01079</v>
      </c>
    </row>
    <row r="103" hidden="1">
      <c r="A103" s="69">
        <v>36312.0</v>
      </c>
      <c r="B103" s="70">
        <v>0.008124</v>
      </c>
    </row>
    <row r="104" hidden="1">
      <c r="A104" s="69">
        <v>36342.0</v>
      </c>
      <c r="B104" s="70">
        <v>0.007948</v>
      </c>
    </row>
    <row r="105" hidden="1">
      <c r="A105" s="69">
        <v>36373.0</v>
      </c>
      <c r="B105" s="70">
        <v>0.00796</v>
      </c>
    </row>
    <row r="106" hidden="1">
      <c r="A106" s="69">
        <v>36404.0</v>
      </c>
      <c r="B106" s="70">
        <v>0.007729</v>
      </c>
    </row>
    <row r="107" hidden="1">
      <c r="A107" s="69">
        <v>36434.0</v>
      </c>
      <c r="B107" s="70">
        <v>0.007276</v>
      </c>
    </row>
    <row r="108" hidden="1">
      <c r="A108" s="69">
        <v>36465.0</v>
      </c>
      <c r="B108" s="70">
        <v>0.007008</v>
      </c>
    </row>
    <row r="109" hidden="1">
      <c r="A109" s="69">
        <v>36495.0</v>
      </c>
      <c r="B109" s="70">
        <v>0.008013</v>
      </c>
    </row>
    <row r="110" hidden="1">
      <c r="A110" s="69">
        <v>36526.0</v>
      </c>
      <c r="B110" s="70">
        <v>0.00716</v>
      </c>
    </row>
    <row r="111" hidden="1">
      <c r="A111" s="69">
        <v>36557.0</v>
      </c>
      <c r="B111" s="70">
        <v>0.00734</v>
      </c>
    </row>
    <row r="112" hidden="1">
      <c r="A112" s="69">
        <v>36586.0</v>
      </c>
      <c r="B112" s="70">
        <v>0.007253</v>
      </c>
    </row>
    <row r="113" hidden="1">
      <c r="A113" s="69">
        <v>36617.0</v>
      </c>
      <c r="B113" s="70">
        <v>0.006308</v>
      </c>
    </row>
    <row r="114" hidden="1">
      <c r="A114" s="69">
        <v>36647.0</v>
      </c>
      <c r="B114" s="70">
        <v>0.007504</v>
      </c>
    </row>
    <row r="115" hidden="1">
      <c r="A115" s="69">
        <v>36678.0</v>
      </c>
      <c r="B115" s="70">
        <v>0.007151</v>
      </c>
    </row>
    <row r="116" hidden="1">
      <c r="A116" s="69">
        <v>36708.0</v>
      </c>
      <c r="B116" s="70">
        <v>0.006555</v>
      </c>
    </row>
    <row r="117" hidden="1">
      <c r="A117" s="69">
        <v>36739.0</v>
      </c>
      <c r="B117" s="70">
        <v>0.007035</v>
      </c>
    </row>
    <row r="118" hidden="1">
      <c r="A118" s="69">
        <v>36770.0</v>
      </c>
      <c r="B118" s="70">
        <v>0.006043</v>
      </c>
    </row>
    <row r="119" hidden="1">
      <c r="A119" s="69">
        <v>36800.0</v>
      </c>
      <c r="B119" s="70">
        <v>0.006323</v>
      </c>
    </row>
    <row r="120" hidden="1">
      <c r="A120" s="69">
        <v>36831.0</v>
      </c>
      <c r="B120" s="70">
        <v>0.006203</v>
      </c>
    </row>
    <row r="121" hidden="1">
      <c r="A121" s="69">
        <v>36861.0</v>
      </c>
      <c r="B121" s="70">
        <v>0.005996</v>
      </c>
    </row>
    <row r="122" hidden="1">
      <c r="A122" s="69">
        <v>36892.0</v>
      </c>
      <c r="B122" s="70">
        <v>0.006376</v>
      </c>
    </row>
    <row r="123" hidden="1">
      <c r="A123" s="69">
        <v>36923.0</v>
      </c>
      <c r="B123" s="70">
        <v>0.00537</v>
      </c>
    </row>
    <row r="124" hidden="1">
      <c r="A124" s="69">
        <v>36951.0</v>
      </c>
      <c r="B124" s="70">
        <v>0.006733</v>
      </c>
    </row>
    <row r="125" hidden="1">
      <c r="A125" s="69">
        <v>36982.0</v>
      </c>
      <c r="B125" s="70">
        <v>0.006554</v>
      </c>
    </row>
    <row r="126" hidden="1">
      <c r="A126" s="69">
        <v>37012.0</v>
      </c>
      <c r="B126" s="70">
        <v>0.006836</v>
      </c>
    </row>
    <row r="127" hidden="1">
      <c r="A127" s="69">
        <v>37043.0</v>
      </c>
      <c r="B127" s="70">
        <v>0.006465</v>
      </c>
    </row>
    <row r="128" hidden="1">
      <c r="A128" s="69">
        <v>37073.0</v>
      </c>
      <c r="B128" s="70">
        <v>0.007453</v>
      </c>
    </row>
    <row r="129" hidden="1">
      <c r="A129" s="69">
        <v>37104.0</v>
      </c>
      <c r="B129" s="70">
        <v>0.008453</v>
      </c>
    </row>
    <row r="130" hidden="1">
      <c r="A130" s="69">
        <v>37135.0</v>
      </c>
      <c r="B130" s="70">
        <v>0.006635</v>
      </c>
    </row>
    <row r="131" hidden="1">
      <c r="A131" s="69">
        <v>37165.0</v>
      </c>
      <c r="B131" s="70">
        <v>0.007928</v>
      </c>
    </row>
    <row r="132" hidden="1">
      <c r="A132" s="69">
        <v>37196.0</v>
      </c>
      <c r="B132" s="70">
        <v>0.006938</v>
      </c>
    </row>
    <row r="133" hidden="1">
      <c r="A133" s="69">
        <v>37226.0</v>
      </c>
      <c r="B133" s="70">
        <v>0.006993</v>
      </c>
    </row>
    <row r="134" hidden="1">
      <c r="A134" s="69">
        <v>37257.0</v>
      </c>
      <c r="B134" s="70">
        <v>0.007604</v>
      </c>
    </row>
    <row r="135" hidden="1">
      <c r="A135" s="69">
        <v>37288.0</v>
      </c>
      <c r="B135" s="70">
        <v>0.006177</v>
      </c>
    </row>
    <row r="136" hidden="1">
      <c r="A136" s="69">
        <v>37316.0</v>
      </c>
      <c r="B136" s="70">
        <v>0.006767</v>
      </c>
    </row>
    <row r="137" hidden="1">
      <c r="A137" s="69">
        <v>37347.0</v>
      </c>
      <c r="B137" s="70">
        <v>0.007369</v>
      </c>
    </row>
    <row r="138" hidden="1">
      <c r="A138" s="69">
        <v>37377.0</v>
      </c>
      <c r="B138" s="70">
        <v>0.007113</v>
      </c>
    </row>
    <row r="139" hidden="1">
      <c r="A139" s="69">
        <v>37408.0</v>
      </c>
      <c r="B139" s="70">
        <v>0.00659</v>
      </c>
    </row>
    <row r="140" hidden="1">
      <c r="A140" s="69">
        <v>37438.0</v>
      </c>
      <c r="B140" s="70">
        <v>0.007669</v>
      </c>
    </row>
    <row r="141" hidden="1">
      <c r="A141" s="69">
        <v>37469.0</v>
      </c>
      <c r="B141" s="70">
        <v>0.007493</v>
      </c>
    </row>
    <row r="142" hidden="1">
      <c r="A142" s="69">
        <v>37500.0</v>
      </c>
      <c r="B142" s="70">
        <v>0.006965</v>
      </c>
    </row>
    <row r="143" hidden="1">
      <c r="A143" s="69">
        <v>37530.0</v>
      </c>
      <c r="B143" s="70">
        <v>0.007782</v>
      </c>
    </row>
    <row r="144" hidden="1">
      <c r="A144" s="69">
        <v>37561.0</v>
      </c>
      <c r="B144" s="70">
        <v>0.007657</v>
      </c>
    </row>
    <row r="145" hidden="1">
      <c r="A145" s="69">
        <v>37591.0</v>
      </c>
      <c r="B145" s="70">
        <v>0.008627</v>
      </c>
    </row>
    <row r="146" hidden="1">
      <c r="A146" s="69">
        <v>37622.0</v>
      </c>
      <c r="B146" s="70">
        <v>0.009902</v>
      </c>
    </row>
    <row r="147" hidden="1">
      <c r="A147" s="69">
        <v>37653.0</v>
      </c>
      <c r="B147" s="70">
        <v>0.009137</v>
      </c>
    </row>
    <row r="148" hidden="1">
      <c r="A148" s="69">
        <v>37681.0</v>
      </c>
      <c r="B148" s="70">
        <v>0.008801</v>
      </c>
    </row>
    <row r="149" hidden="1">
      <c r="A149" s="69">
        <v>37712.0</v>
      </c>
      <c r="B149" s="70">
        <v>0.009205</v>
      </c>
    </row>
    <row r="150" hidden="1">
      <c r="A150" s="69">
        <v>37742.0</v>
      </c>
      <c r="B150" s="70">
        <v>0.009673</v>
      </c>
    </row>
    <row r="151" hidden="1">
      <c r="A151" s="69">
        <v>37773.0</v>
      </c>
      <c r="B151" s="70">
        <v>0.009187</v>
      </c>
    </row>
    <row r="152" hidden="1">
      <c r="A152" s="69">
        <v>37803.0</v>
      </c>
      <c r="B152" s="70">
        <v>0.010492</v>
      </c>
    </row>
    <row r="153" hidden="1">
      <c r="A153" s="69">
        <v>37834.0</v>
      </c>
      <c r="B153" s="70">
        <v>0.009058</v>
      </c>
    </row>
    <row r="154" hidden="1">
      <c r="A154" s="69">
        <v>37865.0</v>
      </c>
      <c r="B154" s="70">
        <v>0.008381</v>
      </c>
    </row>
    <row r="155" hidden="1">
      <c r="A155" s="69">
        <v>37895.0</v>
      </c>
      <c r="B155" s="70">
        <v>0.008229</v>
      </c>
    </row>
    <row r="156" hidden="1">
      <c r="A156" s="69">
        <v>37926.0</v>
      </c>
      <c r="B156" s="70">
        <v>0.006785</v>
      </c>
    </row>
    <row r="157" hidden="1">
      <c r="A157" s="69">
        <v>37956.0</v>
      </c>
      <c r="B157" s="70">
        <v>0.006908</v>
      </c>
    </row>
    <row r="158" hidden="1">
      <c r="A158" s="69">
        <v>37987.0</v>
      </c>
      <c r="B158" s="70">
        <v>0.006286</v>
      </c>
    </row>
    <row r="159" hidden="1">
      <c r="A159" s="69">
        <v>38018.0</v>
      </c>
      <c r="B159" s="70">
        <v>0.00546</v>
      </c>
    </row>
    <row r="160" hidden="1">
      <c r="A160" s="69">
        <v>38047.0</v>
      </c>
      <c r="B160" s="70">
        <v>0.006787</v>
      </c>
    </row>
    <row r="161" hidden="1">
      <c r="A161" s="69">
        <v>38078.0</v>
      </c>
      <c r="B161" s="70">
        <v>0.005878</v>
      </c>
    </row>
    <row r="162" hidden="1">
      <c r="A162" s="69">
        <v>38108.0</v>
      </c>
      <c r="B162" s="70">
        <v>0.006554</v>
      </c>
    </row>
    <row r="163" hidden="1">
      <c r="A163" s="69">
        <v>38139.0</v>
      </c>
      <c r="B163" s="70">
        <v>0.00677</v>
      </c>
    </row>
    <row r="164" hidden="1">
      <c r="A164" s="69">
        <v>38169.0</v>
      </c>
      <c r="B164" s="70">
        <v>0.006962</v>
      </c>
    </row>
    <row r="165" hidden="1">
      <c r="A165" s="69">
        <v>38200.0</v>
      </c>
      <c r="B165" s="70">
        <v>0.007015</v>
      </c>
    </row>
    <row r="166" hidden="1">
      <c r="A166" s="69">
        <v>38231.0</v>
      </c>
      <c r="B166" s="70">
        <v>0.006737</v>
      </c>
    </row>
    <row r="167" hidden="1">
      <c r="A167" s="69">
        <v>38261.0</v>
      </c>
      <c r="B167" s="70">
        <v>0.006114</v>
      </c>
    </row>
    <row r="168" hidden="1">
      <c r="A168" s="69">
        <v>38292.0</v>
      </c>
      <c r="B168" s="70">
        <v>0.006152</v>
      </c>
    </row>
    <row r="169" hidden="1">
      <c r="A169" s="69">
        <v>38322.0</v>
      </c>
      <c r="B169" s="70">
        <v>0.007412</v>
      </c>
    </row>
    <row r="170" hidden="1">
      <c r="A170" s="69">
        <v>38353.0</v>
      </c>
      <c r="B170" s="70">
        <v>0.006889</v>
      </c>
    </row>
    <row r="171" hidden="1">
      <c r="A171" s="69">
        <v>38384.0</v>
      </c>
      <c r="B171" s="70">
        <v>0.005967</v>
      </c>
    </row>
    <row r="172" hidden="1">
      <c r="A172" s="69">
        <v>38412.0</v>
      </c>
      <c r="B172" s="70">
        <v>0.007648</v>
      </c>
    </row>
    <row r="173" hidden="1">
      <c r="A173" s="69">
        <v>38443.0</v>
      </c>
      <c r="B173" s="70">
        <v>0.007013</v>
      </c>
    </row>
    <row r="174" hidden="1">
      <c r="A174" s="69">
        <v>38473.0</v>
      </c>
      <c r="B174" s="70">
        <v>0.00754</v>
      </c>
    </row>
    <row r="175" hidden="1">
      <c r="A175" s="69">
        <v>38504.0</v>
      </c>
      <c r="B175" s="70">
        <v>0.008008</v>
      </c>
    </row>
    <row r="176" hidden="1">
      <c r="A176" s="69">
        <v>38534.0</v>
      </c>
      <c r="B176" s="70">
        <v>0.007588</v>
      </c>
    </row>
    <row r="177" hidden="1">
      <c r="A177" s="69">
        <v>38565.0</v>
      </c>
      <c r="B177" s="70">
        <v>0.008483</v>
      </c>
    </row>
    <row r="178" hidden="1">
      <c r="A178" s="69">
        <v>38596.0</v>
      </c>
      <c r="B178" s="70">
        <v>0.00765</v>
      </c>
    </row>
    <row r="179" hidden="1">
      <c r="A179" s="69">
        <v>38626.0</v>
      </c>
      <c r="B179" s="70">
        <v>0.00711</v>
      </c>
    </row>
    <row r="180" hidden="1">
      <c r="A180" s="69">
        <v>38657.0</v>
      </c>
      <c r="B180" s="70">
        <v>0.006939</v>
      </c>
    </row>
    <row r="181" hidden="1">
      <c r="A181" s="69">
        <v>38687.0</v>
      </c>
      <c r="B181" s="70">
        <v>0.00728</v>
      </c>
    </row>
    <row r="182" hidden="1">
      <c r="A182" s="69">
        <v>38718.0</v>
      </c>
      <c r="B182" s="70">
        <v>0.007338</v>
      </c>
    </row>
    <row r="183" hidden="1">
      <c r="A183" s="69">
        <v>38749.0</v>
      </c>
      <c r="B183" s="70">
        <v>0.005729</v>
      </c>
    </row>
    <row r="184" hidden="1">
      <c r="A184" s="69">
        <v>38777.0</v>
      </c>
      <c r="B184" s="70">
        <v>0.007083</v>
      </c>
    </row>
    <row r="185" hidden="1">
      <c r="A185" s="69">
        <v>38808.0</v>
      </c>
      <c r="B185" s="70">
        <v>0.005859</v>
      </c>
    </row>
    <row r="186" hidden="1">
      <c r="A186" s="69">
        <v>38838.0</v>
      </c>
      <c r="B186" s="70">
        <v>0.006897</v>
      </c>
    </row>
    <row r="187" hidden="1">
      <c r="A187" s="69">
        <v>38869.0</v>
      </c>
      <c r="B187" s="70">
        <v>0.006947</v>
      </c>
    </row>
    <row r="188" hidden="1">
      <c r="A188" s="69">
        <v>38899.0</v>
      </c>
      <c r="B188" s="70">
        <v>0.00676</v>
      </c>
    </row>
    <row r="189" hidden="1">
      <c r="A189" s="69">
        <v>38930.0</v>
      </c>
      <c r="B189" s="70">
        <v>0.007448</v>
      </c>
    </row>
    <row r="190" hidden="1">
      <c r="A190" s="69">
        <v>38961.0</v>
      </c>
      <c r="B190" s="70">
        <v>0.006529</v>
      </c>
    </row>
    <row r="191" hidden="1">
      <c r="A191" s="69">
        <v>38991.0</v>
      </c>
      <c r="B191" s="70">
        <v>0.006884</v>
      </c>
    </row>
    <row r="192" hidden="1">
      <c r="A192" s="69">
        <v>39022.0</v>
      </c>
      <c r="B192" s="70">
        <v>0.006288</v>
      </c>
    </row>
    <row r="193" hidden="1">
      <c r="A193" s="69">
        <v>39052.0</v>
      </c>
      <c r="B193" s="70">
        <v>0.00653</v>
      </c>
    </row>
    <row r="194" hidden="1">
      <c r="A194" s="69">
        <v>39083.0</v>
      </c>
      <c r="B194" s="70">
        <v>0.0072</v>
      </c>
    </row>
    <row r="195" hidden="1">
      <c r="A195" s="69">
        <v>39114.0</v>
      </c>
      <c r="B195" s="70">
        <v>0.005725</v>
      </c>
    </row>
    <row r="196" hidden="1">
      <c r="A196" s="69">
        <v>39142.0</v>
      </c>
      <c r="B196" s="70">
        <v>0.006885</v>
      </c>
    </row>
    <row r="197" hidden="1">
      <c r="A197" s="69">
        <v>39173.0</v>
      </c>
      <c r="B197" s="70">
        <v>0.006278</v>
      </c>
    </row>
    <row r="198" hidden="1">
      <c r="A198" s="69">
        <v>39203.0</v>
      </c>
      <c r="B198" s="70">
        <v>0.006697</v>
      </c>
    </row>
    <row r="199" hidden="1">
      <c r="A199" s="69">
        <v>39234.0</v>
      </c>
      <c r="B199" s="70">
        <v>0.005959</v>
      </c>
    </row>
    <row r="200" hidden="1">
      <c r="A200" s="69">
        <v>39264.0</v>
      </c>
      <c r="B200" s="70">
        <v>0.006476</v>
      </c>
    </row>
    <row r="201" hidden="1">
      <c r="A201" s="69">
        <v>39295.0</v>
      </c>
      <c r="B201" s="70">
        <v>0.006473</v>
      </c>
    </row>
    <row r="202" hidden="1">
      <c r="A202" s="69">
        <v>39326.0</v>
      </c>
      <c r="B202" s="70">
        <v>0.005354</v>
      </c>
    </row>
    <row r="203" hidden="1">
      <c r="A203" s="69">
        <v>39356.0</v>
      </c>
      <c r="B203" s="70">
        <v>0.006148</v>
      </c>
    </row>
    <row r="204" hidden="1">
      <c r="A204" s="69">
        <v>39387.0</v>
      </c>
      <c r="B204" s="70">
        <v>0.005593</v>
      </c>
    </row>
    <row r="205" hidden="1">
      <c r="A205" s="69">
        <v>39417.0</v>
      </c>
      <c r="B205" s="70">
        <v>0.005643</v>
      </c>
    </row>
    <row r="206" hidden="1">
      <c r="A206" s="69">
        <v>39448.0</v>
      </c>
      <c r="B206" s="70">
        <v>0.006015</v>
      </c>
    </row>
    <row r="207" hidden="1">
      <c r="A207" s="69">
        <v>39479.0</v>
      </c>
      <c r="B207" s="70">
        <v>0.005244</v>
      </c>
    </row>
    <row r="208" hidden="1">
      <c r="A208" s="69">
        <v>39508.0</v>
      </c>
      <c r="B208" s="70">
        <v>0.005411</v>
      </c>
    </row>
    <row r="209" hidden="1">
      <c r="A209" s="69">
        <v>39539.0</v>
      </c>
      <c r="B209" s="70">
        <v>0.00596</v>
      </c>
    </row>
    <row r="210" hidden="1">
      <c r="A210" s="69">
        <v>39569.0</v>
      </c>
      <c r="B210" s="70">
        <v>0.00574</v>
      </c>
    </row>
    <row r="211" hidden="1">
      <c r="A211" s="69">
        <v>39600.0</v>
      </c>
      <c r="B211" s="70">
        <v>0.006152</v>
      </c>
    </row>
    <row r="212" hidden="1">
      <c r="A212" s="69">
        <v>39630.0</v>
      </c>
      <c r="B212" s="70">
        <v>0.006924</v>
      </c>
    </row>
    <row r="213" hidden="1">
      <c r="A213" s="69">
        <v>39661.0</v>
      </c>
      <c r="B213" s="70">
        <v>0.006582</v>
      </c>
    </row>
    <row r="214" hidden="1">
      <c r="A214" s="69">
        <v>39692.0</v>
      </c>
      <c r="B214" s="70">
        <v>0.00698</v>
      </c>
    </row>
    <row r="215" hidden="1">
      <c r="A215" s="69">
        <v>39722.0</v>
      </c>
      <c r="B215" s="70">
        <v>0.007519</v>
      </c>
    </row>
    <row r="216" hidden="1">
      <c r="A216" s="69">
        <v>39753.0</v>
      </c>
      <c r="B216" s="70">
        <v>0.006626</v>
      </c>
    </row>
    <row r="217" hidden="1">
      <c r="A217" s="69">
        <v>39783.0</v>
      </c>
      <c r="B217" s="70">
        <v>0.00716</v>
      </c>
    </row>
    <row r="218" hidden="1">
      <c r="A218" s="69">
        <v>39814.0</v>
      </c>
      <c r="B218" s="70">
        <v>0.006849</v>
      </c>
    </row>
    <row r="219" hidden="1">
      <c r="A219" s="69">
        <v>39845.0</v>
      </c>
      <c r="B219" s="70">
        <v>0.005453</v>
      </c>
    </row>
    <row r="220" hidden="1">
      <c r="A220" s="69">
        <v>39873.0</v>
      </c>
      <c r="B220" s="70">
        <v>0.006445</v>
      </c>
    </row>
    <row r="221" hidden="1">
      <c r="A221" s="69">
        <v>39904.0</v>
      </c>
      <c r="B221" s="70">
        <v>0.005456</v>
      </c>
    </row>
    <row r="222" hidden="1">
      <c r="A222" s="69">
        <v>39934.0</v>
      </c>
      <c r="B222" s="70">
        <v>0.005451</v>
      </c>
    </row>
    <row r="223" hidden="1">
      <c r="A223" s="69">
        <v>39965.0</v>
      </c>
      <c r="B223" s="70">
        <v>0.005659</v>
      </c>
    </row>
    <row r="224" hidden="1">
      <c r="A224" s="69">
        <v>39995.0</v>
      </c>
      <c r="B224" s="70">
        <v>0.006056</v>
      </c>
    </row>
    <row r="225" hidden="1">
      <c r="A225" s="69">
        <v>40026.0</v>
      </c>
      <c r="B225" s="70">
        <v>0.005198</v>
      </c>
    </row>
    <row r="226" hidden="1">
      <c r="A226" s="69">
        <v>40057.0</v>
      </c>
      <c r="B226" s="70">
        <v>0.005</v>
      </c>
    </row>
    <row r="227" hidden="1">
      <c r="A227" s="69">
        <v>40087.0</v>
      </c>
      <c r="B227" s="70">
        <v>0.005</v>
      </c>
    </row>
    <row r="228" hidden="1">
      <c r="A228" s="69">
        <v>40118.0</v>
      </c>
      <c r="B228" s="70">
        <v>0.005</v>
      </c>
    </row>
    <row r="229" hidden="1">
      <c r="A229" s="69">
        <v>40148.0</v>
      </c>
      <c r="B229" s="70">
        <v>0.005536</v>
      </c>
    </row>
    <row r="230" hidden="1">
      <c r="A230" s="69">
        <v>40179.0</v>
      </c>
      <c r="B230" s="70">
        <v>0.005</v>
      </c>
    </row>
    <row r="231" hidden="1">
      <c r="A231" s="69">
        <v>40210.0</v>
      </c>
      <c r="B231" s="70">
        <v>0.005</v>
      </c>
    </row>
    <row r="232" hidden="1">
      <c r="A232" s="69">
        <v>40238.0</v>
      </c>
      <c r="B232" s="70">
        <v>0.005796</v>
      </c>
    </row>
    <row r="233" hidden="1">
      <c r="A233" s="69">
        <v>40269.0</v>
      </c>
      <c r="B233" s="70">
        <v>0.005</v>
      </c>
    </row>
    <row r="234" hidden="1">
      <c r="A234" s="69">
        <v>40299.0</v>
      </c>
      <c r="B234" s="70">
        <v>0.005513</v>
      </c>
    </row>
    <row r="235" hidden="1">
      <c r="A235" s="69">
        <v>40330.0</v>
      </c>
      <c r="B235" s="70">
        <v>0.005592</v>
      </c>
    </row>
    <row r="236" hidden="1">
      <c r="A236" s="69">
        <v>40360.0</v>
      </c>
      <c r="B236" s="70">
        <v>0.006157</v>
      </c>
    </row>
    <row r="237" hidden="1">
      <c r="A237" s="69">
        <v>40391.0</v>
      </c>
      <c r="B237" s="70">
        <v>0.005914</v>
      </c>
    </row>
    <row r="238" hidden="1">
      <c r="A238" s="69">
        <v>40422.0</v>
      </c>
      <c r="B238" s="70">
        <v>0.005706</v>
      </c>
    </row>
    <row r="239" hidden="1">
      <c r="A239" s="69">
        <v>40452.0</v>
      </c>
      <c r="B239" s="70">
        <v>0.005474</v>
      </c>
    </row>
    <row r="240" hidden="1">
      <c r="A240" s="69">
        <v>40483.0</v>
      </c>
      <c r="B240" s="70">
        <v>0.005338</v>
      </c>
    </row>
    <row r="241" hidden="1">
      <c r="A241" s="69">
        <v>40513.0</v>
      </c>
      <c r="B241" s="70">
        <v>0.006413</v>
      </c>
    </row>
    <row r="242" hidden="1">
      <c r="A242" s="69">
        <v>40544.0</v>
      </c>
      <c r="B242" s="70">
        <v>0.005719</v>
      </c>
    </row>
    <row r="243" hidden="1">
      <c r="A243" s="69">
        <v>40575.0</v>
      </c>
      <c r="B243" s="70">
        <v>0.005527</v>
      </c>
    </row>
    <row r="244" hidden="1">
      <c r="A244" s="69">
        <v>40603.0</v>
      </c>
      <c r="B244" s="70">
        <v>0.006218</v>
      </c>
    </row>
    <row r="245" hidden="1">
      <c r="A245" s="69">
        <v>40634.0</v>
      </c>
      <c r="B245" s="70">
        <v>0.005371</v>
      </c>
    </row>
    <row r="246" hidden="1">
      <c r="A246" s="69">
        <v>40664.0</v>
      </c>
      <c r="B246" s="70">
        <v>0.006578</v>
      </c>
    </row>
    <row r="247" hidden="1">
      <c r="A247" s="69">
        <v>40695.0</v>
      </c>
      <c r="B247" s="70">
        <v>0.00612</v>
      </c>
    </row>
    <row r="248" hidden="1">
      <c r="A248" s="69">
        <v>40725.0</v>
      </c>
      <c r="B248" s="70">
        <v>0.006235</v>
      </c>
    </row>
    <row r="249" hidden="1">
      <c r="A249" s="69">
        <v>40756.0</v>
      </c>
      <c r="B249" s="70">
        <v>0.007086</v>
      </c>
    </row>
    <row r="250" hidden="1">
      <c r="A250" s="69">
        <v>40787.0</v>
      </c>
      <c r="B250" s="70">
        <v>0.006008</v>
      </c>
    </row>
    <row r="251" hidden="1">
      <c r="A251" s="69">
        <v>40817.0</v>
      </c>
      <c r="B251" s="70">
        <v>0.005623</v>
      </c>
    </row>
    <row r="252" hidden="1">
      <c r="A252" s="69">
        <v>40848.0</v>
      </c>
      <c r="B252" s="70">
        <v>0.005648</v>
      </c>
    </row>
    <row r="253" hidden="1">
      <c r="A253" s="69">
        <v>40878.0</v>
      </c>
      <c r="B253" s="70">
        <v>0.005942</v>
      </c>
    </row>
    <row r="254" hidden="1">
      <c r="A254" s="69">
        <v>40909.0</v>
      </c>
      <c r="B254" s="70">
        <v>0.005868</v>
      </c>
    </row>
    <row r="255" hidden="1">
      <c r="A255" s="69">
        <v>40940.0</v>
      </c>
      <c r="B255" s="70">
        <v>0.005</v>
      </c>
    </row>
    <row r="256" hidden="1">
      <c r="A256" s="69">
        <v>40969.0</v>
      </c>
      <c r="B256" s="70">
        <v>0.006073</v>
      </c>
    </row>
    <row r="257" hidden="1">
      <c r="A257" s="69">
        <v>41000.0</v>
      </c>
      <c r="B257" s="70">
        <v>0.005228</v>
      </c>
    </row>
    <row r="258" hidden="1">
      <c r="A258" s="69">
        <v>41030.0</v>
      </c>
      <c r="B258" s="70">
        <v>0.00547</v>
      </c>
    </row>
    <row r="259" hidden="1">
      <c r="A259" s="69">
        <v>41061.0</v>
      </c>
      <c r="B259" s="70">
        <v>0.004828</v>
      </c>
    </row>
    <row r="260" hidden="1">
      <c r="A260" s="69">
        <v>41091.0</v>
      </c>
      <c r="B260" s="70">
        <v>0.004973</v>
      </c>
    </row>
    <row r="261" hidden="1">
      <c r="A261" s="69">
        <v>41122.0</v>
      </c>
      <c r="B261" s="70">
        <v>0.004675</v>
      </c>
    </row>
    <row r="262" hidden="1">
      <c r="A262" s="69">
        <v>41153.0</v>
      </c>
      <c r="B262" s="70">
        <v>0.004273</v>
      </c>
    </row>
    <row r="263" hidden="1">
      <c r="A263" s="69">
        <v>41183.0</v>
      </c>
      <c r="B263" s="70">
        <v>0.004273</v>
      </c>
    </row>
    <row r="264" hidden="1">
      <c r="A264" s="69">
        <v>41214.0</v>
      </c>
      <c r="B264" s="70">
        <v>0.004134</v>
      </c>
    </row>
    <row r="265" hidden="1">
      <c r="A265" s="69">
        <v>41244.0</v>
      </c>
      <c r="B265" s="70">
        <v>0.004134</v>
      </c>
    </row>
    <row r="266">
      <c r="A266" s="69">
        <v>41275.0</v>
      </c>
      <c r="B266" s="70">
        <v>0.004134</v>
      </c>
    </row>
    <row r="267">
      <c r="A267" s="69">
        <v>41306.0</v>
      </c>
      <c r="B267" s="70">
        <v>0.004134</v>
      </c>
    </row>
    <row r="268">
      <c r="A268" s="69">
        <v>41334.0</v>
      </c>
      <c r="B268" s="70">
        <v>0.004134</v>
      </c>
    </row>
    <row r="269">
      <c r="A269" s="69">
        <v>41365.0</v>
      </c>
      <c r="B269" s="70">
        <v>0.004134</v>
      </c>
    </row>
    <row r="270">
      <c r="A270" s="69">
        <v>41395.0</v>
      </c>
      <c r="B270" s="70">
        <v>0.004273</v>
      </c>
    </row>
    <row r="271">
      <c r="A271" s="69">
        <v>41426.0</v>
      </c>
      <c r="B271" s="70">
        <v>0.004551</v>
      </c>
    </row>
    <row r="272">
      <c r="A272" s="69">
        <v>41456.0</v>
      </c>
      <c r="B272" s="70">
        <v>0.004761</v>
      </c>
    </row>
    <row r="273">
      <c r="A273" s="69">
        <v>41487.0</v>
      </c>
      <c r="B273" s="70">
        <v>0.004828</v>
      </c>
    </row>
    <row r="274">
      <c r="A274" s="69">
        <v>41518.0</v>
      </c>
      <c r="B274" s="70">
        <v>0.005079</v>
      </c>
    </row>
    <row r="275">
      <c r="A275" s="69">
        <v>41548.0</v>
      </c>
      <c r="B275" s="70">
        <v>0.005925</v>
      </c>
    </row>
    <row r="276">
      <c r="A276" s="69">
        <v>41579.0</v>
      </c>
      <c r="B276" s="70">
        <v>0.005208</v>
      </c>
    </row>
    <row r="277">
      <c r="A277" s="69">
        <v>41609.0</v>
      </c>
      <c r="B277" s="70">
        <v>0.005496</v>
      </c>
    </row>
    <row r="278">
      <c r="A278" s="69">
        <v>41640.0</v>
      </c>
      <c r="B278" s="70">
        <v>0.006132</v>
      </c>
    </row>
    <row r="279">
      <c r="A279" s="69">
        <v>41671.0</v>
      </c>
      <c r="B279" s="70">
        <v>0.00554</v>
      </c>
    </row>
    <row r="280">
      <c r="A280" s="69">
        <v>41699.0</v>
      </c>
      <c r="B280" s="70">
        <v>0.005267</v>
      </c>
    </row>
    <row r="281">
      <c r="A281" s="69">
        <v>41730.0</v>
      </c>
      <c r="B281" s="70">
        <v>0.005461</v>
      </c>
    </row>
    <row r="282">
      <c r="A282" s="69">
        <v>41760.0</v>
      </c>
      <c r="B282" s="70">
        <v>0.005607</v>
      </c>
    </row>
    <row r="283">
      <c r="A283" s="69">
        <v>41791.0</v>
      </c>
      <c r="B283" s="70">
        <v>0.005467</v>
      </c>
    </row>
    <row r="284">
      <c r="A284" s="69">
        <v>41821.0</v>
      </c>
      <c r="B284" s="70">
        <v>0.006059</v>
      </c>
    </row>
    <row r="285">
      <c r="A285" s="69">
        <v>41852.0</v>
      </c>
      <c r="B285" s="70">
        <v>0.005605</v>
      </c>
    </row>
    <row r="286">
      <c r="A286" s="69">
        <v>41883.0</v>
      </c>
      <c r="B286" s="70">
        <v>0.005877</v>
      </c>
    </row>
    <row r="287">
      <c r="A287" s="69">
        <v>41913.0</v>
      </c>
      <c r="B287" s="70">
        <v>0.006043</v>
      </c>
    </row>
    <row r="288">
      <c r="A288" s="69">
        <v>41944.0</v>
      </c>
      <c r="B288" s="70">
        <v>0.005485</v>
      </c>
    </row>
    <row r="289">
      <c r="A289" s="69">
        <v>41974.0</v>
      </c>
      <c r="B289" s="70">
        <v>0.006058</v>
      </c>
    </row>
    <row r="290">
      <c r="A290" s="69">
        <v>42005.0</v>
      </c>
      <c r="B290" s="70">
        <v>0.005882</v>
      </c>
    </row>
    <row r="291">
      <c r="A291" s="69">
        <v>42036.0</v>
      </c>
      <c r="B291" s="70">
        <v>0.005169</v>
      </c>
    </row>
    <row r="292">
      <c r="A292" s="69">
        <v>42064.0</v>
      </c>
      <c r="B292" s="70">
        <v>0.006302</v>
      </c>
    </row>
    <row r="293">
      <c r="A293" s="69">
        <v>42095.0</v>
      </c>
      <c r="B293" s="70">
        <v>0.006079</v>
      </c>
    </row>
    <row r="294">
      <c r="A294" s="69">
        <v>42125.0</v>
      </c>
      <c r="B294" s="70">
        <v>0.006159</v>
      </c>
    </row>
    <row r="295">
      <c r="A295" s="69">
        <v>42156.0</v>
      </c>
      <c r="B295" s="70">
        <v>0.006822</v>
      </c>
    </row>
    <row r="296">
      <c r="A296" s="69">
        <v>42186.0</v>
      </c>
      <c r="B296" s="70">
        <v>0.007317</v>
      </c>
    </row>
    <row r="297">
      <c r="A297" s="69">
        <v>42217.0</v>
      </c>
      <c r="B297" s="70">
        <v>0.006876</v>
      </c>
    </row>
    <row r="298">
      <c r="A298" s="69">
        <v>42248.0</v>
      </c>
      <c r="B298" s="70">
        <v>0.00693</v>
      </c>
    </row>
    <row r="299">
      <c r="A299" s="69">
        <v>42278.0</v>
      </c>
      <c r="B299" s="70">
        <v>0.006799</v>
      </c>
    </row>
    <row r="300">
      <c r="A300" s="69">
        <v>42309.0</v>
      </c>
      <c r="B300" s="70">
        <v>0.006303</v>
      </c>
    </row>
    <row r="301">
      <c r="A301" s="69">
        <v>42339.0</v>
      </c>
      <c r="B301" s="70">
        <v>0.007261</v>
      </c>
    </row>
    <row r="302">
      <c r="A302" s="69">
        <v>42370.0</v>
      </c>
      <c r="B302" s="70">
        <v>0.006327</v>
      </c>
    </row>
    <row r="303">
      <c r="A303" s="69">
        <v>42401.0</v>
      </c>
      <c r="B303" s="70">
        <v>0.005962</v>
      </c>
    </row>
    <row r="304">
      <c r="A304" s="69">
        <v>42430.0</v>
      </c>
      <c r="B304" s="70">
        <v>0.007179</v>
      </c>
    </row>
    <row r="305">
      <c r="A305" s="69">
        <v>42461.0</v>
      </c>
      <c r="B305" s="70">
        <v>0.006311</v>
      </c>
    </row>
    <row r="306">
      <c r="A306" s="69">
        <v>42491.0</v>
      </c>
      <c r="B306" s="70">
        <v>0.006541</v>
      </c>
    </row>
    <row r="307">
      <c r="A307" s="69">
        <v>42522.0</v>
      </c>
      <c r="B307" s="70">
        <v>0.007053</v>
      </c>
    </row>
    <row r="308">
      <c r="A308" s="69">
        <v>42552.0</v>
      </c>
      <c r="B308" s="70">
        <v>0.006629</v>
      </c>
    </row>
    <row r="309">
      <c r="A309" s="69">
        <v>42583.0</v>
      </c>
      <c r="B309" s="70">
        <v>0.007558</v>
      </c>
    </row>
    <row r="310">
      <c r="A310" s="69">
        <v>42614.0</v>
      </c>
      <c r="B310" s="70">
        <v>0.006583</v>
      </c>
    </row>
    <row r="311">
      <c r="A311" s="69">
        <v>42644.0</v>
      </c>
      <c r="B311" s="70">
        <v>0.006609</v>
      </c>
    </row>
    <row r="312">
      <c r="A312" s="69">
        <v>42675.0</v>
      </c>
      <c r="B312" s="70">
        <v>0.006435</v>
      </c>
    </row>
    <row r="313">
      <c r="A313" s="69">
        <v>42705.0</v>
      </c>
      <c r="B313" s="70">
        <v>0.006858</v>
      </c>
    </row>
    <row r="314">
      <c r="A314" s="69">
        <v>42736.0</v>
      </c>
      <c r="B314" s="70">
        <v>0.006708</v>
      </c>
    </row>
    <row r="315">
      <c r="A315" s="69">
        <v>42767.0</v>
      </c>
      <c r="B315" s="70">
        <v>0.005304</v>
      </c>
    </row>
    <row r="316">
      <c r="A316" s="69">
        <v>42795.0</v>
      </c>
      <c r="B316" s="70">
        <v>0.006527</v>
      </c>
    </row>
    <row r="317">
      <c r="A317" s="69">
        <v>42826.0</v>
      </c>
      <c r="B317" s="70">
        <v>0.005</v>
      </c>
    </row>
    <row r="318">
      <c r="A318" s="69">
        <v>42856.0</v>
      </c>
      <c r="B318" s="70">
        <v>0.005768</v>
      </c>
    </row>
    <row r="319">
      <c r="A319" s="69">
        <v>42887.0</v>
      </c>
      <c r="B319" s="70">
        <v>0.005539</v>
      </c>
    </row>
    <row r="320">
      <c r="A320" s="69">
        <v>42917.0</v>
      </c>
      <c r="B320" s="70">
        <v>0.005626</v>
      </c>
    </row>
    <row r="321">
      <c r="A321" s="69">
        <v>42948.0</v>
      </c>
      <c r="B321" s="70">
        <v>0.005512</v>
      </c>
    </row>
    <row r="322">
      <c r="A322" s="69">
        <v>42979.0</v>
      </c>
      <c r="B322" s="70">
        <v>0.005</v>
      </c>
    </row>
    <row r="323">
      <c r="A323" s="69">
        <v>43009.0</v>
      </c>
      <c r="B323" s="70">
        <v>0.00469</v>
      </c>
    </row>
    <row r="324">
      <c r="A324" s="69">
        <v>43040.0</v>
      </c>
      <c r="B324" s="70">
        <v>0.004273</v>
      </c>
    </row>
    <row r="325">
      <c r="A325" s="69">
        <v>43070.0</v>
      </c>
      <c r="B325" s="70">
        <v>0.004273</v>
      </c>
    </row>
    <row r="326">
      <c r="A326" s="69">
        <v>43101.0</v>
      </c>
      <c r="B326" s="70">
        <v>0.003994</v>
      </c>
    </row>
    <row r="327">
      <c r="A327" s="69">
        <v>43132.0</v>
      </c>
      <c r="B327" s="70">
        <v>0.003994</v>
      </c>
    </row>
    <row r="328">
      <c r="A328" s="69">
        <v>43160.0</v>
      </c>
      <c r="B328" s="70">
        <v>0.003855</v>
      </c>
    </row>
    <row r="329">
      <c r="A329" s="69">
        <v>43191.0</v>
      </c>
      <c r="B329" s="70">
        <v>0.003715</v>
      </c>
    </row>
    <row r="330">
      <c r="A330" s="69">
        <v>43221.0</v>
      </c>
      <c r="B330" s="70">
        <v>0.003715</v>
      </c>
    </row>
    <row r="331">
      <c r="A331" s="69">
        <v>43252.0</v>
      </c>
      <c r="B331" s="70">
        <v>0.003715</v>
      </c>
    </row>
    <row r="332">
      <c r="A332" s="69">
        <v>43282.0</v>
      </c>
      <c r="B332" s="70">
        <v>0.003715</v>
      </c>
    </row>
    <row r="333">
      <c r="A333" s="69">
        <v>43313.0</v>
      </c>
      <c r="B333" s="70">
        <v>0.003715</v>
      </c>
    </row>
    <row r="334">
      <c r="A334" s="69">
        <v>43344.0</v>
      </c>
      <c r="B334" s="70">
        <v>0.003715</v>
      </c>
    </row>
    <row r="335">
      <c r="A335" s="69">
        <v>43374.0</v>
      </c>
      <c r="B335" s="70">
        <v>0.003715</v>
      </c>
    </row>
    <row r="336">
      <c r="A336" s="69">
        <v>43405.0</v>
      </c>
      <c r="B336" s="70">
        <v>0.003715</v>
      </c>
    </row>
    <row r="337">
      <c r="A337" s="69">
        <v>43435.0</v>
      </c>
      <c r="B337" s="70">
        <v>0.003715</v>
      </c>
    </row>
    <row r="338">
      <c r="A338" s="69">
        <v>43466.0</v>
      </c>
      <c r="B338" s="70">
        <v>0.003715</v>
      </c>
    </row>
    <row r="339">
      <c r="A339" s="69">
        <v>43497.0</v>
      </c>
      <c r="B339" s="70">
        <v>0.003715</v>
      </c>
    </row>
    <row r="340">
      <c r="A340" s="69">
        <v>43525.0</v>
      </c>
      <c r="B340" s="70">
        <v>0.003715</v>
      </c>
    </row>
    <row r="341">
      <c r="A341" s="69">
        <v>43556.0</v>
      </c>
      <c r="B341" s="70">
        <v>0.003715</v>
      </c>
    </row>
    <row r="342">
      <c r="A342" s="69">
        <v>43586.0</v>
      </c>
      <c r="B342" s="70">
        <v>0.003715</v>
      </c>
    </row>
    <row r="343">
      <c r="A343" s="69">
        <v>43617.0</v>
      </c>
      <c r="B343" s="70">
        <v>0.003715</v>
      </c>
    </row>
    <row r="344">
      <c r="A344" s="69">
        <v>43647.0</v>
      </c>
      <c r="B344" s="70">
        <v>0.003715</v>
      </c>
    </row>
    <row r="345">
      <c r="A345" s="69">
        <v>43678.0</v>
      </c>
      <c r="B345" s="70">
        <v>0.003434</v>
      </c>
    </row>
    <row r="346">
      <c r="A346" s="69">
        <v>43709.0</v>
      </c>
      <c r="B346" s="70">
        <v>0.003434</v>
      </c>
    </row>
    <row r="347">
      <c r="A347" s="69">
        <v>43739.0</v>
      </c>
      <c r="B347" s="70">
        <v>0.003153</v>
      </c>
    </row>
    <row r="348">
      <c r="A348" s="69">
        <v>43770.0</v>
      </c>
      <c r="B348" s="70">
        <v>0.002871</v>
      </c>
    </row>
    <row r="349">
      <c r="A349" s="69">
        <v>43800.0</v>
      </c>
      <c r="B349" s="70">
        <v>0.002871</v>
      </c>
    </row>
    <row r="350">
      <c r="A350" s="69">
        <v>43831.0</v>
      </c>
      <c r="B350" s="70">
        <v>0.002588</v>
      </c>
    </row>
    <row r="351">
      <c r="A351" s="69">
        <v>43862.0</v>
      </c>
      <c r="B351" s="70">
        <v>0.002588</v>
      </c>
    </row>
    <row r="352">
      <c r="A352" s="69">
        <v>43891.0</v>
      </c>
      <c r="B352" s="70">
        <v>0.002446</v>
      </c>
    </row>
    <row r="353">
      <c r="A353" s="69">
        <v>43922.0</v>
      </c>
      <c r="B353" s="70">
        <v>0.002162</v>
      </c>
    </row>
    <row r="354">
      <c r="A354" s="69">
        <v>43952.0</v>
      </c>
      <c r="B354" s="70">
        <v>0.002162</v>
      </c>
    </row>
    <row r="355">
      <c r="A355" s="69">
        <v>43983.0</v>
      </c>
      <c r="B355" s="70">
        <v>0.001733</v>
      </c>
    </row>
    <row r="356">
      <c r="A356" s="69">
        <v>44013.0</v>
      </c>
      <c r="B356" s="70">
        <v>0.001303</v>
      </c>
    </row>
    <row r="357">
      <c r="A357" s="69">
        <v>44044.0</v>
      </c>
      <c r="B357" s="70">
        <v>0.001303</v>
      </c>
    </row>
    <row r="358">
      <c r="A358" s="69">
        <v>44075.0</v>
      </c>
      <c r="B358" s="70">
        <v>0.001159</v>
      </c>
    </row>
    <row r="359">
      <c r="A359" s="69">
        <v>44105.0</v>
      </c>
      <c r="B359" s="70">
        <v>0.001159</v>
      </c>
    </row>
    <row r="360">
      <c r="A360" s="69">
        <v>44136.0</v>
      </c>
      <c r="B360" s="70">
        <v>0.001159</v>
      </c>
    </row>
    <row r="361">
      <c r="A361" s="69">
        <v>44166.0</v>
      </c>
      <c r="B361" s="70">
        <v>0.001159</v>
      </c>
    </row>
    <row r="362">
      <c r="A362" s="69">
        <v>44197.0</v>
      </c>
      <c r="B362" s="70">
        <v>0.001159</v>
      </c>
    </row>
    <row r="363">
      <c r="A363" s="69">
        <v>44228.0</v>
      </c>
      <c r="B363" s="70">
        <v>0.001159</v>
      </c>
    </row>
    <row r="364">
      <c r="A364" s="69">
        <v>44256.0</v>
      </c>
      <c r="B364" s="70">
        <v>0.001159</v>
      </c>
    </row>
    <row r="365">
      <c r="A365" s="69">
        <v>44287.0</v>
      </c>
      <c r="B365" s="70">
        <v>0.00159</v>
      </c>
    </row>
    <row r="366">
      <c r="A366" s="69">
        <v>44317.0</v>
      </c>
      <c r="B366" s="70">
        <v>0.00159</v>
      </c>
    </row>
    <row r="367">
      <c r="A367" s="69">
        <v>44348.0</v>
      </c>
      <c r="B367" s="70">
        <v>0.002019</v>
      </c>
    </row>
    <row r="368">
      <c r="A368" s="69">
        <v>44378.0</v>
      </c>
      <c r="B368" s="70">
        <v>0.002446</v>
      </c>
    </row>
    <row r="369">
      <c r="A369" s="69">
        <v>44409.0</v>
      </c>
      <c r="B369" s="70">
        <v>0.002446</v>
      </c>
    </row>
    <row r="370">
      <c r="A370" s="69">
        <v>44440.0</v>
      </c>
      <c r="B370" s="70">
        <v>0.003012</v>
      </c>
    </row>
    <row r="371">
      <c r="A371" s="69">
        <v>44470.0</v>
      </c>
      <c r="B371" s="70">
        <v>0.003575</v>
      </c>
    </row>
    <row r="372">
      <c r="A372" s="69">
        <v>44501.0</v>
      </c>
      <c r="B372" s="70">
        <v>0.004412</v>
      </c>
    </row>
    <row r="373">
      <c r="A373" s="69">
        <v>44531.0</v>
      </c>
      <c r="B373" s="70">
        <v>0.004902</v>
      </c>
    </row>
    <row r="374" hidden="1">
      <c r="A374" s="69">
        <v>44562.0</v>
      </c>
      <c r="B374" s="70">
        <v>0.005608</v>
      </c>
    </row>
    <row r="375" hidden="1">
      <c r="A375" s="69">
        <v>44593.0</v>
      </c>
      <c r="B375" s="70">
        <v>0.005</v>
      </c>
    </row>
    <row r="376" hidden="1">
      <c r="A376" s="69">
        <v>44621.0</v>
      </c>
      <c r="B376" s="70">
        <v>0.005976</v>
      </c>
    </row>
    <row r="377" hidden="1">
      <c r="A377" s="69">
        <v>44652.0</v>
      </c>
      <c r="B377" s="70">
        <v>0.005558</v>
      </c>
    </row>
    <row r="378" hidden="1">
      <c r="A378" s="69">
        <v>44682.0</v>
      </c>
      <c r="B378" s="70">
        <v>0.006671</v>
      </c>
    </row>
    <row r="379" hidden="1">
      <c r="A379" s="69">
        <v>44713.0</v>
      </c>
      <c r="B379" s="70">
        <v>0.006491</v>
      </c>
    </row>
    <row r="380" hidden="1">
      <c r="A380" s="69">
        <v>44743.0</v>
      </c>
      <c r="B380" s="70">
        <v>0.006639</v>
      </c>
    </row>
    <row r="381" hidden="1">
      <c r="A381" s="69">
        <v>44774.0</v>
      </c>
      <c r="B381" s="70">
        <v>0.007421</v>
      </c>
    </row>
    <row r="382" hidden="1">
      <c r="A382" s="69">
        <v>44805.0</v>
      </c>
      <c r="B382" s="70">
        <v>0.006814</v>
      </c>
    </row>
    <row r="383" hidden="1">
      <c r="A383" s="69">
        <v>44835.0</v>
      </c>
      <c r="B383" s="70">
        <v>0.006501</v>
      </c>
    </row>
    <row r="384" hidden="1">
      <c r="A384" s="69">
        <v>44866.0</v>
      </c>
      <c r="B384" s="70">
        <v>0.006515</v>
      </c>
    </row>
    <row r="385" hidden="1">
      <c r="A385" s="69">
        <v>44896.0</v>
      </c>
      <c r="B385" s="70">
        <v>0.007082</v>
      </c>
    </row>
    <row r="386" hidden="1">
      <c r="A386" s="69">
        <v>44927.0</v>
      </c>
      <c r="B386" s="70">
        <v>0.007091</v>
      </c>
    </row>
    <row r="387" hidden="1">
      <c r="A387" s="69">
        <v>44958.0</v>
      </c>
      <c r="B387" s="70">
        <v>0.005834</v>
      </c>
    </row>
    <row r="388" hidden="1">
      <c r="A388" s="69">
        <v>44986.0</v>
      </c>
      <c r="B388" s="70">
        <v>0.007404</v>
      </c>
    </row>
    <row r="389" hidden="1">
      <c r="A389" s="69">
        <v>45017.0</v>
      </c>
      <c r="B389" s="70">
        <v>0.005825</v>
      </c>
    </row>
    <row r="390" hidden="1">
      <c r="A390" s="69">
        <v>45047.0</v>
      </c>
      <c r="B390" s="70">
        <v>0.007158</v>
      </c>
    </row>
    <row r="391" hidden="1">
      <c r="A391" s="69">
        <v>45078.0</v>
      </c>
      <c r="B391" s="70">
        <v>0.006808</v>
      </c>
    </row>
    <row r="392" hidden="1">
      <c r="A392" s="69">
        <v>45108.0</v>
      </c>
      <c r="B392" s="70">
        <v>0.006589</v>
      </c>
    </row>
    <row r="393" hidden="1">
      <c r="A393" s="69">
        <v>45139.0</v>
      </c>
      <c r="B393" s="70">
        <v>0.007171</v>
      </c>
    </row>
    <row r="394" hidden="1">
      <c r="A394" s="69">
        <v>45170.0</v>
      </c>
      <c r="B394" s="70">
        <v>0.006136</v>
      </c>
    </row>
    <row r="395" hidden="1">
      <c r="A395" s="69">
        <v>45200.0</v>
      </c>
      <c r="B395" s="70">
        <v>0.006061</v>
      </c>
    </row>
    <row r="396" hidden="1">
      <c r="A396" s="69">
        <v>45231.0</v>
      </c>
      <c r="B396" s="70">
        <v>0.005779</v>
      </c>
    </row>
    <row r="397" hidden="1">
      <c r="A397" s="69">
        <v>45261.0</v>
      </c>
      <c r="B397" s="70">
        <v>0.005693</v>
      </c>
    </row>
    <row r="398" hidden="1">
      <c r="A398" s="69">
        <v>45292.0</v>
      </c>
      <c r="B398" s="70">
        <v>0.005879</v>
      </c>
    </row>
    <row r="399" hidden="1">
      <c r="A399" s="69">
        <v>45323.0</v>
      </c>
      <c r="B399" s="70">
        <v>0.005079</v>
      </c>
    </row>
    <row r="400" hidden="1">
      <c r="A400" s="69">
        <v>45352.0</v>
      </c>
      <c r="B400" s="70">
        <v>0.005333</v>
      </c>
    </row>
    <row r="401" hidden="1">
      <c r="A401" s="69">
        <v>45383.0</v>
      </c>
      <c r="B401" s="70">
        <v>0.006028</v>
      </c>
    </row>
    <row r="402" hidden="1">
      <c r="A402" s="69">
        <v>45413.0</v>
      </c>
      <c r="B402" s="70">
        <v>0.005874</v>
      </c>
    </row>
    <row r="403" hidden="1">
      <c r="A403" s="69">
        <v>45444.0</v>
      </c>
      <c r="B403" s="70">
        <v>0.005367</v>
      </c>
    </row>
    <row r="404" hidden="1">
      <c r="A404" s="69">
        <v>45474.0</v>
      </c>
      <c r="B404" s="70">
        <v>0.005743</v>
      </c>
    </row>
    <row r="405" hidden="1">
      <c r="A405" s="69">
        <v>45505.0</v>
      </c>
      <c r="B405" s="70">
        <v>0.005711</v>
      </c>
    </row>
    <row r="406" hidden="1">
      <c r="A406" s="69">
        <v>45536.0</v>
      </c>
      <c r="B406" s="70">
        <v>0.005678</v>
      </c>
    </row>
    <row r="407" hidden="1">
      <c r="A407" s="69">
        <v>45566.0</v>
      </c>
      <c r="B407" s="70">
        <v>0.005982</v>
      </c>
    </row>
    <row r="408" hidden="1">
      <c r="A408" s="69">
        <v>45597.0</v>
      </c>
      <c r="B408" s="70">
        <v>0.005652</v>
      </c>
    </row>
    <row r="409" hidden="1">
      <c r="A409" s="69">
        <v>45627.0</v>
      </c>
      <c r="B409" s="70">
        <v>0.005826</v>
      </c>
    </row>
    <row r="410" hidden="1">
      <c r="A410" s="69">
        <v>45658.0</v>
      </c>
      <c r="B410" s="70">
        <v>0.006698</v>
      </c>
    </row>
    <row r="411" hidden="1">
      <c r="A411" s="69">
        <v>45689.0</v>
      </c>
      <c r="B411" s="70">
        <v>0.006331</v>
      </c>
    </row>
    <row r="412" hidden="1">
      <c r="A412" s="69">
        <v>45717.0</v>
      </c>
      <c r="B412" s="70">
        <v>0.006097</v>
      </c>
    </row>
    <row r="413" hidden="1">
      <c r="A413" s="69">
        <v>45748.0</v>
      </c>
      <c r="B413" s="70">
        <v>0.006697</v>
      </c>
    </row>
    <row r="414" hidden="1">
      <c r="A414" s="69">
        <v>45778.0</v>
      </c>
      <c r="B414" s="70">
        <v>0.006721</v>
      </c>
    </row>
    <row r="415" hidden="1">
      <c r="A415" s="69">
        <v>45809.0</v>
      </c>
      <c r="B415" s="70">
        <v>0.006707</v>
      </c>
    </row>
    <row r="416" hidden="1">
      <c r="A416" s="69">
        <v>45839.0</v>
      </c>
      <c r="B416" s="70">
        <v>0.006767</v>
      </c>
    </row>
    <row r="417" hidden="1">
      <c r="A417" s="69">
        <v>45870.0</v>
      </c>
      <c r="B417" s="70">
        <v>0.006731</v>
      </c>
    </row>
    <row r="418" hidden="1">
      <c r="A418" s="69">
        <v>45901.0</v>
      </c>
      <c r="B418" s="70">
        <v>0.006751</v>
      </c>
    </row>
    <row r="419" hidden="1">
      <c r="A419" s="69">
        <v>45931.0</v>
      </c>
      <c r="B419" s="71">
        <f t="shared" ref="B419:B420" si="1">B418</f>
        <v>0.006751</v>
      </c>
    </row>
    <row r="420" hidden="1">
      <c r="A420" s="69">
        <v>45962.0</v>
      </c>
      <c r="B420" s="71">
        <f t="shared" si="1"/>
        <v>0.006751</v>
      </c>
    </row>
    <row r="421">
      <c r="A421" s="72"/>
      <c r="B421" s="71"/>
    </row>
    <row r="422">
      <c r="A422" s="72"/>
      <c r="B422" s="71"/>
    </row>
    <row r="423">
      <c r="A423" s="72"/>
      <c r="B423" s="71"/>
    </row>
    <row r="424">
      <c r="A424" s="72"/>
      <c r="B424" s="71"/>
    </row>
    <row r="425">
      <c r="A425" s="72"/>
      <c r="B425" s="71"/>
    </row>
    <row r="426">
      <c r="A426" s="72"/>
      <c r="B426" s="71"/>
    </row>
    <row r="427">
      <c r="A427" s="72"/>
      <c r="B427" s="71"/>
    </row>
    <row r="428">
      <c r="A428" s="72"/>
      <c r="B428" s="71"/>
    </row>
    <row r="429">
      <c r="A429" s="72"/>
      <c r="B429" s="71"/>
    </row>
    <row r="430">
      <c r="A430" s="72"/>
      <c r="B430" s="71"/>
    </row>
    <row r="431">
      <c r="A431" s="72"/>
      <c r="B431" s="71"/>
    </row>
    <row r="432">
      <c r="A432" s="72"/>
      <c r="B432" s="71"/>
    </row>
    <row r="433">
      <c r="A433" s="72"/>
      <c r="B433" s="71"/>
    </row>
    <row r="434">
      <c r="A434" s="72"/>
      <c r="B434" s="71"/>
    </row>
    <row r="435">
      <c r="A435" s="72"/>
      <c r="B435" s="71"/>
    </row>
    <row r="436">
      <c r="A436" s="72"/>
      <c r="B436" s="71"/>
    </row>
    <row r="437">
      <c r="A437" s="72"/>
      <c r="B437" s="71"/>
    </row>
    <row r="438">
      <c r="A438" s="72"/>
      <c r="B438" s="71"/>
    </row>
    <row r="439">
      <c r="A439" s="72"/>
      <c r="B439" s="71"/>
    </row>
    <row r="440">
      <c r="A440" s="72"/>
      <c r="B440" s="71"/>
    </row>
    <row r="441">
      <c r="A441" s="72"/>
      <c r="B441" s="71"/>
    </row>
    <row r="442">
      <c r="A442" s="72"/>
      <c r="B442" s="71"/>
    </row>
    <row r="443">
      <c r="A443" s="72"/>
      <c r="B443" s="71"/>
    </row>
    <row r="444">
      <c r="A444" s="72"/>
      <c r="B444" s="71"/>
    </row>
    <row r="445">
      <c r="A445" s="72"/>
      <c r="B445" s="71"/>
    </row>
    <row r="446">
      <c r="A446" s="72"/>
      <c r="B446" s="71"/>
    </row>
    <row r="447">
      <c r="A447" s="72"/>
      <c r="B447" s="71"/>
    </row>
    <row r="448">
      <c r="A448" s="72"/>
      <c r="B448" s="71"/>
    </row>
    <row r="449">
      <c r="A449" s="72"/>
      <c r="B449" s="71"/>
    </row>
    <row r="450">
      <c r="A450" s="72"/>
      <c r="B450" s="71"/>
    </row>
    <row r="451">
      <c r="A451" s="72"/>
      <c r="B451" s="71"/>
    </row>
    <row r="452">
      <c r="A452" s="72"/>
      <c r="B452" s="71"/>
    </row>
    <row r="453">
      <c r="A453" s="72"/>
      <c r="B453" s="71"/>
    </row>
    <row r="454">
      <c r="A454" s="72"/>
      <c r="B454" s="71"/>
    </row>
    <row r="455">
      <c r="A455" s="72"/>
      <c r="B455" s="71"/>
    </row>
    <row r="456">
      <c r="A456" s="72"/>
      <c r="B456" s="71"/>
    </row>
    <row r="457">
      <c r="A457" s="72"/>
      <c r="B457" s="71"/>
    </row>
    <row r="458">
      <c r="A458" s="72"/>
      <c r="B458" s="71"/>
    </row>
    <row r="459">
      <c r="A459" s="72"/>
      <c r="B459" s="71"/>
    </row>
    <row r="460">
      <c r="A460" s="72"/>
      <c r="B460" s="71"/>
    </row>
    <row r="461">
      <c r="A461" s="72"/>
      <c r="B461" s="71"/>
    </row>
    <row r="462">
      <c r="A462" s="72"/>
      <c r="B462" s="71"/>
    </row>
    <row r="463">
      <c r="A463" s="72"/>
      <c r="B463" s="71"/>
    </row>
    <row r="464">
      <c r="A464" s="72"/>
      <c r="B464" s="71"/>
    </row>
    <row r="465">
      <c r="A465" s="72"/>
      <c r="B465" s="71"/>
    </row>
    <row r="466">
      <c r="A466" s="72"/>
      <c r="B466" s="71"/>
    </row>
    <row r="467">
      <c r="A467" s="72"/>
      <c r="B467" s="71"/>
    </row>
    <row r="468">
      <c r="A468" s="72"/>
      <c r="B468" s="71"/>
    </row>
    <row r="469">
      <c r="A469" s="72"/>
      <c r="B469" s="71"/>
    </row>
    <row r="470">
      <c r="A470" s="72"/>
      <c r="B470" s="71"/>
    </row>
    <row r="471">
      <c r="A471" s="72"/>
      <c r="B471" s="71"/>
    </row>
    <row r="472">
      <c r="A472" s="72"/>
      <c r="B472" s="71"/>
    </row>
    <row r="473">
      <c r="A473" s="72"/>
      <c r="B473" s="71"/>
    </row>
    <row r="474">
      <c r="A474" s="72"/>
      <c r="B474" s="71"/>
    </row>
    <row r="475">
      <c r="A475" s="72"/>
      <c r="B475" s="71"/>
    </row>
    <row r="476">
      <c r="A476" s="72"/>
      <c r="B476" s="71"/>
    </row>
    <row r="477">
      <c r="A477" s="72"/>
      <c r="B477" s="71"/>
    </row>
    <row r="478">
      <c r="A478" s="72"/>
      <c r="B478" s="71"/>
    </row>
    <row r="479">
      <c r="A479" s="72"/>
      <c r="B479" s="71"/>
    </row>
    <row r="480">
      <c r="A480" s="72"/>
      <c r="B480" s="71"/>
    </row>
    <row r="481">
      <c r="A481" s="72"/>
      <c r="B481" s="71"/>
    </row>
    <row r="482">
      <c r="A482" s="72"/>
      <c r="B482" s="71"/>
    </row>
    <row r="483">
      <c r="A483" s="72"/>
      <c r="B483" s="71"/>
    </row>
    <row r="484">
      <c r="A484" s="72"/>
      <c r="B484" s="71"/>
    </row>
    <row r="485">
      <c r="A485" s="72"/>
      <c r="B485" s="71"/>
    </row>
    <row r="486">
      <c r="A486" s="72"/>
      <c r="B486" s="71"/>
    </row>
    <row r="487">
      <c r="A487" s="72"/>
      <c r="B487" s="71"/>
    </row>
    <row r="488">
      <c r="A488" s="72"/>
      <c r="B488" s="71"/>
    </row>
    <row r="489">
      <c r="A489" s="72"/>
      <c r="B489" s="71"/>
    </row>
    <row r="490">
      <c r="A490" s="72"/>
      <c r="B490" s="71"/>
    </row>
    <row r="491">
      <c r="A491" s="72"/>
      <c r="B491" s="71"/>
    </row>
    <row r="492">
      <c r="A492" s="72"/>
      <c r="B492" s="71"/>
    </row>
    <row r="493">
      <c r="A493" s="72"/>
      <c r="B493" s="71"/>
    </row>
    <row r="494">
      <c r="A494" s="72"/>
      <c r="B494" s="71"/>
    </row>
    <row r="495">
      <c r="A495" s="72"/>
      <c r="B495" s="71"/>
    </row>
    <row r="496">
      <c r="A496" s="72"/>
      <c r="B496" s="71"/>
    </row>
    <row r="497">
      <c r="A497" s="72"/>
      <c r="B497" s="71"/>
    </row>
    <row r="498">
      <c r="A498" s="72"/>
      <c r="B498" s="71"/>
    </row>
    <row r="499">
      <c r="A499" s="72"/>
      <c r="B499" s="71"/>
    </row>
    <row r="500">
      <c r="A500" s="72"/>
      <c r="B500" s="71"/>
    </row>
    <row r="501">
      <c r="A501" s="72"/>
      <c r="B501" s="71"/>
    </row>
    <row r="502">
      <c r="A502" s="72"/>
      <c r="B502" s="71"/>
    </row>
    <row r="503">
      <c r="A503" s="72"/>
      <c r="B503" s="71"/>
    </row>
    <row r="504">
      <c r="A504" s="72"/>
      <c r="B504" s="71"/>
    </row>
    <row r="505">
      <c r="A505" s="72"/>
      <c r="B505" s="71"/>
    </row>
    <row r="506">
      <c r="A506" s="72"/>
      <c r="B506" s="71"/>
    </row>
    <row r="507">
      <c r="A507" s="72"/>
      <c r="B507" s="71"/>
    </row>
    <row r="508">
      <c r="A508" s="72"/>
      <c r="B508" s="71"/>
    </row>
    <row r="509">
      <c r="A509" s="72"/>
      <c r="B509" s="71"/>
    </row>
    <row r="510">
      <c r="A510" s="72"/>
      <c r="B510" s="71"/>
    </row>
    <row r="511">
      <c r="A511" s="72"/>
      <c r="B511" s="71"/>
    </row>
    <row r="512">
      <c r="A512" s="72"/>
      <c r="B512" s="71"/>
    </row>
    <row r="513">
      <c r="A513" s="72"/>
      <c r="B513" s="71"/>
    </row>
    <row r="514">
      <c r="A514" s="72"/>
      <c r="B514" s="71"/>
    </row>
    <row r="515">
      <c r="A515" s="72"/>
      <c r="B515" s="71"/>
    </row>
    <row r="516">
      <c r="A516" s="72"/>
      <c r="B516" s="71"/>
    </row>
    <row r="517">
      <c r="A517" s="72"/>
      <c r="B517" s="71"/>
    </row>
    <row r="518">
      <c r="A518" s="72"/>
      <c r="B518" s="71"/>
    </row>
    <row r="519">
      <c r="A519" s="72"/>
      <c r="B519" s="71"/>
    </row>
    <row r="520">
      <c r="A520" s="72"/>
      <c r="B520" s="71"/>
    </row>
    <row r="521">
      <c r="A521" s="72"/>
      <c r="B521" s="71"/>
    </row>
    <row r="522">
      <c r="A522" s="72"/>
      <c r="B522" s="71"/>
    </row>
    <row r="523">
      <c r="A523" s="72"/>
      <c r="B523" s="71"/>
    </row>
    <row r="524">
      <c r="A524" s="72"/>
      <c r="B524" s="71"/>
    </row>
    <row r="525">
      <c r="A525" s="72"/>
      <c r="B525" s="71"/>
    </row>
    <row r="526">
      <c r="A526" s="72"/>
      <c r="B526" s="71"/>
    </row>
    <row r="527">
      <c r="A527" s="72"/>
      <c r="B527" s="71"/>
    </row>
    <row r="528">
      <c r="A528" s="72"/>
      <c r="B528" s="71"/>
    </row>
    <row r="529">
      <c r="A529" s="72"/>
      <c r="B529" s="71"/>
    </row>
    <row r="530">
      <c r="A530" s="72"/>
      <c r="B530" s="71"/>
    </row>
    <row r="531">
      <c r="A531" s="72"/>
      <c r="B531" s="71"/>
    </row>
    <row r="532">
      <c r="A532" s="72"/>
      <c r="B532" s="71"/>
    </row>
    <row r="533">
      <c r="A533" s="72"/>
      <c r="B533" s="71"/>
    </row>
    <row r="534">
      <c r="A534" s="72"/>
      <c r="B534" s="71"/>
    </row>
    <row r="535">
      <c r="A535" s="72"/>
      <c r="B535" s="71"/>
    </row>
    <row r="536">
      <c r="A536" s="72"/>
      <c r="B536" s="71"/>
    </row>
    <row r="537">
      <c r="A537" s="72"/>
      <c r="B537" s="71"/>
    </row>
    <row r="538">
      <c r="A538" s="72"/>
      <c r="B538" s="71"/>
    </row>
    <row r="539">
      <c r="A539" s="72"/>
      <c r="B539" s="71"/>
    </row>
    <row r="540">
      <c r="A540" s="72"/>
      <c r="B540" s="71"/>
    </row>
    <row r="541">
      <c r="A541" s="72"/>
      <c r="B541" s="71"/>
    </row>
    <row r="542">
      <c r="A542" s="72"/>
      <c r="B542" s="71"/>
    </row>
    <row r="543">
      <c r="A543" s="72"/>
      <c r="B543" s="71"/>
    </row>
    <row r="544">
      <c r="A544" s="72"/>
      <c r="B544" s="71"/>
    </row>
    <row r="545">
      <c r="A545" s="72"/>
      <c r="B545" s="71"/>
    </row>
    <row r="546">
      <c r="A546" s="72"/>
      <c r="B546" s="71"/>
    </row>
    <row r="547">
      <c r="A547" s="72"/>
      <c r="B547" s="71"/>
    </row>
    <row r="548">
      <c r="A548" s="72"/>
      <c r="B548" s="71"/>
    </row>
    <row r="549">
      <c r="A549" s="72"/>
      <c r="B549" s="71"/>
    </row>
    <row r="550">
      <c r="A550" s="72"/>
      <c r="B550" s="71"/>
    </row>
    <row r="551">
      <c r="A551" s="72"/>
      <c r="B551" s="71"/>
    </row>
    <row r="552">
      <c r="A552" s="72"/>
      <c r="B552" s="71"/>
    </row>
    <row r="553">
      <c r="A553" s="72"/>
      <c r="B553" s="71"/>
    </row>
    <row r="554">
      <c r="A554" s="72"/>
      <c r="B554" s="71"/>
    </row>
    <row r="555">
      <c r="A555" s="72"/>
      <c r="B555" s="71"/>
    </row>
    <row r="556">
      <c r="A556" s="72"/>
      <c r="B556" s="71"/>
    </row>
    <row r="557">
      <c r="A557" s="72"/>
      <c r="B557" s="71"/>
    </row>
    <row r="558">
      <c r="A558" s="72"/>
      <c r="B558" s="71"/>
    </row>
    <row r="559">
      <c r="A559" s="72"/>
      <c r="B559" s="71"/>
    </row>
    <row r="560">
      <c r="A560" s="72"/>
      <c r="B560" s="71"/>
    </row>
    <row r="561">
      <c r="A561" s="72"/>
      <c r="B561" s="71"/>
    </row>
    <row r="562">
      <c r="A562" s="72"/>
      <c r="B562" s="71"/>
    </row>
    <row r="563">
      <c r="A563" s="72"/>
      <c r="B563" s="71"/>
    </row>
    <row r="564">
      <c r="A564" s="72"/>
      <c r="B564" s="71"/>
    </row>
    <row r="565">
      <c r="A565" s="72"/>
      <c r="B565" s="71"/>
    </row>
    <row r="566">
      <c r="A566" s="72"/>
      <c r="B566" s="71"/>
    </row>
    <row r="567">
      <c r="A567" s="72"/>
      <c r="B567" s="71"/>
    </row>
    <row r="568">
      <c r="A568" s="72"/>
      <c r="B568" s="71"/>
    </row>
    <row r="569">
      <c r="A569" s="72"/>
      <c r="B569" s="71"/>
    </row>
    <row r="570">
      <c r="A570" s="72"/>
      <c r="B570" s="71"/>
    </row>
    <row r="571">
      <c r="A571" s="72"/>
      <c r="B571" s="71"/>
    </row>
    <row r="572">
      <c r="A572" s="72"/>
      <c r="B572" s="71"/>
    </row>
    <row r="573">
      <c r="A573" s="72"/>
      <c r="B573" s="71"/>
    </row>
    <row r="574">
      <c r="A574" s="72"/>
      <c r="B574" s="71"/>
    </row>
    <row r="575">
      <c r="A575" s="72"/>
      <c r="B575" s="71"/>
    </row>
    <row r="576">
      <c r="A576" s="72"/>
      <c r="B576" s="71"/>
    </row>
    <row r="577">
      <c r="A577" s="72"/>
      <c r="B577" s="71"/>
    </row>
    <row r="578">
      <c r="A578" s="72"/>
      <c r="B578" s="71"/>
    </row>
    <row r="579">
      <c r="A579" s="72"/>
      <c r="B579" s="71"/>
    </row>
    <row r="580">
      <c r="A580" s="72"/>
      <c r="B580" s="71"/>
    </row>
    <row r="581">
      <c r="A581" s="72"/>
      <c r="B581" s="71"/>
    </row>
    <row r="582">
      <c r="A582" s="72"/>
      <c r="B582" s="71"/>
    </row>
    <row r="583">
      <c r="A583" s="72"/>
      <c r="B583" s="71"/>
    </row>
    <row r="584">
      <c r="A584" s="72"/>
      <c r="B584" s="71"/>
    </row>
    <row r="585">
      <c r="A585" s="72"/>
      <c r="B585" s="71"/>
    </row>
    <row r="586">
      <c r="A586" s="72"/>
      <c r="B586" s="71"/>
    </row>
    <row r="587">
      <c r="A587" s="72"/>
      <c r="B587" s="71"/>
    </row>
    <row r="588">
      <c r="A588" s="72"/>
      <c r="B588" s="71"/>
    </row>
    <row r="589">
      <c r="A589" s="72"/>
      <c r="B589" s="71"/>
    </row>
    <row r="590">
      <c r="A590" s="72"/>
      <c r="B590" s="71"/>
    </row>
    <row r="591">
      <c r="A591" s="72"/>
      <c r="B591" s="71"/>
    </row>
    <row r="592">
      <c r="A592" s="72"/>
      <c r="B592" s="71"/>
    </row>
    <row r="593">
      <c r="A593" s="72"/>
      <c r="B593" s="71"/>
    </row>
    <row r="594">
      <c r="A594" s="72"/>
      <c r="B594" s="71"/>
    </row>
    <row r="595">
      <c r="A595" s="72"/>
      <c r="B595" s="71"/>
    </row>
    <row r="596">
      <c r="A596" s="72"/>
      <c r="B596" s="71"/>
    </row>
    <row r="597">
      <c r="A597" s="72"/>
      <c r="B597" s="71"/>
    </row>
    <row r="598">
      <c r="A598" s="72"/>
      <c r="B598" s="71"/>
    </row>
    <row r="599">
      <c r="A599" s="72"/>
      <c r="B599" s="71"/>
    </row>
    <row r="600">
      <c r="A600" s="72"/>
      <c r="B600" s="71"/>
    </row>
    <row r="601">
      <c r="A601" s="72"/>
      <c r="B601" s="71"/>
    </row>
    <row r="602">
      <c r="A602" s="72"/>
      <c r="B602" s="71"/>
    </row>
    <row r="603">
      <c r="A603" s="72"/>
      <c r="B603" s="71"/>
    </row>
    <row r="604">
      <c r="A604" s="72"/>
      <c r="B604" s="71"/>
    </row>
    <row r="605">
      <c r="A605" s="72"/>
      <c r="B605" s="71"/>
    </row>
    <row r="606">
      <c r="A606" s="72"/>
      <c r="B606" s="71"/>
    </row>
    <row r="607">
      <c r="A607" s="72"/>
      <c r="B607" s="71"/>
    </row>
    <row r="608">
      <c r="A608" s="72"/>
      <c r="B608" s="71"/>
    </row>
    <row r="609">
      <c r="A609" s="72"/>
      <c r="B609" s="71"/>
    </row>
    <row r="610">
      <c r="A610" s="72"/>
      <c r="B610" s="71"/>
    </row>
    <row r="611">
      <c r="A611" s="72"/>
      <c r="B611" s="71"/>
    </row>
    <row r="612">
      <c r="A612" s="72"/>
      <c r="B612" s="71"/>
    </row>
    <row r="613">
      <c r="A613" s="72"/>
      <c r="B613" s="71"/>
    </row>
    <row r="614">
      <c r="A614" s="72"/>
      <c r="B614" s="71"/>
    </row>
    <row r="615">
      <c r="A615" s="72"/>
      <c r="B615" s="71"/>
    </row>
    <row r="616">
      <c r="A616" s="72"/>
      <c r="B616" s="71"/>
    </row>
    <row r="617">
      <c r="A617" s="72"/>
      <c r="B617" s="71"/>
    </row>
    <row r="618">
      <c r="A618" s="72"/>
      <c r="B618" s="71"/>
    </row>
    <row r="619">
      <c r="A619" s="72"/>
      <c r="B619" s="71"/>
    </row>
    <row r="620">
      <c r="A620" s="72"/>
      <c r="B620" s="71"/>
    </row>
    <row r="621">
      <c r="A621" s="72"/>
      <c r="B621" s="71"/>
    </row>
    <row r="622">
      <c r="A622" s="72"/>
      <c r="B622" s="71"/>
    </row>
    <row r="623">
      <c r="A623" s="72"/>
      <c r="B623" s="71"/>
    </row>
    <row r="624">
      <c r="A624" s="72"/>
      <c r="B624" s="71"/>
    </row>
    <row r="625">
      <c r="A625" s="72"/>
      <c r="B625" s="71"/>
    </row>
    <row r="626">
      <c r="A626" s="72"/>
      <c r="B626" s="71"/>
    </row>
    <row r="627">
      <c r="A627" s="72"/>
      <c r="B627" s="71"/>
    </row>
    <row r="628">
      <c r="A628" s="72"/>
      <c r="B628" s="71"/>
    </row>
    <row r="629">
      <c r="A629" s="72"/>
      <c r="B629" s="71"/>
    </row>
    <row r="630">
      <c r="A630" s="72"/>
      <c r="B630" s="71"/>
    </row>
    <row r="631">
      <c r="A631" s="72"/>
      <c r="B631" s="71"/>
    </row>
    <row r="632">
      <c r="A632" s="72"/>
      <c r="B632" s="71"/>
    </row>
    <row r="633">
      <c r="A633" s="72"/>
      <c r="B633" s="71"/>
    </row>
    <row r="634">
      <c r="A634" s="72"/>
      <c r="B634" s="71"/>
    </row>
    <row r="635">
      <c r="A635" s="72"/>
      <c r="B635" s="71"/>
    </row>
    <row r="636">
      <c r="A636" s="72"/>
      <c r="B636" s="71"/>
    </row>
    <row r="637">
      <c r="A637" s="72"/>
      <c r="B637" s="71"/>
    </row>
    <row r="638">
      <c r="A638" s="72"/>
      <c r="B638" s="71"/>
    </row>
    <row r="639">
      <c r="A639" s="72"/>
      <c r="B639" s="71"/>
    </row>
    <row r="640">
      <c r="A640" s="72"/>
      <c r="B640" s="71"/>
    </row>
    <row r="641">
      <c r="A641" s="72"/>
      <c r="B641" s="71"/>
    </row>
    <row r="642">
      <c r="A642" s="72"/>
      <c r="B642" s="71"/>
    </row>
    <row r="643">
      <c r="A643" s="72"/>
      <c r="B643" s="71"/>
    </row>
    <row r="644">
      <c r="A644" s="72"/>
      <c r="B644" s="71"/>
    </row>
    <row r="645">
      <c r="A645" s="72"/>
      <c r="B645" s="71"/>
    </row>
    <row r="646">
      <c r="A646" s="72"/>
      <c r="B646" s="71"/>
    </row>
    <row r="647">
      <c r="A647" s="72"/>
      <c r="B647" s="71"/>
    </row>
    <row r="648">
      <c r="A648" s="72"/>
      <c r="B648" s="71"/>
    </row>
    <row r="649">
      <c r="A649" s="72"/>
      <c r="B649" s="71"/>
    </row>
    <row r="650">
      <c r="A650" s="72"/>
      <c r="B650" s="71"/>
    </row>
    <row r="651">
      <c r="A651" s="72"/>
      <c r="B651" s="71"/>
    </row>
    <row r="652">
      <c r="A652" s="72"/>
      <c r="B652" s="71"/>
    </row>
    <row r="653">
      <c r="A653" s="72"/>
      <c r="B653" s="71"/>
    </row>
    <row r="654">
      <c r="A654" s="72"/>
      <c r="B654" s="71"/>
    </row>
    <row r="655">
      <c r="A655" s="72"/>
      <c r="B655" s="71"/>
    </row>
    <row r="656">
      <c r="A656" s="72"/>
      <c r="B656" s="71"/>
    </row>
    <row r="657">
      <c r="A657" s="72"/>
      <c r="B657" s="71"/>
    </row>
    <row r="658">
      <c r="A658" s="72"/>
      <c r="B658" s="71"/>
    </row>
    <row r="659">
      <c r="A659" s="72"/>
      <c r="B659" s="71"/>
    </row>
    <row r="660">
      <c r="A660" s="72"/>
      <c r="B660" s="71"/>
    </row>
    <row r="661">
      <c r="A661" s="72"/>
      <c r="B661" s="71"/>
    </row>
    <row r="662">
      <c r="A662" s="72"/>
      <c r="B662" s="71"/>
    </row>
    <row r="663">
      <c r="A663" s="72"/>
      <c r="B663" s="71"/>
    </row>
    <row r="664">
      <c r="A664" s="72"/>
      <c r="B664" s="71"/>
    </row>
    <row r="665">
      <c r="A665" s="72"/>
      <c r="B665" s="71"/>
    </row>
    <row r="666">
      <c r="A666" s="72"/>
      <c r="B666" s="71"/>
    </row>
    <row r="667">
      <c r="A667" s="72"/>
      <c r="B667" s="71"/>
    </row>
    <row r="668">
      <c r="A668" s="72"/>
      <c r="B668" s="71"/>
    </row>
    <row r="669">
      <c r="A669" s="72"/>
      <c r="B669" s="71"/>
    </row>
    <row r="670">
      <c r="A670" s="72"/>
      <c r="B670" s="71"/>
    </row>
    <row r="671">
      <c r="A671" s="72"/>
      <c r="B671" s="71"/>
    </row>
    <row r="672">
      <c r="A672" s="72"/>
      <c r="B672" s="71"/>
    </row>
    <row r="673">
      <c r="A673" s="72"/>
      <c r="B673" s="71"/>
    </row>
    <row r="674">
      <c r="A674" s="72"/>
      <c r="B674" s="71"/>
    </row>
    <row r="675">
      <c r="A675" s="72"/>
      <c r="B675" s="71"/>
    </row>
    <row r="676">
      <c r="A676" s="72"/>
      <c r="B676" s="71"/>
    </row>
    <row r="677">
      <c r="A677" s="72"/>
      <c r="B677" s="71"/>
    </row>
    <row r="678">
      <c r="A678" s="72"/>
      <c r="B678" s="71"/>
    </row>
    <row r="679">
      <c r="A679" s="72"/>
      <c r="B679" s="71"/>
    </row>
    <row r="680">
      <c r="A680" s="72"/>
      <c r="B680" s="71"/>
    </row>
    <row r="681">
      <c r="A681" s="72"/>
      <c r="B681" s="71"/>
    </row>
    <row r="682">
      <c r="A682" s="72"/>
      <c r="B682" s="71"/>
    </row>
    <row r="683">
      <c r="A683" s="72"/>
      <c r="B683" s="71"/>
    </row>
    <row r="684">
      <c r="A684" s="72"/>
      <c r="B684" s="71"/>
    </row>
    <row r="685">
      <c r="A685" s="72"/>
      <c r="B685" s="71"/>
    </row>
    <row r="686">
      <c r="A686" s="72"/>
      <c r="B686" s="71"/>
    </row>
    <row r="687">
      <c r="A687" s="72"/>
      <c r="B687" s="71"/>
    </row>
    <row r="688">
      <c r="A688" s="72"/>
      <c r="B688" s="71"/>
    </row>
    <row r="689">
      <c r="A689" s="72"/>
      <c r="B689" s="71"/>
    </row>
    <row r="690">
      <c r="A690" s="72"/>
      <c r="B690" s="71"/>
    </row>
    <row r="691">
      <c r="A691" s="72"/>
      <c r="B691" s="71"/>
    </row>
    <row r="692">
      <c r="A692" s="72"/>
      <c r="B692" s="71"/>
    </row>
    <row r="693">
      <c r="A693" s="72"/>
      <c r="B693" s="71"/>
    </row>
    <row r="694">
      <c r="A694" s="72"/>
      <c r="B694" s="71"/>
    </row>
    <row r="695">
      <c r="A695" s="72"/>
      <c r="B695" s="71"/>
    </row>
    <row r="696">
      <c r="A696" s="72"/>
      <c r="B696" s="71"/>
    </row>
    <row r="697">
      <c r="A697" s="72"/>
      <c r="B697" s="71"/>
    </row>
    <row r="698">
      <c r="A698" s="72"/>
      <c r="B698" s="71"/>
    </row>
    <row r="699">
      <c r="A699" s="72"/>
      <c r="B699" s="71"/>
    </row>
    <row r="700">
      <c r="A700" s="72"/>
      <c r="B700" s="71"/>
    </row>
    <row r="701">
      <c r="A701" s="72"/>
      <c r="B701" s="71"/>
    </row>
    <row r="702">
      <c r="A702" s="72"/>
      <c r="B702" s="71"/>
    </row>
    <row r="703">
      <c r="A703" s="72"/>
      <c r="B703" s="71"/>
    </row>
    <row r="704">
      <c r="A704" s="72"/>
      <c r="B704" s="71"/>
    </row>
    <row r="705">
      <c r="A705" s="72"/>
      <c r="B705" s="71"/>
    </row>
    <row r="706">
      <c r="A706" s="72"/>
      <c r="B706" s="71"/>
    </row>
    <row r="707">
      <c r="A707" s="72"/>
      <c r="B707" s="71"/>
    </row>
    <row r="708">
      <c r="A708" s="72"/>
      <c r="B708" s="71"/>
    </row>
    <row r="709">
      <c r="A709" s="72"/>
      <c r="B709" s="71"/>
    </row>
    <row r="710">
      <c r="A710" s="72"/>
      <c r="B710" s="71"/>
    </row>
    <row r="711">
      <c r="A711" s="72"/>
      <c r="B711" s="71"/>
    </row>
    <row r="712">
      <c r="A712" s="72"/>
      <c r="B712" s="71"/>
    </row>
    <row r="713">
      <c r="A713" s="72"/>
      <c r="B713" s="71"/>
    </row>
    <row r="714">
      <c r="A714" s="72"/>
      <c r="B714" s="71"/>
    </row>
    <row r="715">
      <c r="A715" s="72"/>
      <c r="B715" s="71"/>
    </row>
    <row r="716">
      <c r="A716" s="72"/>
      <c r="B716" s="71"/>
    </row>
    <row r="717">
      <c r="A717" s="72"/>
      <c r="B717" s="71"/>
    </row>
    <row r="718">
      <c r="A718" s="72"/>
      <c r="B718" s="71"/>
    </row>
    <row r="719">
      <c r="A719" s="72"/>
      <c r="B719" s="71"/>
    </row>
    <row r="720">
      <c r="A720" s="72"/>
      <c r="B720" s="71"/>
    </row>
    <row r="721">
      <c r="A721" s="72"/>
      <c r="B721" s="71"/>
    </row>
    <row r="722">
      <c r="A722" s="72"/>
      <c r="B722" s="71"/>
    </row>
    <row r="723">
      <c r="A723" s="72"/>
      <c r="B723" s="71"/>
    </row>
    <row r="724">
      <c r="A724" s="72"/>
      <c r="B724" s="71"/>
    </row>
    <row r="725">
      <c r="A725" s="72"/>
      <c r="B725" s="71"/>
    </row>
    <row r="726">
      <c r="A726" s="72"/>
      <c r="B726" s="71"/>
    </row>
    <row r="727">
      <c r="A727" s="72"/>
      <c r="B727" s="71"/>
    </row>
    <row r="728">
      <c r="A728" s="72"/>
      <c r="B728" s="71"/>
    </row>
    <row r="729">
      <c r="A729" s="72"/>
      <c r="B729" s="71"/>
    </row>
    <row r="730">
      <c r="A730" s="72"/>
      <c r="B730" s="71"/>
    </row>
    <row r="731">
      <c r="A731" s="72"/>
      <c r="B731" s="71"/>
    </row>
    <row r="732">
      <c r="A732" s="72"/>
      <c r="B732" s="71"/>
    </row>
    <row r="733">
      <c r="A733" s="72"/>
      <c r="B733" s="71"/>
    </row>
    <row r="734">
      <c r="A734" s="72"/>
      <c r="B734" s="71"/>
    </row>
    <row r="735">
      <c r="A735" s="72"/>
      <c r="B735" s="71"/>
    </row>
    <row r="736">
      <c r="A736" s="72"/>
      <c r="B736" s="71"/>
    </row>
    <row r="737">
      <c r="A737" s="72"/>
      <c r="B737" s="71"/>
    </row>
    <row r="738">
      <c r="A738" s="72"/>
      <c r="B738" s="71"/>
    </row>
    <row r="739">
      <c r="A739" s="72"/>
      <c r="B739" s="71"/>
    </row>
    <row r="740">
      <c r="A740" s="72"/>
      <c r="B740" s="71"/>
    </row>
    <row r="741">
      <c r="A741" s="72"/>
      <c r="B741" s="71"/>
    </row>
    <row r="742">
      <c r="A742" s="72"/>
      <c r="B742" s="71"/>
    </row>
    <row r="743">
      <c r="A743" s="72"/>
      <c r="B743" s="71"/>
    </row>
    <row r="744">
      <c r="A744" s="72"/>
      <c r="B744" s="71"/>
    </row>
    <row r="745">
      <c r="A745" s="72"/>
      <c r="B745" s="71"/>
    </row>
    <row r="746">
      <c r="A746" s="72"/>
      <c r="B746" s="71"/>
    </row>
    <row r="747">
      <c r="A747" s="72"/>
      <c r="B747" s="71"/>
    </row>
    <row r="748">
      <c r="A748" s="72"/>
      <c r="B748" s="71"/>
    </row>
    <row r="749">
      <c r="A749" s="72"/>
      <c r="B749" s="71"/>
    </row>
    <row r="750">
      <c r="A750" s="72"/>
      <c r="B750" s="71"/>
    </row>
    <row r="751">
      <c r="A751" s="72"/>
      <c r="B751" s="71"/>
    </row>
    <row r="752">
      <c r="A752" s="72"/>
      <c r="B752" s="71"/>
    </row>
    <row r="753">
      <c r="A753" s="72"/>
      <c r="B753" s="71"/>
    </row>
    <row r="754">
      <c r="A754" s="72"/>
      <c r="B754" s="71"/>
    </row>
    <row r="755">
      <c r="A755" s="72"/>
      <c r="B755" s="71"/>
    </row>
    <row r="756">
      <c r="A756" s="72"/>
      <c r="B756" s="71"/>
    </row>
    <row r="757">
      <c r="A757" s="72"/>
      <c r="B757" s="71"/>
    </row>
    <row r="758">
      <c r="A758" s="72"/>
      <c r="B758" s="71"/>
    </row>
    <row r="759">
      <c r="A759" s="72"/>
      <c r="B759" s="71"/>
    </row>
    <row r="760">
      <c r="A760" s="72"/>
      <c r="B760" s="71"/>
    </row>
    <row r="761">
      <c r="A761" s="72"/>
      <c r="B761" s="71"/>
    </row>
    <row r="762">
      <c r="A762" s="72"/>
      <c r="B762" s="71"/>
    </row>
    <row r="763">
      <c r="A763" s="72"/>
      <c r="B763" s="71"/>
    </row>
    <row r="764">
      <c r="A764" s="72"/>
      <c r="B764" s="71"/>
    </row>
    <row r="765">
      <c r="A765" s="72"/>
      <c r="B765" s="71"/>
    </row>
    <row r="766">
      <c r="A766" s="72"/>
      <c r="B766" s="71"/>
    </row>
    <row r="767">
      <c r="A767" s="72"/>
      <c r="B767" s="71"/>
    </row>
    <row r="768">
      <c r="A768" s="72"/>
      <c r="B768" s="71"/>
    </row>
    <row r="769">
      <c r="A769" s="72"/>
      <c r="B769" s="71"/>
    </row>
    <row r="770">
      <c r="A770" s="72"/>
      <c r="B770" s="71"/>
    </row>
    <row r="771">
      <c r="A771" s="72"/>
      <c r="B771" s="71"/>
    </row>
    <row r="772">
      <c r="A772" s="72"/>
      <c r="B772" s="71"/>
    </row>
    <row r="773">
      <c r="A773" s="72"/>
      <c r="B773" s="71"/>
    </row>
    <row r="774">
      <c r="A774" s="72"/>
      <c r="B774" s="71"/>
    </row>
    <row r="775">
      <c r="A775" s="72"/>
      <c r="B775" s="71"/>
    </row>
    <row r="776">
      <c r="A776" s="72"/>
      <c r="B776" s="71"/>
    </row>
    <row r="777">
      <c r="A777" s="72"/>
      <c r="B777" s="71"/>
    </row>
    <row r="778">
      <c r="A778" s="72"/>
      <c r="B778" s="71"/>
    </row>
    <row r="779">
      <c r="A779" s="72"/>
      <c r="B779" s="71"/>
    </row>
    <row r="780">
      <c r="A780" s="72"/>
      <c r="B780" s="71"/>
    </row>
    <row r="781">
      <c r="A781" s="72"/>
      <c r="B781" s="71"/>
    </row>
    <row r="782">
      <c r="A782" s="72"/>
      <c r="B782" s="71"/>
    </row>
    <row r="783">
      <c r="A783" s="72"/>
      <c r="B783" s="71"/>
    </row>
    <row r="784">
      <c r="A784" s="72"/>
      <c r="B784" s="71"/>
    </row>
    <row r="785">
      <c r="A785" s="72"/>
      <c r="B785" s="71"/>
    </row>
    <row r="786">
      <c r="A786" s="72"/>
      <c r="B786" s="71"/>
    </row>
    <row r="787">
      <c r="A787" s="72"/>
      <c r="B787" s="71"/>
    </row>
    <row r="788">
      <c r="A788" s="72"/>
      <c r="B788" s="71"/>
    </row>
    <row r="789">
      <c r="A789" s="72"/>
      <c r="B789" s="71"/>
    </row>
    <row r="790">
      <c r="A790" s="72"/>
      <c r="B790" s="71"/>
    </row>
    <row r="791">
      <c r="A791" s="72"/>
      <c r="B791" s="71"/>
    </row>
    <row r="792">
      <c r="A792" s="72"/>
      <c r="B792" s="71"/>
    </row>
    <row r="793">
      <c r="A793" s="72"/>
      <c r="B793" s="71"/>
    </row>
    <row r="794">
      <c r="A794" s="72"/>
      <c r="B794" s="71"/>
    </row>
    <row r="795">
      <c r="A795" s="72"/>
      <c r="B795" s="71"/>
    </row>
    <row r="796">
      <c r="A796" s="72"/>
      <c r="B796" s="71"/>
    </row>
    <row r="797">
      <c r="A797" s="72"/>
      <c r="B797" s="71"/>
    </row>
    <row r="798">
      <c r="A798" s="72"/>
      <c r="B798" s="71"/>
    </row>
    <row r="799">
      <c r="A799" s="72"/>
      <c r="B799" s="71"/>
    </row>
    <row r="800">
      <c r="A800" s="72"/>
      <c r="B800" s="71"/>
    </row>
    <row r="801">
      <c r="A801" s="72"/>
      <c r="B801" s="71"/>
    </row>
    <row r="802">
      <c r="A802" s="72"/>
      <c r="B802" s="71"/>
    </row>
    <row r="803">
      <c r="A803" s="72"/>
      <c r="B803" s="71"/>
    </row>
    <row r="804">
      <c r="A804" s="72"/>
      <c r="B804" s="71"/>
    </row>
    <row r="805">
      <c r="A805" s="72"/>
      <c r="B805" s="71"/>
    </row>
    <row r="806">
      <c r="A806" s="72"/>
      <c r="B806" s="71"/>
    </row>
    <row r="807">
      <c r="A807" s="72"/>
      <c r="B807" s="71"/>
    </row>
    <row r="808">
      <c r="A808" s="72"/>
      <c r="B808" s="71"/>
    </row>
    <row r="809">
      <c r="A809" s="72"/>
      <c r="B809" s="71"/>
    </row>
    <row r="810">
      <c r="A810" s="72"/>
      <c r="B810" s="71"/>
    </row>
    <row r="811">
      <c r="A811" s="72"/>
      <c r="B811" s="71"/>
    </row>
    <row r="812">
      <c r="A812" s="72"/>
      <c r="B812" s="71"/>
    </row>
    <row r="813">
      <c r="A813" s="72"/>
      <c r="B813" s="71"/>
    </row>
    <row r="814">
      <c r="A814" s="72"/>
      <c r="B814" s="71"/>
    </row>
    <row r="815">
      <c r="A815" s="72"/>
      <c r="B815" s="71"/>
    </row>
    <row r="816">
      <c r="A816" s="72"/>
      <c r="B816" s="71"/>
    </row>
    <row r="817">
      <c r="A817" s="72"/>
      <c r="B817" s="71"/>
    </row>
    <row r="818">
      <c r="A818" s="72"/>
      <c r="B818" s="71"/>
    </row>
    <row r="819">
      <c r="A819" s="72"/>
      <c r="B819" s="71"/>
    </row>
    <row r="820">
      <c r="A820" s="72"/>
      <c r="B820" s="71"/>
    </row>
    <row r="821">
      <c r="A821" s="72"/>
      <c r="B821" s="71"/>
    </row>
    <row r="822">
      <c r="A822" s="72"/>
      <c r="B822" s="71"/>
    </row>
    <row r="823">
      <c r="A823" s="72"/>
      <c r="B823" s="71"/>
    </row>
    <row r="824">
      <c r="A824" s="72"/>
      <c r="B824" s="71"/>
    </row>
    <row r="825">
      <c r="A825" s="72"/>
      <c r="B825" s="71"/>
    </row>
    <row r="826">
      <c r="A826" s="72"/>
      <c r="B826" s="71"/>
    </row>
    <row r="827">
      <c r="A827" s="72"/>
      <c r="B827" s="71"/>
    </row>
    <row r="828">
      <c r="A828" s="72"/>
      <c r="B828" s="71"/>
    </row>
    <row r="829">
      <c r="A829" s="72"/>
      <c r="B829" s="71"/>
    </row>
    <row r="830">
      <c r="A830" s="72"/>
      <c r="B830" s="71"/>
    </row>
    <row r="831">
      <c r="A831" s="72"/>
      <c r="B831" s="71"/>
    </row>
    <row r="832">
      <c r="A832" s="72"/>
      <c r="B832" s="71"/>
    </row>
    <row r="833">
      <c r="A833" s="72"/>
      <c r="B833" s="71"/>
    </row>
    <row r="834">
      <c r="A834" s="72"/>
      <c r="B834" s="71"/>
    </row>
    <row r="835">
      <c r="A835" s="72"/>
      <c r="B835" s="71"/>
    </row>
    <row r="836">
      <c r="A836" s="72"/>
      <c r="B836" s="71"/>
    </row>
    <row r="837">
      <c r="A837" s="72"/>
      <c r="B837" s="71"/>
    </row>
    <row r="838">
      <c r="A838" s="72"/>
      <c r="B838" s="71"/>
    </row>
    <row r="839">
      <c r="A839" s="72"/>
      <c r="B839" s="71"/>
    </row>
    <row r="840">
      <c r="A840" s="72"/>
      <c r="B840" s="71"/>
    </row>
    <row r="841">
      <c r="A841" s="72"/>
      <c r="B841" s="71"/>
    </row>
    <row r="842">
      <c r="A842" s="72"/>
      <c r="B842" s="71"/>
    </row>
    <row r="843">
      <c r="A843" s="72"/>
      <c r="B843" s="71"/>
    </row>
    <row r="844">
      <c r="A844" s="72"/>
      <c r="B844" s="71"/>
    </row>
    <row r="845">
      <c r="A845" s="72"/>
      <c r="B845" s="71"/>
    </row>
    <row r="846">
      <c r="A846" s="72"/>
      <c r="B846" s="71"/>
    </row>
    <row r="847">
      <c r="A847" s="72"/>
      <c r="B847" s="71"/>
    </row>
    <row r="848">
      <c r="A848" s="72"/>
      <c r="B848" s="71"/>
    </row>
    <row r="849">
      <c r="A849" s="72"/>
      <c r="B849" s="71"/>
    </row>
    <row r="850">
      <c r="A850" s="72"/>
      <c r="B850" s="71"/>
    </row>
    <row r="851">
      <c r="A851" s="72"/>
      <c r="B851" s="71"/>
    </row>
    <row r="852">
      <c r="A852" s="72"/>
      <c r="B852" s="71"/>
    </row>
    <row r="853">
      <c r="A853" s="72"/>
      <c r="B853" s="71"/>
    </row>
    <row r="854">
      <c r="A854" s="72"/>
      <c r="B854" s="71"/>
    </row>
    <row r="855">
      <c r="A855" s="72"/>
      <c r="B855" s="71"/>
    </row>
    <row r="856">
      <c r="A856" s="72"/>
      <c r="B856" s="71"/>
    </row>
    <row r="857">
      <c r="A857" s="72"/>
      <c r="B857" s="71"/>
    </row>
    <row r="858">
      <c r="A858" s="72"/>
      <c r="B858" s="71"/>
    </row>
    <row r="859">
      <c r="A859" s="72"/>
      <c r="B859" s="71"/>
    </row>
    <row r="860">
      <c r="A860" s="72"/>
      <c r="B860" s="71"/>
    </row>
    <row r="861">
      <c r="A861" s="72"/>
      <c r="B861" s="71"/>
    </row>
    <row r="862">
      <c r="A862" s="72"/>
      <c r="B862" s="71"/>
    </row>
    <row r="863">
      <c r="A863" s="72"/>
      <c r="B863" s="71"/>
    </row>
    <row r="864">
      <c r="A864" s="72"/>
      <c r="B864" s="71"/>
    </row>
    <row r="865">
      <c r="A865" s="72"/>
      <c r="B865" s="71"/>
    </row>
    <row r="866">
      <c r="A866" s="72"/>
      <c r="B866" s="71"/>
    </row>
    <row r="867">
      <c r="A867" s="72"/>
      <c r="B867" s="71"/>
    </row>
    <row r="868">
      <c r="A868" s="72"/>
      <c r="B868" s="71"/>
    </row>
    <row r="869">
      <c r="A869" s="72"/>
      <c r="B869" s="71"/>
    </row>
    <row r="870">
      <c r="A870" s="72"/>
      <c r="B870" s="71"/>
    </row>
    <row r="871">
      <c r="A871" s="72"/>
      <c r="B871" s="71"/>
    </row>
    <row r="872">
      <c r="A872" s="72"/>
      <c r="B872" s="71"/>
    </row>
    <row r="873">
      <c r="A873" s="72"/>
      <c r="B873" s="71"/>
    </row>
    <row r="874">
      <c r="A874" s="72"/>
      <c r="B874" s="71"/>
    </row>
    <row r="875">
      <c r="A875" s="72"/>
      <c r="B875" s="71"/>
    </row>
    <row r="876">
      <c r="A876" s="72"/>
      <c r="B876" s="71"/>
    </row>
    <row r="877">
      <c r="A877" s="72"/>
      <c r="B877" s="71"/>
    </row>
    <row r="878">
      <c r="A878" s="72"/>
      <c r="B878" s="71"/>
    </row>
    <row r="879">
      <c r="A879" s="72"/>
      <c r="B879" s="71"/>
    </row>
    <row r="880">
      <c r="A880" s="72"/>
      <c r="B880" s="71"/>
    </row>
    <row r="881">
      <c r="A881" s="72"/>
      <c r="B881" s="71"/>
    </row>
    <row r="882">
      <c r="A882" s="72"/>
      <c r="B882" s="71"/>
    </row>
    <row r="883">
      <c r="A883" s="72"/>
      <c r="B883" s="71"/>
    </row>
    <row r="884">
      <c r="A884" s="72"/>
      <c r="B884" s="71"/>
    </row>
    <row r="885">
      <c r="A885" s="72"/>
      <c r="B885" s="71"/>
    </row>
    <row r="886">
      <c r="A886" s="72"/>
      <c r="B886" s="71"/>
    </row>
    <row r="887">
      <c r="A887" s="72"/>
      <c r="B887" s="71"/>
    </row>
    <row r="888">
      <c r="A888" s="72"/>
      <c r="B888" s="71"/>
    </row>
    <row r="889">
      <c r="A889" s="72"/>
      <c r="B889" s="71"/>
    </row>
    <row r="890">
      <c r="A890" s="72"/>
      <c r="B890" s="71"/>
    </row>
    <row r="891">
      <c r="A891" s="72"/>
      <c r="B891" s="71"/>
    </row>
    <row r="892">
      <c r="A892" s="72"/>
      <c r="B892" s="71"/>
    </row>
    <row r="893">
      <c r="A893" s="72"/>
      <c r="B893" s="71"/>
    </row>
    <row r="894">
      <c r="A894" s="72"/>
      <c r="B894" s="71"/>
    </row>
    <row r="895">
      <c r="A895" s="72"/>
      <c r="B895" s="71"/>
    </row>
    <row r="896">
      <c r="A896" s="72"/>
      <c r="B896" s="71"/>
    </row>
    <row r="897">
      <c r="A897" s="72"/>
      <c r="B897" s="71"/>
    </row>
    <row r="898">
      <c r="A898" s="72"/>
      <c r="B898" s="71"/>
    </row>
    <row r="899">
      <c r="A899" s="72"/>
      <c r="B899" s="71"/>
    </row>
    <row r="900">
      <c r="A900" s="72"/>
      <c r="B900" s="71"/>
    </row>
    <row r="901">
      <c r="A901" s="72"/>
      <c r="B901" s="71"/>
    </row>
    <row r="902">
      <c r="A902" s="72"/>
      <c r="B902" s="71"/>
    </row>
    <row r="903">
      <c r="A903" s="72"/>
      <c r="B903" s="71"/>
    </row>
    <row r="904">
      <c r="A904" s="72"/>
      <c r="B904" s="71"/>
    </row>
    <row r="905">
      <c r="A905" s="72"/>
      <c r="B905" s="71"/>
    </row>
    <row r="906">
      <c r="A906" s="72"/>
      <c r="B906" s="71"/>
    </row>
    <row r="907">
      <c r="A907" s="72"/>
      <c r="B907" s="71"/>
    </row>
    <row r="908">
      <c r="A908" s="72"/>
      <c r="B908" s="71"/>
    </row>
    <row r="909">
      <c r="A909" s="72"/>
      <c r="B909" s="71"/>
    </row>
    <row r="910">
      <c r="A910" s="72"/>
      <c r="B910" s="71"/>
    </row>
    <row r="911">
      <c r="A911" s="72"/>
      <c r="B911" s="71"/>
    </row>
    <row r="912">
      <c r="A912" s="72"/>
      <c r="B912" s="71"/>
    </row>
    <row r="913">
      <c r="A913" s="72"/>
      <c r="B913" s="71"/>
    </row>
    <row r="914">
      <c r="A914" s="72"/>
      <c r="B914" s="71"/>
    </row>
    <row r="915">
      <c r="A915" s="72"/>
      <c r="B915" s="71"/>
    </row>
    <row r="916">
      <c r="A916" s="72"/>
      <c r="B916" s="71"/>
    </row>
    <row r="917">
      <c r="A917" s="72"/>
      <c r="B917" s="71"/>
    </row>
    <row r="918">
      <c r="A918" s="72"/>
      <c r="B918" s="71"/>
    </row>
    <row r="919">
      <c r="A919" s="72"/>
      <c r="B919" s="71"/>
    </row>
    <row r="920">
      <c r="A920" s="72"/>
      <c r="B920" s="71"/>
    </row>
    <row r="921">
      <c r="A921" s="72"/>
      <c r="B921" s="71"/>
    </row>
    <row r="922">
      <c r="A922" s="72"/>
      <c r="B922" s="71"/>
    </row>
    <row r="923">
      <c r="A923" s="72"/>
      <c r="B923" s="71"/>
    </row>
    <row r="924">
      <c r="A924" s="72"/>
      <c r="B924" s="71"/>
    </row>
    <row r="925">
      <c r="A925" s="72"/>
      <c r="B925" s="71"/>
    </row>
    <row r="926">
      <c r="A926" s="72"/>
      <c r="B926" s="71"/>
    </row>
    <row r="927">
      <c r="A927" s="72"/>
      <c r="B927" s="71"/>
    </row>
    <row r="928">
      <c r="A928" s="72"/>
      <c r="B928" s="71"/>
    </row>
    <row r="929">
      <c r="A929" s="72"/>
      <c r="B929" s="71"/>
    </row>
    <row r="930">
      <c r="A930" s="72"/>
      <c r="B930" s="71"/>
    </row>
    <row r="931">
      <c r="A931" s="72"/>
      <c r="B931" s="71"/>
    </row>
    <row r="932">
      <c r="A932" s="72"/>
      <c r="B932" s="71"/>
    </row>
    <row r="933">
      <c r="A933" s="72"/>
      <c r="B933" s="71"/>
    </row>
    <row r="934">
      <c r="A934" s="72"/>
      <c r="B934" s="71"/>
    </row>
    <row r="935">
      <c r="A935" s="72"/>
      <c r="B935" s="71"/>
    </row>
    <row r="936">
      <c r="A936" s="72"/>
      <c r="B936" s="71"/>
    </row>
    <row r="937">
      <c r="A937" s="72"/>
      <c r="B937" s="71"/>
    </row>
    <row r="938">
      <c r="A938" s="72"/>
      <c r="B938" s="71"/>
    </row>
    <row r="939">
      <c r="A939" s="72"/>
      <c r="B939" s="71"/>
    </row>
    <row r="940">
      <c r="A940" s="72"/>
      <c r="B940" s="71"/>
    </row>
    <row r="941">
      <c r="A941" s="72"/>
      <c r="B941" s="71"/>
    </row>
    <row r="942">
      <c r="A942" s="72"/>
      <c r="B942" s="71"/>
    </row>
    <row r="943">
      <c r="A943" s="72"/>
      <c r="B943" s="71"/>
    </row>
    <row r="944">
      <c r="A944" s="72"/>
      <c r="B944" s="71"/>
    </row>
    <row r="945">
      <c r="A945" s="72"/>
      <c r="B945" s="71"/>
    </row>
    <row r="946">
      <c r="A946" s="72"/>
      <c r="B946" s="71"/>
    </row>
    <row r="947">
      <c r="A947" s="72"/>
      <c r="B947" s="71"/>
    </row>
    <row r="948">
      <c r="A948" s="72"/>
      <c r="B948" s="71"/>
    </row>
    <row r="949">
      <c r="A949" s="72"/>
      <c r="B949" s="71"/>
    </row>
    <row r="950">
      <c r="A950" s="72"/>
      <c r="B950" s="71"/>
    </row>
    <row r="951">
      <c r="A951" s="72"/>
      <c r="B951" s="71"/>
    </row>
    <row r="952">
      <c r="A952" s="72"/>
      <c r="B952" s="71"/>
    </row>
    <row r="953">
      <c r="A953" s="72"/>
      <c r="B953" s="71"/>
    </row>
    <row r="954">
      <c r="A954" s="72"/>
      <c r="B954" s="71"/>
    </row>
    <row r="955">
      <c r="A955" s="72"/>
      <c r="B955" s="71"/>
    </row>
    <row r="956">
      <c r="A956" s="72"/>
      <c r="B956" s="71"/>
    </row>
    <row r="957">
      <c r="A957" s="72"/>
      <c r="B957" s="71"/>
    </row>
    <row r="958">
      <c r="A958" s="72"/>
      <c r="B958" s="71"/>
    </row>
    <row r="959">
      <c r="A959" s="72"/>
      <c r="B959" s="71"/>
    </row>
    <row r="960">
      <c r="A960" s="72"/>
      <c r="B960" s="71"/>
    </row>
    <row r="961">
      <c r="A961" s="72"/>
      <c r="B961" s="71"/>
    </row>
    <row r="962">
      <c r="A962" s="72"/>
      <c r="B962" s="71"/>
    </row>
    <row r="963">
      <c r="A963" s="72"/>
      <c r="B963" s="71"/>
    </row>
    <row r="964">
      <c r="A964" s="72"/>
      <c r="B964" s="71"/>
    </row>
    <row r="965">
      <c r="A965" s="72"/>
      <c r="B965" s="71"/>
    </row>
    <row r="966">
      <c r="A966" s="72"/>
      <c r="B966" s="71"/>
    </row>
    <row r="967">
      <c r="A967" s="72"/>
      <c r="B967" s="71"/>
    </row>
    <row r="968">
      <c r="A968" s="72"/>
      <c r="B968" s="71"/>
    </row>
    <row r="969">
      <c r="A969" s="72"/>
      <c r="B969" s="71"/>
    </row>
    <row r="970">
      <c r="A970" s="72"/>
      <c r="B970" s="71"/>
    </row>
    <row r="971">
      <c r="A971" s="72"/>
      <c r="B971" s="71"/>
    </row>
    <row r="972">
      <c r="A972" s="72"/>
      <c r="B972" s="71"/>
    </row>
    <row r="973">
      <c r="A973" s="72"/>
      <c r="B973" s="71"/>
    </row>
    <row r="974">
      <c r="A974" s="72"/>
      <c r="B974" s="71"/>
    </row>
    <row r="975">
      <c r="A975" s="72"/>
      <c r="B975" s="71"/>
    </row>
    <row r="976">
      <c r="A976" s="72"/>
      <c r="B976" s="71"/>
    </row>
    <row r="977">
      <c r="A977" s="72"/>
      <c r="B977" s="71"/>
    </row>
    <row r="978">
      <c r="A978" s="72"/>
      <c r="B978" s="71"/>
    </row>
    <row r="979">
      <c r="A979" s="72"/>
      <c r="B979" s="71"/>
    </row>
    <row r="980">
      <c r="A980" s="72"/>
      <c r="B980" s="71"/>
    </row>
    <row r="981">
      <c r="A981" s="72"/>
      <c r="B981" s="71"/>
    </row>
    <row r="982">
      <c r="A982" s="72"/>
      <c r="B982" s="71"/>
    </row>
    <row r="983">
      <c r="A983" s="72"/>
      <c r="B983" s="71"/>
    </row>
    <row r="984">
      <c r="A984" s="72"/>
      <c r="B984" s="71"/>
    </row>
    <row r="985">
      <c r="A985" s="72"/>
      <c r="B985" s="71"/>
    </row>
    <row r="986">
      <c r="A986" s="72"/>
      <c r="B986" s="71"/>
    </row>
    <row r="987">
      <c r="A987" s="72"/>
      <c r="B987" s="71"/>
    </row>
    <row r="988">
      <c r="A988" s="72"/>
      <c r="B988" s="71"/>
    </row>
    <row r="989">
      <c r="A989" s="72"/>
      <c r="B989" s="71"/>
    </row>
    <row r="990">
      <c r="A990" s="72"/>
      <c r="B990" s="71"/>
    </row>
    <row r="991">
      <c r="A991" s="72"/>
      <c r="B991" s="71"/>
    </row>
    <row r="992">
      <c r="A992" s="72"/>
      <c r="B992" s="71"/>
    </row>
    <row r="993">
      <c r="A993" s="72"/>
      <c r="B993" s="71"/>
    </row>
    <row r="994">
      <c r="A994" s="72"/>
      <c r="B994" s="71"/>
    </row>
    <row r="995">
      <c r="A995" s="72"/>
      <c r="B995" s="71"/>
    </row>
    <row r="996">
      <c r="A996" s="72"/>
      <c r="B996" s="71"/>
    </row>
    <row r="997">
      <c r="A997" s="72"/>
      <c r="B997" s="71"/>
    </row>
    <row r="998">
      <c r="A998" s="72"/>
      <c r="B998" s="71"/>
    </row>
    <row r="999">
      <c r="A999" s="72"/>
      <c r="B999" s="71"/>
    </row>
    <row r="1000">
      <c r="A1000" s="72"/>
      <c r="B1000" s="71"/>
    </row>
  </sheetData>
  <printOptions gridLines="1" horizontalCentered="1"/>
  <pageMargins bottom="0.75" footer="0.0" header="0.0" left="0.7" right="0.7" top="0.75"/>
  <pageSetup fitToHeight="0" paperSize="3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1</v>
      </c>
      <c r="B1" s="37" t="s">
        <v>88</v>
      </c>
    </row>
    <row r="2" hidden="1">
      <c r="A2" s="73">
        <v>32874.0</v>
      </c>
      <c r="B2" s="74">
        <v>676000.0</v>
      </c>
    </row>
    <row r="3" hidden="1">
      <c r="A3" s="73">
        <v>32905.0</v>
      </c>
      <c r="B3" s="74">
        <v>820400.0</v>
      </c>
    </row>
    <row r="4" hidden="1">
      <c r="A4" s="73">
        <v>32933.0</v>
      </c>
      <c r="B4" s="74">
        <v>367600.0</v>
      </c>
    </row>
    <row r="5" hidden="1">
      <c r="A5" s="73">
        <v>32964.0</v>
      </c>
      <c r="B5" s="74">
        <v>42300.0</v>
      </c>
    </row>
    <row r="6" hidden="1">
      <c r="A6" s="73">
        <v>32994.0</v>
      </c>
      <c r="B6" s="74">
        <v>56900.0</v>
      </c>
    </row>
    <row r="7" hidden="1">
      <c r="A7" s="73">
        <v>33025.0</v>
      </c>
      <c r="B7" s="74">
        <v>87300.0</v>
      </c>
    </row>
    <row r="8" hidden="1">
      <c r="A8" s="73">
        <v>33055.0</v>
      </c>
      <c r="B8" s="74">
        <v>137900.0</v>
      </c>
    </row>
    <row r="9" hidden="1">
      <c r="A9" s="73">
        <v>33086.0</v>
      </c>
      <c r="B9" s="74">
        <v>115300.0</v>
      </c>
    </row>
    <row r="10" hidden="1">
      <c r="A10" s="73">
        <v>33117.0</v>
      </c>
      <c r="B10" s="74">
        <v>152100.0</v>
      </c>
    </row>
    <row r="11" hidden="1">
      <c r="A11" s="73">
        <v>33147.0</v>
      </c>
      <c r="B11" s="74">
        <v>164900.0</v>
      </c>
    </row>
    <row r="12" hidden="1">
      <c r="A12" s="73">
        <v>33178.0</v>
      </c>
      <c r="B12" s="74">
        <v>198300.0</v>
      </c>
    </row>
    <row r="13" hidden="1">
      <c r="A13" s="73">
        <v>33208.0</v>
      </c>
      <c r="B13" s="74">
        <v>228600.0</v>
      </c>
    </row>
    <row r="14" hidden="1">
      <c r="A14" s="73">
        <v>33239.0</v>
      </c>
      <c r="B14" s="74">
        <v>210200.0</v>
      </c>
    </row>
    <row r="15" hidden="1">
      <c r="A15" s="73">
        <v>33270.0</v>
      </c>
      <c r="B15" s="74">
        <v>68500.0</v>
      </c>
    </row>
    <row r="16" hidden="1">
      <c r="A16" s="73">
        <v>33298.0</v>
      </c>
      <c r="B16" s="74">
        <v>89900.0</v>
      </c>
    </row>
    <row r="17" hidden="1">
      <c r="A17" s="73">
        <v>33329.0</v>
      </c>
      <c r="B17" s="74">
        <v>96700.0</v>
      </c>
    </row>
    <row r="18" hidden="1">
      <c r="A18" s="73">
        <v>33359.0</v>
      </c>
      <c r="B18" s="74">
        <v>95600.0</v>
      </c>
    </row>
    <row r="19" hidden="1">
      <c r="A19" s="73">
        <v>33390.0</v>
      </c>
      <c r="B19" s="74">
        <v>103200.0</v>
      </c>
    </row>
    <row r="20" hidden="1">
      <c r="A20" s="73">
        <v>33420.0</v>
      </c>
      <c r="B20" s="74">
        <v>123900.0</v>
      </c>
    </row>
    <row r="21" hidden="1">
      <c r="A21" s="73">
        <v>33451.0</v>
      </c>
      <c r="B21" s="74">
        <v>157500.0</v>
      </c>
    </row>
    <row r="22" hidden="1">
      <c r="A22" s="73">
        <v>33482.0</v>
      </c>
      <c r="B22" s="74">
        <v>197800.0</v>
      </c>
    </row>
    <row r="23" hidden="1">
      <c r="A23" s="73">
        <v>33512.0</v>
      </c>
      <c r="B23" s="74">
        <v>259500.0</v>
      </c>
    </row>
    <row r="24" hidden="1">
      <c r="A24" s="73">
        <v>33543.0</v>
      </c>
      <c r="B24" s="74">
        <v>324300.0</v>
      </c>
    </row>
    <row r="25" hidden="1">
      <c r="A25" s="73">
        <v>33573.0</v>
      </c>
      <c r="B25" s="74">
        <v>311700.0</v>
      </c>
    </row>
    <row r="26" hidden="1">
      <c r="A26" s="73">
        <v>33604.0</v>
      </c>
      <c r="B26" s="74">
        <v>290600.0</v>
      </c>
    </row>
    <row r="27" hidden="1">
      <c r="A27" s="73">
        <v>33635.0</v>
      </c>
      <c r="B27" s="74">
        <v>287600.0</v>
      </c>
    </row>
    <row r="28" hidden="1">
      <c r="A28" s="73">
        <v>33664.0</v>
      </c>
      <c r="B28" s="74">
        <v>268600.0</v>
      </c>
    </row>
    <row r="29" hidden="1">
      <c r="A29" s="73">
        <v>33695.0</v>
      </c>
      <c r="B29" s="74">
        <v>239200.0</v>
      </c>
    </row>
    <row r="30" hidden="1">
      <c r="A30" s="73">
        <v>33725.0</v>
      </c>
      <c r="B30" s="74">
        <v>230000.0</v>
      </c>
    </row>
    <row r="31" hidden="1">
      <c r="A31" s="73">
        <v>33756.0</v>
      </c>
      <c r="B31" s="74">
        <v>242800.0</v>
      </c>
    </row>
    <row r="32" hidden="1">
      <c r="A32" s="73">
        <v>33786.0</v>
      </c>
      <c r="B32" s="74">
        <v>262100.0</v>
      </c>
    </row>
    <row r="33" hidden="1">
      <c r="A33" s="73">
        <v>33817.0</v>
      </c>
      <c r="B33" s="74">
        <v>256500.0</v>
      </c>
    </row>
    <row r="34" hidden="1">
      <c r="A34" s="73">
        <v>33848.0</v>
      </c>
      <c r="B34" s="74">
        <v>276600.0</v>
      </c>
    </row>
    <row r="35" hidden="1">
      <c r="A35" s="73">
        <v>33878.0</v>
      </c>
      <c r="B35" s="74">
        <v>281800.0</v>
      </c>
    </row>
    <row r="36" hidden="1">
      <c r="A36" s="73">
        <v>33909.0</v>
      </c>
      <c r="B36" s="74">
        <v>264000.0</v>
      </c>
    </row>
    <row r="37" hidden="1">
      <c r="A37" s="73">
        <v>33939.0</v>
      </c>
      <c r="B37" s="74">
        <v>259200.0</v>
      </c>
    </row>
    <row r="38" hidden="1">
      <c r="A38" s="73">
        <v>33970.0</v>
      </c>
      <c r="B38" s="74">
        <v>285200.0</v>
      </c>
    </row>
    <row r="39" hidden="1">
      <c r="A39" s="73">
        <v>34001.0</v>
      </c>
      <c r="B39" s="74">
        <v>289000.0</v>
      </c>
    </row>
    <row r="40" hidden="1">
      <c r="A40" s="73">
        <v>34029.0</v>
      </c>
      <c r="B40" s="74">
        <v>283600.0</v>
      </c>
    </row>
    <row r="41" hidden="1">
      <c r="A41" s="73">
        <v>34060.0</v>
      </c>
      <c r="B41" s="74">
        <v>305300.0</v>
      </c>
    </row>
    <row r="42" hidden="1">
      <c r="A42" s="73">
        <v>34090.0</v>
      </c>
      <c r="B42" s="74">
        <v>309000.0</v>
      </c>
    </row>
    <row r="43" hidden="1">
      <c r="A43" s="73">
        <v>34121.0</v>
      </c>
      <c r="B43" s="74">
        <v>319100.0</v>
      </c>
    </row>
    <row r="44" hidden="1">
      <c r="A44" s="73">
        <v>34151.0</v>
      </c>
      <c r="B44" s="74">
        <v>327300.0</v>
      </c>
    </row>
    <row r="45" hidden="1">
      <c r="A45" s="73">
        <v>34182.0</v>
      </c>
      <c r="B45" s="74">
        <v>346400.0</v>
      </c>
    </row>
    <row r="46" hidden="1">
      <c r="A46" s="73">
        <v>34213.0</v>
      </c>
      <c r="B46" s="74">
        <v>372300.0</v>
      </c>
    </row>
    <row r="47" hidden="1">
      <c r="A47" s="73">
        <v>34243.0</v>
      </c>
      <c r="B47" s="74">
        <v>384000.0</v>
      </c>
    </row>
    <row r="48" hidden="1">
      <c r="A48" s="73">
        <v>34274.0</v>
      </c>
      <c r="B48" s="74">
        <v>383800.0</v>
      </c>
    </row>
    <row r="49" hidden="1">
      <c r="A49" s="73">
        <v>34304.0</v>
      </c>
      <c r="B49" s="74">
        <v>403800.0</v>
      </c>
    </row>
    <row r="50" hidden="1">
      <c r="A50" s="73">
        <v>34335.0</v>
      </c>
      <c r="B50" s="74">
        <v>427600.0</v>
      </c>
    </row>
    <row r="51" hidden="1">
      <c r="A51" s="73">
        <v>34366.0</v>
      </c>
      <c r="B51" s="74">
        <v>419900.0</v>
      </c>
    </row>
    <row r="52" hidden="1">
      <c r="A52" s="73">
        <v>34394.0</v>
      </c>
      <c r="B52" s="74">
        <v>464200.0</v>
      </c>
    </row>
    <row r="53" hidden="1">
      <c r="A53" s="73">
        <v>34425.0</v>
      </c>
      <c r="B53" s="74">
        <v>464900.0</v>
      </c>
    </row>
    <row r="54" hidden="1">
      <c r="A54" s="73">
        <v>34455.0</v>
      </c>
      <c r="B54" s="74">
        <v>479500.0</v>
      </c>
    </row>
    <row r="55" hidden="1">
      <c r="A55" s="73">
        <v>34486.0</v>
      </c>
      <c r="B55" s="74">
        <v>506200.0</v>
      </c>
    </row>
    <row r="56" hidden="1">
      <c r="A56" s="73">
        <v>34516.0</v>
      </c>
      <c r="B56" s="74">
        <v>68700.0</v>
      </c>
    </row>
    <row r="57" hidden="1">
      <c r="A57" s="73">
        <v>34547.0</v>
      </c>
      <c r="B57" s="74">
        <v>41700.0</v>
      </c>
    </row>
    <row r="58" hidden="1">
      <c r="A58" s="73">
        <v>34578.0</v>
      </c>
      <c r="B58" s="74">
        <v>38300.0</v>
      </c>
    </row>
    <row r="59" hidden="1">
      <c r="A59" s="73">
        <v>34608.0</v>
      </c>
      <c r="B59" s="74">
        <v>36200.0</v>
      </c>
    </row>
    <row r="60" hidden="1">
      <c r="A60" s="73">
        <v>34639.0</v>
      </c>
      <c r="B60" s="74">
        <v>40700.0</v>
      </c>
    </row>
    <row r="61" hidden="1">
      <c r="A61" s="73">
        <v>34669.0</v>
      </c>
      <c r="B61" s="74">
        <v>38000.0</v>
      </c>
    </row>
    <row r="62" hidden="1">
      <c r="A62" s="73">
        <v>34700.0</v>
      </c>
      <c r="B62" s="74">
        <v>33700.0</v>
      </c>
    </row>
    <row r="63" hidden="1">
      <c r="A63" s="73">
        <v>34731.0</v>
      </c>
      <c r="B63" s="74">
        <v>32500.0</v>
      </c>
    </row>
    <row r="64" hidden="1">
      <c r="A64" s="73">
        <v>34759.0</v>
      </c>
      <c r="B64" s="74">
        <v>42600.0</v>
      </c>
    </row>
    <row r="65" hidden="1">
      <c r="A65" s="73">
        <v>34790.0</v>
      </c>
      <c r="B65" s="74">
        <v>42600.0</v>
      </c>
    </row>
    <row r="66" hidden="1">
      <c r="A66" s="73">
        <v>34820.0</v>
      </c>
      <c r="B66" s="74">
        <v>42500.0</v>
      </c>
    </row>
    <row r="67" hidden="1">
      <c r="A67" s="73">
        <v>34851.0</v>
      </c>
      <c r="B67" s="74">
        <v>40400.0</v>
      </c>
    </row>
    <row r="68" hidden="1">
      <c r="A68" s="73">
        <v>34881.0</v>
      </c>
      <c r="B68" s="74">
        <v>40200.0</v>
      </c>
    </row>
    <row r="69" hidden="1">
      <c r="A69" s="73">
        <v>34912.0</v>
      </c>
      <c r="B69" s="74">
        <v>38400.0</v>
      </c>
    </row>
    <row r="70" hidden="1">
      <c r="A70" s="73">
        <v>34943.0</v>
      </c>
      <c r="B70" s="74">
        <v>33200.0</v>
      </c>
    </row>
    <row r="71" hidden="1">
      <c r="A71" s="73">
        <v>34973.0</v>
      </c>
      <c r="B71" s="74">
        <v>30900.0</v>
      </c>
    </row>
    <row r="72" hidden="1">
      <c r="A72" s="73">
        <v>35004.0</v>
      </c>
      <c r="B72" s="74">
        <v>28800.0</v>
      </c>
    </row>
    <row r="73" hidden="1">
      <c r="A73" s="73">
        <v>35034.0</v>
      </c>
      <c r="B73" s="74">
        <v>27800.0</v>
      </c>
    </row>
    <row r="74" hidden="1">
      <c r="A74" s="73">
        <v>35065.0</v>
      </c>
      <c r="B74" s="74">
        <v>25800.0</v>
      </c>
    </row>
    <row r="75" hidden="1">
      <c r="A75" s="73">
        <v>35096.0</v>
      </c>
      <c r="B75" s="74">
        <v>23500.0</v>
      </c>
    </row>
    <row r="76" hidden="1">
      <c r="A76" s="73">
        <v>35125.0</v>
      </c>
      <c r="B76" s="74">
        <v>22200.0</v>
      </c>
    </row>
    <row r="77" hidden="1">
      <c r="A77" s="73">
        <v>35156.0</v>
      </c>
      <c r="B77" s="74">
        <v>20700.0</v>
      </c>
    </row>
    <row r="78" hidden="1">
      <c r="A78" s="73">
        <v>35186.0</v>
      </c>
      <c r="B78" s="74">
        <v>20100.0</v>
      </c>
    </row>
    <row r="79" hidden="1">
      <c r="A79" s="73">
        <v>35217.0</v>
      </c>
      <c r="B79" s="74">
        <v>19800.0</v>
      </c>
    </row>
    <row r="80" hidden="1">
      <c r="A80" s="73">
        <v>35247.0</v>
      </c>
      <c r="B80" s="74">
        <v>19300.0</v>
      </c>
    </row>
    <row r="81" hidden="1">
      <c r="A81" s="73">
        <v>35278.0</v>
      </c>
      <c r="B81" s="74">
        <v>19700.0</v>
      </c>
    </row>
    <row r="82" hidden="1">
      <c r="A82" s="73">
        <v>35309.0</v>
      </c>
      <c r="B82" s="74">
        <v>19000.0</v>
      </c>
    </row>
    <row r="83" hidden="1">
      <c r="A83" s="73">
        <v>35339.0</v>
      </c>
      <c r="B83" s="74">
        <v>18600.0</v>
      </c>
    </row>
    <row r="84" hidden="1">
      <c r="A84" s="73">
        <v>35370.0</v>
      </c>
      <c r="B84" s="74">
        <v>18000.0</v>
      </c>
    </row>
    <row r="85" hidden="1">
      <c r="A85" s="73">
        <v>35400.0</v>
      </c>
      <c r="B85" s="74">
        <v>18000.0</v>
      </c>
    </row>
    <row r="86" hidden="1">
      <c r="A86" s="73">
        <v>35431.0</v>
      </c>
      <c r="B86" s="74">
        <v>17300.0</v>
      </c>
    </row>
    <row r="87" hidden="1">
      <c r="A87" s="73">
        <v>35462.0</v>
      </c>
      <c r="B87" s="74">
        <v>16700.0</v>
      </c>
    </row>
    <row r="88" hidden="1">
      <c r="A88" s="73">
        <v>35490.0</v>
      </c>
      <c r="B88" s="74">
        <v>16400.0</v>
      </c>
    </row>
    <row r="89" hidden="1">
      <c r="A89" s="73">
        <v>35521.0</v>
      </c>
      <c r="B89" s="74">
        <v>16600.0</v>
      </c>
    </row>
    <row r="90" hidden="1">
      <c r="A90" s="73">
        <v>35551.0</v>
      </c>
      <c r="B90" s="74">
        <v>15800.0</v>
      </c>
    </row>
    <row r="91" hidden="1">
      <c r="A91" s="73">
        <v>35582.0</v>
      </c>
      <c r="B91" s="74">
        <v>16100.0</v>
      </c>
    </row>
    <row r="92" hidden="1">
      <c r="A92" s="73">
        <v>35612.0</v>
      </c>
      <c r="B92" s="74">
        <v>16000.0</v>
      </c>
    </row>
    <row r="93" hidden="1">
      <c r="A93" s="73">
        <v>35643.0</v>
      </c>
      <c r="B93" s="74">
        <v>15900.0</v>
      </c>
    </row>
    <row r="94" hidden="1">
      <c r="A94" s="73">
        <v>35674.0</v>
      </c>
      <c r="B94" s="74">
        <v>15900.0</v>
      </c>
    </row>
    <row r="95" hidden="1">
      <c r="A95" s="73">
        <v>35704.0</v>
      </c>
      <c r="B95" s="74">
        <v>16700.0</v>
      </c>
    </row>
    <row r="96" hidden="1">
      <c r="A96" s="73">
        <v>35735.0</v>
      </c>
      <c r="B96" s="74">
        <v>30400.0</v>
      </c>
    </row>
    <row r="97" hidden="1">
      <c r="A97" s="73">
        <v>35765.0</v>
      </c>
      <c r="B97" s="74">
        <v>29700.0</v>
      </c>
    </row>
    <row r="98" hidden="1">
      <c r="A98" s="73">
        <v>35796.0</v>
      </c>
      <c r="B98" s="74">
        <v>26700.0</v>
      </c>
    </row>
    <row r="99" hidden="1">
      <c r="A99" s="73">
        <v>35827.0</v>
      </c>
      <c r="B99" s="74">
        <v>21300.0</v>
      </c>
    </row>
    <row r="100" hidden="1">
      <c r="A100" s="73">
        <v>35855.0</v>
      </c>
      <c r="B100" s="74">
        <v>22000.0</v>
      </c>
    </row>
    <row r="101" hidden="1">
      <c r="A101" s="73">
        <v>35886.0</v>
      </c>
      <c r="B101" s="74">
        <v>17100.0</v>
      </c>
    </row>
    <row r="102" hidden="1">
      <c r="A102" s="73">
        <v>35916.0</v>
      </c>
      <c r="B102" s="74">
        <v>16300.0</v>
      </c>
    </row>
    <row r="103" hidden="1">
      <c r="A103" s="73">
        <v>35947.0</v>
      </c>
      <c r="B103" s="74">
        <v>16000.0</v>
      </c>
    </row>
    <row r="104" hidden="1">
      <c r="A104" s="73">
        <v>35977.0</v>
      </c>
      <c r="B104" s="74">
        <v>17000.0</v>
      </c>
    </row>
    <row r="105" hidden="1">
      <c r="A105" s="73">
        <v>36008.0</v>
      </c>
      <c r="B105" s="74">
        <v>14800.0</v>
      </c>
    </row>
    <row r="106" hidden="1">
      <c r="A106" s="73">
        <v>36039.0</v>
      </c>
      <c r="B106" s="74">
        <v>24900.0</v>
      </c>
    </row>
    <row r="107" hidden="1">
      <c r="A107" s="73">
        <v>36069.0</v>
      </c>
      <c r="B107" s="74">
        <v>29400.0</v>
      </c>
    </row>
    <row r="108" hidden="1">
      <c r="A108" s="73">
        <v>36100.0</v>
      </c>
      <c r="B108" s="74">
        <v>26300.0</v>
      </c>
    </row>
    <row r="109" hidden="1">
      <c r="A109" s="73">
        <v>36130.0</v>
      </c>
      <c r="B109" s="74">
        <v>24000.0</v>
      </c>
    </row>
    <row r="110" hidden="1">
      <c r="A110" s="73">
        <v>36161.0</v>
      </c>
      <c r="B110" s="74">
        <v>21800.0</v>
      </c>
    </row>
    <row r="111" hidden="1">
      <c r="A111" s="73">
        <v>36192.0</v>
      </c>
      <c r="B111" s="74">
        <v>23800.0</v>
      </c>
    </row>
    <row r="112" hidden="1">
      <c r="A112" s="73">
        <v>36220.0</v>
      </c>
      <c r="B112" s="74">
        <v>33300.0</v>
      </c>
    </row>
    <row r="113" hidden="1">
      <c r="A113" s="73">
        <v>36251.0</v>
      </c>
      <c r="B113" s="74">
        <v>23500.0</v>
      </c>
    </row>
    <row r="114" hidden="1">
      <c r="A114" s="73">
        <v>36281.0</v>
      </c>
      <c r="B114" s="74">
        <v>20200.0</v>
      </c>
    </row>
    <row r="115" hidden="1">
      <c r="A115" s="73">
        <v>36312.0</v>
      </c>
      <c r="B115" s="74">
        <v>16700.0</v>
      </c>
    </row>
    <row r="116" hidden="1">
      <c r="A116" s="73">
        <v>36342.0</v>
      </c>
      <c r="B116" s="74">
        <v>16600.0</v>
      </c>
    </row>
    <row r="117" hidden="1">
      <c r="A117" s="73">
        <v>36373.0</v>
      </c>
      <c r="B117" s="74">
        <v>15700.0</v>
      </c>
    </row>
    <row r="118" hidden="1">
      <c r="A118" s="73">
        <v>36404.0</v>
      </c>
      <c r="B118" s="74">
        <v>14900.0</v>
      </c>
    </row>
    <row r="119" hidden="1">
      <c r="A119" s="73">
        <v>36434.0</v>
      </c>
      <c r="B119" s="74">
        <v>13800.0</v>
      </c>
    </row>
    <row r="120" hidden="1">
      <c r="A120" s="73">
        <v>36465.0</v>
      </c>
      <c r="B120" s="74">
        <v>13900.0</v>
      </c>
    </row>
    <row r="121" hidden="1">
      <c r="A121" s="73">
        <v>36495.0</v>
      </c>
      <c r="B121" s="74">
        <v>16000.0</v>
      </c>
    </row>
    <row r="122" hidden="1">
      <c r="A122" s="73">
        <v>36526.0</v>
      </c>
      <c r="B122" s="74">
        <v>14600.0</v>
      </c>
    </row>
    <row r="123" hidden="1">
      <c r="A123" s="73">
        <v>36557.0</v>
      </c>
      <c r="B123" s="74">
        <v>14500.0</v>
      </c>
    </row>
    <row r="124" hidden="1">
      <c r="A124" s="73">
        <v>36586.0</v>
      </c>
      <c r="B124" s="74">
        <v>14500.0</v>
      </c>
    </row>
    <row r="125" hidden="1">
      <c r="A125" s="73">
        <v>36617.0</v>
      </c>
      <c r="B125" s="74">
        <v>13000.0</v>
      </c>
    </row>
    <row r="126" hidden="1">
      <c r="A126" s="73">
        <v>36647.0</v>
      </c>
      <c r="B126" s="74">
        <v>14900.0</v>
      </c>
    </row>
    <row r="127" hidden="1">
      <c r="A127" s="73">
        <v>36678.0</v>
      </c>
      <c r="B127" s="74">
        <v>13900.0</v>
      </c>
    </row>
    <row r="128" hidden="1">
      <c r="A128" s="73">
        <v>36708.0</v>
      </c>
      <c r="B128" s="74">
        <v>13100.0</v>
      </c>
    </row>
    <row r="129" hidden="1">
      <c r="A129" s="73">
        <v>36739.0</v>
      </c>
      <c r="B129" s="74">
        <v>14100.0</v>
      </c>
    </row>
    <row r="130" hidden="1">
      <c r="A130" s="73">
        <v>36770.0</v>
      </c>
      <c r="B130" s="74">
        <v>12200.0</v>
      </c>
    </row>
    <row r="131" hidden="1">
      <c r="A131" s="73">
        <v>36800.0</v>
      </c>
      <c r="B131" s="74">
        <v>12900.0</v>
      </c>
    </row>
    <row r="132" hidden="1">
      <c r="A132" s="73">
        <v>36831.0</v>
      </c>
      <c r="B132" s="74">
        <v>12200.0</v>
      </c>
    </row>
    <row r="133" hidden="1">
      <c r="A133" s="73">
        <v>36861.0</v>
      </c>
      <c r="B133" s="74">
        <v>12000.0</v>
      </c>
    </row>
    <row r="134" hidden="1">
      <c r="A134" s="73">
        <v>36892.0</v>
      </c>
      <c r="B134" s="74">
        <v>12700.0</v>
      </c>
    </row>
    <row r="135" hidden="1">
      <c r="A135" s="73">
        <v>36923.0</v>
      </c>
      <c r="B135" s="74">
        <v>10200.0</v>
      </c>
    </row>
    <row r="136" hidden="1">
      <c r="A136" s="73">
        <v>36951.0</v>
      </c>
      <c r="B136" s="74">
        <v>12600.0</v>
      </c>
    </row>
    <row r="137" hidden="1">
      <c r="A137" s="73">
        <v>36982.0</v>
      </c>
      <c r="B137" s="74">
        <v>11900.0</v>
      </c>
    </row>
    <row r="138" hidden="1">
      <c r="A138" s="73">
        <v>37012.0</v>
      </c>
      <c r="B138" s="74">
        <v>13400.0</v>
      </c>
    </row>
    <row r="139" hidden="1">
      <c r="A139" s="73">
        <v>37043.0</v>
      </c>
      <c r="B139" s="74">
        <v>12700.0</v>
      </c>
    </row>
    <row r="140" hidden="1">
      <c r="A140" s="73">
        <v>37073.0</v>
      </c>
      <c r="B140" s="74">
        <v>15000.0</v>
      </c>
    </row>
    <row r="141" hidden="1">
      <c r="A141" s="73">
        <v>37104.0</v>
      </c>
      <c r="B141" s="74">
        <v>16000.0</v>
      </c>
    </row>
    <row r="142" hidden="1">
      <c r="A142" s="73">
        <v>37135.0</v>
      </c>
      <c r="B142" s="74">
        <v>13200.0</v>
      </c>
    </row>
    <row r="143" hidden="1">
      <c r="A143" s="73">
        <v>37165.0</v>
      </c>
      <c r="B143" s="74">
        <v>15300.0</v>
      </c>
    </row>
    <row r="144" hidden="1">
      <c r="A144" s="73">
        <v>37196.0</v>
      </c>
      <c r="B144" s="74">
        <v>13900.0</v>
      </c>
    </row>
    <row r="145" hidden="1">
      <c r="A145" s="73">
        <v>37226.0</v>
      </c>
      <c r="B145" s="74">
        <v>13900.0</v>
      </c>
    </row>
    <row r="146" hidden="1">
      <c r="A146" s="73">
        <v>37257.0</v>
      </c>
      <c r="B146" s="74">
        <v>15300.0</v>
      </c>
    </row>
    <row r="147" hidden="1">
      <c r="A147" s="73">
        <v>37288.0</v>
      </c>
      <c r="B147" s="74">
        <v>12500.0</v>
      </c>
    </row>
    <row r="148" hidden="1">
      <c r="A148" s="73">
        <v>37316.0</v>
      </c>
      <c r="B148" s="74">
        <v>13700.0</v>
      </c>
    </row>
    <row r="149" hidden="1">
      <c r="A149" s="73">
        <v>37347.0</v>
      </c>
      <c r="B149" s="74">
        <v>14800.0</v>
      </c>
    </row>
    <row r="150" hidden="1">
      <c r="A150" s="73">
        <v>37377.0</v>
      </c>
      <c r="B150" s="74">
        <v>14100.0</v>
      </c>
    </row>
    <row r="151" hidden="1">
      <c r="A151" s="73">
        <v>37408.0</v>
      </c>
      <c r="B151" s="74">
        <v>13300.0</v>
      </c>
    </row>
    <row r="152" hidden="1">
      <c r="A152" s="73">
        <v>37438.0</v>
      </c>
      <c r="B152" s="74">
        <v>15400.0</v>
      </c>
    </row>
    <row r="153" hidden="1">
      <c r="A153" s="73">
        <v>37469.0</v>
      </c>
      <c r="B153" s="74">
        <v>14400.0</v>
      </c>
    </row>
    <row r="154" hidden="1">
      <c r="A154" s="73">
        <v>37500.0</v>
      </c>
      <c r="B154" s="74">
        <v>13800.0</v>
      </c>
    </row>
    <row r="155" hidden="1">
      <c r="A155" s="73">
        <v>37530.0</v>
      </c>
      <c r="B155" s="74">
        <v>16500.0</v>
      </c>
    </row>
    <row r="156" hidden="1">
      <c r="A156" s="73">
        <v>37561.0</v>
      </c>
      <c r="B156" s="74">
        <v>15400.0</v>
      </c>
    </row>
    <row r="157" hidden="1">
      <c r="A157" s="73">
        <v>37591.0</v>
      </c>
      <c r="B157" s="74">
        <v>17400.0</v>
      </c>
    </row>
    <row r="158" hidden="1">
      <c r="A158" s="73">
        <v>37622.0</v>
      </c>
      <c r="B158" s="74">
        <v>19700.0</v>
      </c>
    </row>
    <row r="159" hidden="1">
      <c r="A159" s="73">
        <v>37653.0</v>
      </c>
      <c r="B159" s="74">
        <v>18300.0</v>
      </c>
    </row>
    <row r="160" hidden="1">
      <c r="A160" s="73">
        <v>37681.0</v>
      </c>
      <c r="B160" s="74">
        <v>17800.0</v>
      </c>
    </row>
    <row r="161" hidden="1">
      <c r="A161" s="73">
        <v>37712.0</v>
      </c>
      <c r="B161" s="74">
        <v>18700.0</v>
      </c>
    </row>
    <row r="162" hidden="1">
      <c r="A162" s="73">
        <v>37742.0</v>
      </c>
      <c r="B162" s="74">
        <v>19700.0</v>
      </c>
    </row>
    <row r="163" hidden="1">
      <c r="A163" s="73">
        <v>37773.0</v>
      </c>
      <c r="B163" s="74">
        <v>18600.0</v>
      </c>
    </row>
    <row r="164" hidden="1">
      <c r="A164" s="73">
        <v>37803.0</v>
      </c>
      <c r="B164" s="74">
        <v>20800.0</v>
      </c>
    </row>
    <row r="165" hidden="1">
      <c r="A165" s="73">
        <v>37834.0</v>
      </c>
      <c r="B165" s="74">
        <v>17700.0</v>
      </c>
    </row>
    <row r="166" hidden="1">
      <c r="A166" s="73">
        <v>37865.0</v>
      </c>
      <c r="B166" s="74">
        <v>16800.0</v>
      </c>
    </row>
    <row r="167" hidden="1">
      <c r="A167" s="73">
        <v>37895.0</v>
      </c>
      <c r="B167" s="74">
        <v>16400.0</v>
      </c>
    </row>
    <row r="168" hidden="1">
      <c r="A168" s="73">
        <v>37926.0</v>
      </c>
      <c r="B168" s="74">
        <v>13400.0</v>
      </c>
    </row>
    <row r="169" hidden="1">
      <c r="A169" s="73">
        <v>37956.0</v>
      </c>
      <c r="B169" s="74">
        <v>13700.0</v>
      </c>
    </row>
    <row r="170" hidden="1">
      <c r="A170" s="73">
        <v>37987.0</v>
      </c>
      <c r="B170" s="74">
        <v>12700.0</v>
      </c>
    </row>
    <row r="171" hidden="1">
      <c r="A171" s="73">
        <v>38018.0</v>
      </c>
      <c r="B171" s="74">
        <v>10800.0</v>
      </c>
    </row>
    <row r="172" hidden="1">
      <c r="A172" s="73">
        <v>38047.0</v>
      </c>
      <c r="B172" s="74">
        <v>13800.0</v>
      </c>
    </row>
    <row r="173" hidden="1">
      <c r="A173" s="73">
        <v>38078.0</v>
      </c>
      <c r="B173" s="74">
        <v>11800.0</v>
      </c>
    </row>
    <row r="174" hidden="1">
      <c r="A174" s="73">
        <v>38108.0</v>
      </c>
      <c r="B174" s="74">
        <v>12300.0</v>
      </c>
    </row>
    <row r="175" hidden="1">
      <c r="A175" s="73">
        <v>38139.0</v>
      </c>
      <c r="B175" s="74">
        <v>12300.0</v>
      </c>
    </row>
    <row r="176" hidden="1">
      <c r="A176" s="73">
        <v>38169.0</v>
      </c>
      <c r="B176" s="74">
        <v>12900.0</v>
      </c>
    </row>
    <row r="177" hidden="1">
      <c r="A177" s="73">
        <v>38200.0</v>
      </c>
      <c r="B177" s="74">
        <v>12900.0</v>
      </c>
    </row>
    <row r="178" hidden="1">
      <c r="A178" s="73">
        <v>38231.0</v>
      </c>
      <c r="B178" s="74">
        <v>12500.0</v>
      </c>
    </row>
    <row r="179" hidden="1">
      <c r="A179" s="73">
        <v>38261.0</v>
      </c>
      <c r="B179" s="74">
        <v>12100.0</v>
      </c>
    </row>
    <row r="180" hidden="1">
      <c r="A180" s="73">
        <v>38292.0</v>
      </c>
      <c r="B180" s="74">
        <v>12500.0</v>
      </c>
    </row>
    <row r="181" hidden="1">
      <c r="A181" s="73">
        <v>38322.0</v>
      </c>
      <c r="B181" s="74">
        <v>14800.0</v>
      </c>
    </row>
    <row r="182" hidden="1">
      <c r="A182" s="73">
        <v>38353.0</v>
      </c>
      <c r="B182" s="74">
        <v>13800.0</v>
      </c>
    </row>
    <row r="183" hidden="1">
      <c r="A183" s="73">
        <v>38384.0</v>
      </c>
      <c r="B183" s="74">
        <v>12200.0</v>
      </c>
    </row>
    <row r="184" hidden="1">
      <c r="A184" s="73">
        <v>38412.0</v>
      </c>
      <c r="B184" s="74">
        <v>15300.0</v>
      </c>
    </row>
    <row r="185" hidden="1">
      <c r="A185" s="73">
        <v>38443.0</v>
      </c>
      <c r="B185" s="74">
        <v>14100.0</v>
      </c>
    </row>
    <row r="186" hidden="1">
      <c r="A186" s="73">
        <v>38473.0</v>
      </c>
      <c r="B186" s="74">
        <v>15000.0</v>
      </c>
    </row>
    <row r="187" hidden="1">
      <c r="A187" s="73">
        <v>38504.0</v>
      </c>
      <c r="B187" s="74">
        <v>15900.0</v>
      </c>
    </row>
    <row r="188" hidden="1">
      <c r="A188" s="73">
        <v>38534.0</v>
      </c>
      <c r="B188" s="74">
        <v>15100.0</v>
      </c>
    </row>
    <row r="189" hidden="1">
      <c r="A189" s="73">
        <v>38565.0</v>
      </c>
      <c r="B189" s="74">
        <v>16600.0</v>
      </c>
    </row>
    <row r="190" hidden="1">
      <c r="A190" s="73">
        <v>38596.0</v>
      </c>
      <c r="B190" s="74">
        <v>15000.0</v>
      </c>
    </row>
    <row r="191" hidden="1">
      <c r="A191" s="73">
        <v>38626.0</v>
      </c>
      <c r="B191" s="74">
        <v>14100.0</v>
      </c>
    </row>
    <row r="192" hidden="1">
      <c r="A192" s="73">
        <v>38657.0</v>
      </c>
      <c r="B192" s="74">
        <v>13800.0</v>
      </c>
    </row>
    <row r="193" hidden="1">
      <c r="A193" s="73">
        <v>38687.0</v>
      </c>
      <c r="B193" s="74">
        <v>14700.0</v>
      </c>
    </row>
    <row r="194" hidden="1">
      <c r="A194" s="73">
        <v>38718.0</v>
      </c>
      <c r="B194" s="74">
        <v>14300.0</v>
      </c>
    </row>
    <row r="195" hidden="1">
      <c r="A195" s="73">
        <v>38749.0</v>
      </c>
      <c r="B195" s="74">
        <v>11500.0</v>
      </c>
    </row>
    <row r="196" hidden="1">
      <c r="A196" s="73">
        <v>38777.0</v>
      </c>
      <c r="B196" s="74">
        <v>14200.0</v>
      </c>
    </row>
    <row r="197" hidden="1">
      <c r="A197" s="73">
        <v>38808.0</v>
      </c>
      <c r="B197" s="74">
        <v>10800.0</v>
      </c>
    </row>
    <row r="198" hidden="1">
      <c r="A198" s="73">
        <v>38838.0</v>
      </c>
      <c r="B198" s="74">
        <v>12800.0</v>
      </c>
    </row>
    <row r="199" hidden="1">
      <c r="A199" s="73">
        <v>38869.0</v>
      </c>
      <c r="B199" s="74">
        <v>11800.0</v>
      </c>
    </row>
    <row r="200" hidden="1">
      <c r="A200" s="73">
        <v>38899.0</v>
      </c>
      <c r="B200" s="74">
        <v>11700.0</v>
      </c>
    </row>
    <row r="201" hidden="1">
      <c r="A201" s="73">
        <v>38930.0</v>
      </c>
      <c r="B201" s="74">
        <v>12600.0</v>
      </c>
    </row>
    <row r="202" hidden="1">
      <c r="A202" s="73">
        <v>38961.0</v>
      </c>
      <c r="B202" s="74">
        <v>10600.0</v>
      </c>
    </row>
    <row r="203" hidden="1">
      <c r="A203" s="73">
        <v>38991.0</v>
      </c>
      <c r="B203" s="74">
        <v>10900.0</v>
      </c>
    </row>
    <row r="204" hidden="1">
      <c r="A204" s="73">
        <v>39022.0</v>
      </c>
      <c r="B204" s="74">
        <v>10200.0</v>
      </c>
    </row>
    <row r="205" hidden="1">
      <c r="A205" s="73">
        <v>39052.0</v>
      </c>
      <c r="B205" s="74">
        <v>9900.0</v>
      </c>
    </row>
    <row r="206" hidden="1">
      <c r="A206" s="73">
        <v>39083.0</v>
      </c>
      <c r="B206" s="74">
        <v>10800.0</v>
      </c>
    </row>
    <row r="207" hidden="1">
      <c r="A207" s="73">
        <v>39114.0</v>
      </c>
      <c r="B207" s="74">
        <v>8700.0</v>
      </c>
    </row>
    <row r="208" hidden="1">
      <c r="A208" s="73">
        <v>39142.0</v>
      </c>
      <c r="B208" s="74">
        <v>10500.0</v>
      </c>
    </row>
    <row r="209" hidden="1">
      <c r="A209" s="73">
        <v>39173.0</v>
      </c>
      <c r="B209" s="74">
        <v>9400.0</v>
      </c>
    </row>
    <row r="210" hidden="1">
      <c r="A210" s="73">
        <v>39203.0</v>
      </c>
      <c r="B210" s="74">
        <v>10300.0</v>
      </c>
    </row>
    <row r="211" hidden="1">
      <c r="A211" s="73">
        <v>39234.0</v>
      </c>
      <c r="B211" s="74">
        <v>9100.0</v>
      </c>
    </row>
    <row r="212" hidden="1">
      <c r="A212" s="73">
        <v>39264.0</v>
      </c>
      <c r="B212" s="74">
        <v>9700.0</v>
      </c>
    </row>
    <row r="213" hidden="1">
      <c r="A213" s="73">
        <v>39295.0</v>
      </c>
      <c r="B213" s="74">
        <v>9900.0</v>
      </c>
    </row>
    <row r="214" hidden="1">
      <c r="A214" s="73">
        <v>39326.0</v>
      </c>
      <c r="B214" s="74">
        <v>8000.0</v>
      </c>
    </row>
    <row r="215" hidden="1">
      <c r="A215" s="73">
        <v>39356.0</v>
      </c>
      <c r="B215" s="74">
        <v>9300.0</v>
      </c>
    </row>
    <row r="216" hidden="1">
      <c r="A216" s="73">
        <v>39387.0</v>
      </c>
      <c r="B216" s="74">
        <v>8400.0</v>
      </c>
    </row>
    <row r="217" hidden="1">
      <c r="A217" s="73">
        <v>39417.0</v>
      </c>
      <c r="B217" s="74">
        <v>8400.0</v>
      </c>
    </row>
    <row r="218" hidden="1">
      <c r="A218" s="73">
        <v>39448.0</v>
      </c>
      <c r="B218" s="74">
        <v>9300.0</v>
      </c>
    </row>
    <row r="219" hidden="1">
      <c r="A219" s="73">
        <v>39479.0</v>
      </c>
      <c r="B219" s="74">
        <v>8000.0</v>
      </c>
    </row>
    <row r="220" hidden="1">
      <c r="A220" s="73">
        <v>39508.0</v>
      </c>
      <c r="B220" s="74">
        <v>8400.0</v>
      </c>
    </row>
    <row r="221" hidden="1">
      <c r="A221" s="73">
        <v>39539.0</v>
      </c>
      <c r="B221" s="74">
        <v>9000.0</v>
      </c>
    </row>
    <row r="222" hidden="1">
      <c r="A222" s="73">
        <v>39569.0</v>
      </c>
      <c r="B222" s="74">
        <v>8800.0</v>
      </c>
    </row>
    <row r="223" hidden="1">
      <c r="A223" s="73">
        <v>39600.0</v>
      </c>
      <c r="B223" s="74">
        <v>9600.0</v>
      </c>
    </row>
    <row r="224" hidden="1">
      <c r="A224" s="73">
        <v>39630.0</v>
      </c>
      <c r="B224" s="74">
        <v>10700.0</v>
      </c>
    </row>
    <row r="225" hidden="1">
      <c r="A225" s="73">
        <v>39661.0</v>
      </c>
      <c r="B225" s="74">
        <v>10200.0</v>
      </c>
    </row>
    <row r="226" hidden="1">
      <c r="A226" s="73">
        <v>39692.0</v>
      </c>
      <c r="B226" s="74">
        <v>11000.0</v>
      </c>
    </row>
    <row r="227" hidden="1">
      <c r="A227" s="73">
        <v>39722.0</v>
      </c>
      <c r="B227" s="74">
        <v>11800.0</v>
      </c>
    </row>
    <row r="228" hidden="1">
      <c r="A228" s="73">
        <v>39753.0</v>
      </c>
      <c r="B228" s="74">
        <v>10200.0</v>
      </c>
    </row>
    <row r="229" hidden="1">
      <c r="A229" s="73">
        <v>39783.0</v>
      </c>
      <c r="B229" s="74">
        <v>11200.0</v>
      </c>
    </row>
    <row r="230" hidden="1">
      <c r="A230" s="73">
        <v>39814.0</v>
      </c>
      <c r="B230" s="74">
        <v>10500.0</v>
      </c>
    </row>
    <row r="231" hidden="1">
      <c r="A231" s="73">
        <v>39845.0</v>
      </c>
      <c r="B231" s="74">
        <v>8600.0</v>
      </c>
    </row>
    <row r="232" hidden="1">
      <c r="A232" s="73">
        <v>39873.0</v>
      </c>
      <c r="B232" s="74">
        <v>9700.0</v>
      </c>
    </row>
    <row r="233" hidden="1">
      <c r="A233" s="73">
        <v>39904.0</v>
      </c>
      <c r="B233" s="74">
        <v>8400.0</v>
      </c>
    </row>
    <row r="234" hidden="1">
      <c r="A234" s="73">
        <v>39934.0</v>
      </c>
      <c r="B234" s="74">
        <v>7700.0</v>
      </c>
    </row>
    <row r="235" hidden="1">
      <c r="A235" s="73">
        <v>39965.0</v>
      </c>
      <c r="B235" s="74">
        <v>7600.0</v>
      </c>
    </row>
    <row r="236" hidden="1">
      <c r="A236" s="73">
        <v>39995.0</v>
      </c>
      <c r="B236" s="74">
        <v>7900.0</v>
      </c>
    </row>
    <row r="237" hidden="1">
      <c r="A237" s="73">
        <v>40026.0</v>
      </c>
      <c r="B237" s="74">
        <v>6900.0</v>
      </c>
    </row>
    <row r="238" hidden="1">
      <c r="A238" s="73">
        <v>40057.0</v>
      </c>
      <c r="B238" s="74">
        <v>6900.0</v>
      </c>
    </row>
    <row r="239" hidden="1">
      <c r="A239" s="73">
        <v>40087.0</v>
      </c>
      <c r="B239" s="74">
        <v>6900.0</v>
      </c>
    </row>
    <row r="240" hidden="1">
      <c r="A240" s="73">
        <v>40118.0</v>
      </c>
      <c r="B240" s="74">
        <v>6600.0</v>
      </c>
    </row>
    <row r="241" hidden="1">
      <c r="A241" s="73">
        <v>40148.0</v>
      </c>
      <c r="B241" s="74">
        <v>7300.0</v>
      </c>
    </row>
    <row r="242" hidden="1">
      <c r="A242" s="73">
        <v>40179.0</v>
      </c>
      <c r="B242" s="74">
        <v>6600.0</v>
      </c>
    </row>
    <row r="243" hidden="1">
      <c r="A243" s="73">
        <v>40210.0</v>
      </c>
      <c r="B243" s="74">
        <v>5900.0</v>
      </c>
    </row>
    <row r="244" hidden="1">
      <c r="A244" s="73">
        <v>40238.0</v>
      </c>
      <c r="B244" s="74">
        <v>7600.0</v>
      </c>
    </row>
    <row r="245" hidden="1">
      <c r="A245" s="73">
        <v>40269.0</v>
      </c>
      <c r="B245" s="74">
        <v>6700.0</v>
      </c>
    </row>
    <row r="246" hidden="1">
      <c r="A246" s="73">
        <v>40299.0</v>
      </c>
      <c r="B246" s="74">
        <v>7500.0</v>
      </c>
    </row>
    <row r="247" hidden="1">
      <c r="A247" s="73">
        <v>40330.0</v>
      </c>
      <c r="B247" s="74">
        <v>7900.0</v>
      </c>
    </row>
    <row r="248" hidden="1">
      <c r="A248" s="73">
        <v>40360.0</v>
      </c>
      <c r="B248" s="74">
        <v>8600.0</v>
      </c>
    </row>
    <row r="249" hidden="1">
      <c r="A249" s="73">
        <v>40391.0</v>
      </c>
      <c r="B249" s="74">
        <v>8900.0</v>
      </c>
    </row>
    <row r="250" hidden="1">
      <c r="A250" s="73">
        <v>40422.0</v>
      </c>
      <c r="B250" s="74">
        <v>8500.0</v>
      </c>
    </row>
    <row r="251" hidden="1">
      <c r="A251" s="73">
        <v>40452.0</v>
      </c>
      <c r="B251" s="74">
        <v>8100.0</v>
      </c>
    </row>
    <row r="252" hidden="1">
      <c r="A252" s="73">
        <v>40483.0</v>
      </c>
      <c r="B252" s="74">
        <v>8100.0</v>
      </c>
    </row>
    <row r="253" hidden="1">
      <c r="A253" s="73">
        <v>40513.0</v>
      </c>
      <c r="B253" s="74">
        <v>9300.0</v>
      </c>
    </row>
    <row r="254" hidden="1">
      <c r="A254" s="73">
        <v>40544.0</v>
      </c>
      <c r="B254" s="74">
        <v>8600.0</v>
      </c>
    </row>
    <row r="255" hidden="1">
      <c r="A255" s="73">
        <v>40575.0</v>
      </c>
      <c r="B255" s="74">
        <v>8400.0</v>
      </c>
    </row>
    <row r="256" hidden="1">
      <c r="A256" s="73">
        <v>40603.0</v>
      </c>
      <c r="B256" s="74">
        <v>9200.0</v>
      </c>
    </row>
    <row r="257" hidden="1">
      <c r="A257" s="73">
        <v>40634.0</v>
      </c>
      <c r="B257" s="74">
        <v>8400.0</v>
      </c>
    </row>
    <row r="258" hidden="1">
      <c r="A258" s="73">
        <v>40664.0</v>
      </c>
      <c r="B258" s="74">
        <v>9900.0</v>
      </c>
    </row>
    <row r="259" hidden="1">
      <c r="A259" s="73">
        <v>40695.0</v>
      </c>
      <c r="B259" s="74">
        <v>9600.0</v>
      </c>
    </row>
    <row r="260" hidden="1">
      <c r="A260" s="73">
        <v>40725.0</v>
      </c>
      <c r="B260" s="74">
        <v>9700.0</v>
      </c>
    </row>
    <row r="261" hidden="1">
      <c r="A261" s="73">
        <v>40756.0</v>
      </c>
      <c r="B261" s="74">
        <v>10700.0</v>
      </c>
    </row>
    <row r="262" hidden="1">
      <c r="A262" s="73">
        <v>40787.0</v>
      </c>
      <c r="B262" s="74">
        <v>9400.0</v>
      </c>
    </row>
    <row r="263" hidden="1">
      <c r="A263" s="73">
        <v>40817.0</v>
      </c>
      <c r="B263" s="74">
        <v>8800.0</v>
      </c>
    </row>
    <row r="264" hidden="1">
      <c r="A264" s="73">
        <v>40848.0</v>
      </c>
      <c r="B264" s="74">
        <v>8600.0</v>
      </c>
    </row>
    <row r="265" hidden="1">
      <c r="A265" s="73">
        <v>40878.0</v>
      </c>
      <c r="B265" s="74">
        <v>9100.0</v>
      </c>
    </row>
    <row r="266" hidden="1">
      <c r="A266" s="73">
        <v>40909.0</v>
      </c>
      <c r="B266" s="74">
        <v>8900.0</v>
      </c>
    </row>
    <row r="267" hidden="1">
      <c r="A267" s="73">
        <v>40940.0</v>
      </c>
      <c r="B267" s="74">
        <v>7500.0</v>
      </c>
    </row>
    <row r="268" hidden="1">
      <c r="A268" s="73">
        <v>40969.0</v>
      </c>
      <c r="B268" s="74">
        <v>8200.0</v>
      </c>
    </row>
    <row r="269" hidden="1">
      <c r="A269" s="73">
        <v>41000.0</v>
      </c>
      <c r="B269" s="74">
        <v>7100.0</v>
      </c>
    </row>
    <row r="270" hidden="1">
      <c r="A270" s="73">
        <v>41030.0</v>
      </c>
      <c r="B270" s="74">
        <v>7400.0</v>
      </c>
    </row>
    <row r="271" hidden="1">
      <c r="A271" s="73">
        <v>41061.0</v>
      </c>
      <c r="B271" s="74">
        <v>6400.0</v>
      </c>
    </row>
    <row r="272" hidden="1">
      <c r="A272" s="73">
        <v>41091.0</v>
      </c>
      <c r="B272" s="74">
        <v>6800.0</v>
      </c>
    </row>
    <row r="273" hidden="1">
      <c r="A273" s="73">
        <v>41122.0</v>
      </c>
      <c r="B273" s="74">
        <v>6900.0</v>
      </c>
    </row>
    <row r="274" hidden="1">
      <c r="A274" s="73">
        <v>41153.0</v>
      </c>
      <c r="B274" s="74">
        <v>5400.0</v>
      </c>
    </row>
    <row r="275" hidden="1">
      <c r="A275" s="73">
        <v>41183.0</v>
      </c>
      <c r="B275" s="74">
        <v>6100.0</v>
      </c>
    </row>
    <row r="276" hidden="1">
      <c r="A276" s="73">
        <v>41214.0</v>
      </c>
      <c r="B276" s="74">
        <v>5500.0</v>
      </c>
    </row>
    <row r="277" hidden="1">
      <c r="A277" s="73">
        <v>41244.0</v>
      </c>
      <c r="B277" s="74">
        <v>5500.0</v>
      </c>
    </row>
    <row r="278" hidden="1">
      <c r="A278" s="73">
        <v>41275.0</v>
      </c>
      <c r="B278" s="74">
        <v>6000.0</v>
      </c>
    </row>
    <row r="279" hidden="1">
      <c r="A279" s="73">
        <v>41306.0</v>
      </c>
      <c r="B279" s="74">
        <v>4900.0</v>
      </c>
    </row>
    <row r="280" hidden="1">
      <c r="A280" s="73">
        <v>41334.0</v>
      </c>
      <c r="B280" s="74">
        <v>5500.0</v>
      </c>
    </row>
    <row r="281" hidden="1">
      <c r="A281" s="73">
        <v>41365.0</v>
      </c>
      <c r="B281" s="74">
        <v>6100.0</v>
      </c>
    </row>
    <row r="282" hidden="1">
      <c r="A282" s="73">
        <v>41395.0</v>
      </c>
      <c r="B282" s="74">
        <v>6000.0</v>
      </c>
    </row>
    <row r="283" hidden="1">
      <c r="A283" s="73">
        <v>41426.0</v>
      </c>
      <c r="B283" s="74">
        <v>6100.0</v>
      </c>
    </row>
    <row r="284" hidden="1">
      <c r="A284" s="73">
        <v>41456.0</v>
      </c>
      <c r="B284" s="74">
        <v>7200.0</v>
      </c>
    </row>
    <row r="285" hidden="1">
      <c r="A285" s="73">
        <v>41487.0</v>
      </c>
      <c r="B285" s="74">
        <v>7100.0</v>
      </c>
    </row>
    <row r="286" hidden="1">
      <c r="A286" s="73">
        <v>41518.0</v>
      </c>
      <c r="B286" s="74">
        <v>7100.0</v>
      </c>
    </row>
    <row r="287" hidden="1">
      <c r="A287" s="73">
        <v>41548.0</v>
      </c>
      <c r="B287" s="74">
        <v>8100.0</v>
      </c>
    </row>
    <row r="288" hidden="1">
      <c r="A288" s="73">
        <v>41579.0</v>
      </c>
      <c r="B288" s="74">
        <v>7200.0</v>
      </c>
    </row>
    <row r="289" hidden="1">
      <c r="A289" s="73">
        <v>41609.0</v>
      </c>
      <c r="B289" s="74">
        <v>7900.0</v>
      </c>
    </row>
    <row r="290" hidden="1">
      <c r="A290" s="73">
        <v>41640.0</v>
      </c>
      <c r="B290" s="74">
        <v>8500.0</v>
      </c>
    </row>
    <row r="291" hidden="1">
      <c r="A291" s="73">
        <v>41671.0</v>
      </c>
      <c r="B291" s="74">
        <v>7900.0</v>
      </c>
    </row>
    <row r="292" hidden="1">
      <c r="A292" s="73">
        <v>41699.0</v>
      </c>
      <c r="B292" s="74">
        <v>7700.0</v>
      </c>
    </row>
    <row r="293" hidden="1">
      <c r="A293" s="73">
        <v>41730.0</v>
      </c>
      <c r="B293" s="74">
        <v>8200.0</v>
      </c>
    </row>
    <row r="294" hidden="1">
      <c r="A294" s="73">
        <v>41760.0</v>
      </c>
      <c r="B294" s="74">
        <v>8700.0</v>
      </c>
    </row>
    <row r="295" hidden="1">
      <c r="A295" s="73">
        <v>41791.0</v>
      </c>
      <c r="B295" s="74">
        <v>8200.0</v>
      </c>
    </row>
    <row r="296" hidden="1">
      <c r="A296" s="73">
        <v>41821.0</v>
      </c>
      <c r="B296" s="74">
        <v>9500.0</v>
      </c>
    </row>
    <row r="297" hidden="1">
      <c r="A297" s="73">
        <v>41852.0</v>
      </c>
      <c r="B297" s="74">
        <v>8700.0</v>
      </c>
    </row>
    <row r="298" hidden="1">
      <c r="A298" s="73">
        <v>41883.0</v>
      </c>
      <c r="B298" s="74">
        <v>9100.0</v>
      </c>
    </row>
    <row r="299" hidden="1">
      <c r="A299" s="73">
        <v>41913.0</v>
      </c>
      <c r="B299" s="74">
        <v>9500.0</v>
      </c>
    </row>
    <row r="300" hidden="1">
      <c r="A300" s="73">
        <v>41944.0</v>
      </c>
      <c r="B300" s="74">
        <v>8400.0</v>
      </c>
    </row>
    <row r="301" hidden="1">
      <c r="A301" s="73">
        <v>41974.0</v>
      </c>
      <c r="B301" s="74">
        <v>9600.0</v>
      </c>
    </row>
    <row r="302" hidden="1">
      <c r="A302" s="73">
        <v>42005.0</v>
      </c>
      <c r="B302" s="74">
        <v>9400.0</v>
      </c>
    </row>
    <row r="303" hidden="1">
      <c r="A303" s="73">
        <v>42036.0</v>
      </c>
      <c r="B303" s="74">
        <v>8200.0</v>
      </c>
    </row>
    <row r="304" hidden="1">
      <c r="A304" s="73">
        <v>42064.0</v>
      </c>
      <c r="B304" s="74">
        <v>10400.0</v>
      </c>
    </row>
    <row r="305" hidden="1">
      <c r="A305" s="73">
        <v>42095.0</v>
      </c>
      <c r="B305" s="74">
        <v>9500.0</v>
      </c>
    </row>
    <row r="306" hidden="1">
      <c r="A306" s="73">
        <v>42125.0</v>
      </c>
      <c r="B306" s="74">
        <v>9900.0</v>
      </c>
    </row>
    <row r="307" hidden="1">
      <c r="A307" s="73">
        <v>42156.0</v>
      </c>
      <c r="B307" s="74">
        <v>10700.0</v>
      </c>
    </row>
    <row r="308" hidden="1">
      <c r="A308" s="73">
        <v>42186.0</v>
      </c>
      <c r="B308" s="74">
        <v>11800.0</v>
      </c>
    </row>
    <row r="309" hidden="1">
      <c r="A309" s="73">
        <v>42217.0</v>
      </c>
      <c r="B309" s="74">
        <v>11100.0</v>
      </c>
    </row>
    <row r="310" hidden="1">
      <c r="A310" s="73">
        <v>42248.0</v>
      </c>
      <c r="B310" s="74">
        <v>11100.0</v>
      </c>
    </row>
    <row r="311" hidden="1">
      <c r="A311" s="73">
        <v>42278.0</v>
      </c>
      <c r="B311" s="74">
        <v>11100.0</v>
      </c>
    </row>
    <row r="312" hidden="1">
      <c r="A312" s="73">
        <v>42309.0</v>
      </c>
      <c r="B312" s="74">
        <v>10600.0</v>
      </c>
    </row>
    <row r="313" hidden="1">
      <c r="A313" s="73">
        <v>42339.0</v>
      </c>
      <c r="B313" s="74">
        <v>11600.0</v>
      </c>
    </row>
    <row r="314" hidden="1">
      <c r="A314" s="73">
        <v>42370.0</v>
      </c>
      <c r="B314" s="74">
        <v>10600.0</v>
      </c>
    </row>
    <row r="315" hidden="1">
      <c r="A315" s="73">
        <v>42401.0</v>
      </c>
      <c r="B315" s="74">
        <v>10000.0</v>
      </c>
    </row>
    <row r="316" hidden="1">
      <c r="A316" s="73">
        <v>42430.0</v>
      </c>
      <c r="B316" s="74">
        <v>11600.0</v>
      </c>
    </row>
    <row r="317" hidden="1">
      <c r="A317" s="73">
        <v>42461.0</v>
      </c>
      <c r="B317" s="74">
        <v>10600.0</v>
      </c>
    </row>
    <row r="318" hidden="1">
      <c r="A318" s="73">
        <v>42491.0</v>
      </c>
      <c r="B318" s="74">
        <v>11100.0</v>
      </c>
    </row>
    <row r="319" hidden="1">
      <c r="A319" s="73">
        <v>42522.0</v>
      </c>
      <c r="B319" s="74">
        <v>11600.0</v>
      </c>
    </row>
    <row r="320" hidden="1">
      <c r="A320" s="73">
        <v>42552.0</v>
      </c>
      <c r="B320" s="74">
        <v>11100.0</v>
      </c>
    </row>
    <row r="321" hidden="1">
      <c r="A321" s="73">
        <v>42583.0</v>
      </c>
      <c r="B321" s="74">
        <v>12200.0</v>
      </c>
    </row>
    <row r="322" hidden="1">
      <c r="A322" s="73">
        <v>42614.0</v>
      </c>
      <c r="B322" s="74">
        <v>11100.0</v>
      </c>
    </row>
    <row r="323" hidden="1">
      <c r="A323" s="73">
        <v>42644.0</v>
      </c>
      <c r="B323" s="74">
        <v>10500.0</v>
      </c>
    </row>
    <row r="324" hidden="1">
      <c r="A324" s="73">
        <v>42675.0</v>
      </c>
      <c r="B324" s="74">
        <v>10400.0</v>
      </c>
    </row>
    <row r="325" hidden="1">
      <c r="A325" s="73">
        <v>42705.0</v>
      </c>
      <c r="B325" s="74">
        <v>11200.0</v>
      </c>
    </row>
    <row r="326" hidden="1">
      <c r="A326" s="73">
        <v>42736.0</v>
      </c>
      <c r="B326" s="74">
        <v>10900.0</v>
      </c>
    </row>
    <row r="327" hidden="1">
      <c r="A327" s="73">
        <v>42767.0</v>
      </c>
      <c r="B327" s="74">
        <v>8700.0</v>
      </c>
    </row>
    <row r="328" hidden="1">
      <c r="A328" s="73">
        <v>42795.0</v>
      </c>
      <c r="B328" s="74">
        <v>10500.0</v>
      </c>
    </row>
    <row r="329" hidden="1">
      <c r="A329" s="73">
        <v>42826.0</v>
      </c>
      <c r="B329" s="74">
        <v>7900.0</v>
      </c>
    </row>
    <row r="330" hidden="1">
      <c r="A330" s="73">
        <v>42856.0</v>
      </c>
      <c r="B330" s="74">
        <v>9300.0</v>
      </c>
    </row>
    <row r="331" hidden="1">
      <c r="A331" s="73">
        <v>42887.0</v>
      </c>
      <c r="B331" s="74">
        <v>8100.0</v>
      </c>
    </row>
    <row r="332" hidden="1">
      <c r="A332" s="73">
        <v>42917.0</v>
      </c>
      <c r="B332" s="74">
        <v>8000.0</v>
      </c>
    </row>
    <row r="333" hidden="1">
      <c r="A333" s="73">
        <v>42948.0</v>
      </c>
      <c r="B333" s="74">
        <v>8000.0</v>
      </c>
    </row>
    <row r="334" hidden="1">
      <c r="A334" s="73">
        <v>42979.0</v>
      </c>
      <c r="B334" s="74">
        <v>6400.0</v>
      </c>
    </row>
    <row r="335" hidden="1">
      <c r="A335" s="73">
        <v>43009.0</v>
      </c>
      <c r="B335" s="74">
        <v>6400.0</v>
      </c>
    </row>
    <row r="336" hidden="1">
      <c r="A336" s="73">
        <v>43040.0</v>
      </c>
      <c r="B336" s="74">
        <v>5700.0</v>
      </c>
    </row>
    <row r="337" hidden="1">
      <c r="A337" s="73">
        <v>43070.0</v>
      </c>
      <c r="B337" s="74">
        <v>5400.0</v>
      </c>
    </row>
    <row r="338" hidden="1">
      <c r="A338" s="73">
        <v>43101.0</v>
      </c>
      <c r="B338" s="74">
        <v>5800.0</v>
      </c>
    </row>
    <row r="339" hidden="1">
      <c r="A339" s="73">
        <v>43132.0</v>
      </c>
      <c r="B339" s="74">
        <v>4700.0</v>
      </c>
    </row>
    <row r="340" hidden="1">
      <c r="A340" s="73">
        <v>43160.0</v>
      </c>
      <c r="B340" s="74">
        <v>5300.0</v>
      </c>
    </row>
    <row r="341" hidden="1">
      <c r="A341" s="73">
        <v>43191.0</v>
      </c>
      <c r="B341" s="74">
        <v>5200.0</v>
      </c>
    </row>
    <row r="342" hidden="1">
      <c r="A342" s="73">
        <v>43221.0</v>
      </c>
      <c r="B342" s="74">
        <v>5200.0</v>
      </c>
    </row>
    <row r="343" hidden="1">
      <c r="A343" s="73">
        <v>43252.0</v>
      </c>
      <c r="B343" s="74">
        <v>5200.0</v>
      </c>
    </row>
    <row r="344" hidden="1">
      <c r="A344" s="73">
        <v>43282.0</v>
      </c>
      <c r="B344" s="74">
        <v>5400.0</v>
      </c>
    </row>
    <row r="345" hidden="1">
      <c r="A345" s="73">
        <v>43313.0</v>
      </c>
      <c r="B345" s="74">
        <v>5700.0</v>
      </c>
    </row>
    <row r="346" hidden="1">
      <c r="A346" s="73">
        <v>43344.0</v>
      </c>
      <c r="B346" s="74">
        <v>4700.0</v>
      </c>
    </row>
    <row r="347" hidden="1">
      <c r="A347" s="73">
        <v>43374.0</v>
      </c>
      <c r="B347" s="74">
        <v>5400.0</v>
      </c>
    </row>
    <row r="348" hidden="1">
      <c r="A348" s="73">
        <v>43405.0</v>
      </c>
      <c r="B348" s="74">
        <v>4900.0</v>
      </c>
    </row>
    <row r="349" hidden="1">
      <c r="A349" s="73">
        <v>43435.0</v>
      </c>
      <c r="B349" s="74">
        <v>4900.0</v>
      </c>
    </row>
    <row r="350">
      <c r="A350" s="73">
        <v>43466.0</v>
      </c>
      <c r="B350" s="74">
        <v>5400.0</v>
      </c>
    </row>
    <row r="351">
      <c r="A351" s="73">
        <v>43497.0</v>
      </c>
      <c r="B351" s="74">
        <v>4900.0</v>
      </c>
    </row>
    <row r="352">
      <c r="A352" s="73">
        <v>43525.0</v>
      </c>
      <c r="B352" s="74">
        <v>4700.0</v>
      </c>
    </row>
    <row r="353">
      <c r="A353" s="73">
        <v>43556.0</v>
      </c>
      <c r="B353" s="74">
        <v>5200.0</v>
      </c>
    </row>
    <row r="354">
      <c r="A354" s="73">
        <v>43586.0</v>
      </c>
      <c r="B354" s="74">
        <v>5400.0</v>
      </c>
    </row>
    <row r="355">
      <c r="A355" s="73">
        <v>43617.0</v>
      </c>
      <c r="B355" s="74">
        <v>4700.0</v>
      </c>
    </row>
    <row r="356">
      <c r="A356" s="73">
        <v>43647.0</v>
      </c>
      <c r="B356" s="74">
        <v>5700.0</v>
      </c>
    </row>
    <row r="357">
      <c r="A357" s="73">
        <v>43678.0</v>
      </c>
      <c r="B357" s="74">
        <v>5000.0</v>
      </c>
    </row>
    <row r="358">
      <c r="A358" s="73">
        <v>43709.0</v>
      </c>
      <c r="B358" s="74">
        <v>4600.0</v>
      </c>
    </row>
    <row r="359">
      <c r="A359" s="73">
        <v>43739.0</v>
      </c>
      <c r="B359" s="74">
        <v>4800.0</v>
      </c>
    </row>
    <row r="360">
      <c r="A360" s="73">
        <v>43770.0</v>
      </c>
      <c r="B360" s="74">
        <v>3800.0</v>
      </c>
    </row>
    <row r="361">
      <c r="A361" s="73">
        <v>43800.0</v>
      </c>
      <c r="B361" s="74">
        <v>3700.0</v>
      </c>
    </row>
    <row r="362">
      <c r="A362" s="73">
        <v>43831.0</v>
      </c>
      <c r="B362" s="74">
        <v>3800.0</v>
      </c>
    </row>
    <row r="363">
      <c r="A363" s="73">
        <v>43862.0</v>
      </c>
      <c r="B363" s="74">
        <v>2900.0</v>
      </c>
    </row>
    <row r="364">
      <c r="A364" s="73">
        <v>43891.0</v>
      </c>
      <c r="B364" s="74">
        <v>3400.0</v>
      </c>
    </row>
    <row r="365">
      <c r="A365" s="73">
        <v>43922.0</v>
      </c>
      <c r="B365" s="74">
        <v>2800.0</v>
      </c>
    </row>
    <row r="366">
      <c r="A366" s="73">
        <v>43952.0</v>
      </c>
      <c r="B366" s="74">
        <v>2400.0</v>
      </c>
    </row>
    <row r="367">
      <c r="A367" s="73">
        <v>43983.0</v>
      </c>
      <c r="B367" s="74">
        <v>2100.0</v>
      </c>
    </row>
    <row r="368">
      <c r="A368" s="73">
        <v>44013.0</v>
      </c>
      <c r="B368" s="74">
        <v>1900.0</v>
      </c>
    </row>
    <row r="369">
      <c r="A369" s="73">
        <v>44044.0</v>
      </c>
      <c r="B369" s="74">
        <v>1600.0</v>
      </c>
    </row>
    <row r="370">
      <c r="A370" s="73">
        <v>44075.0</v>
      </c>
      <c r="B370" s="74">
        <v>1600.0</v>
      </c>
    </row>
    <row r="371">
      <c r="A371" s="73">
        <v>44105.0</v>
      </c>
      <c r="B371" s="74">
        <v>1600.0</v>
      </c>
    </row>
    <row r="372">
      <c r="A372" s="73">
        <v>44136.0</v>
      </c>
      <c r="B372" s="74">
        <v>1500.0</v>
      </c>
    </row>
    <row r="373">
      <c r="A373" s="73">
        <v>44166.0</v>
      </c>
      <c r="B373" s="74">
        <v>1600.0</v>
      </c>
    </row>
    <row r="374">
      <c r="A374" s="73">
        <v>44197.0</v>
      </c>
      <c r="B374" s="74">
        <v>1500.0</v>
      </c>
    </row>
    <row r="375">
      <c r="A375" s="73">
        <v>44228.0</v>
      </c>
      <c r="B375" s="74">
        <v>1300.0</v>
      </c>
    </row>
    <row r="376">
      <c r="A376" s="73">
        <v>44256.0</v>
      </c>
      <c r="B376" s="74">
        <v>2000.0</v>
      </c>
    </row>
    <row r="377">
      <c r="A377" s="73">
        <v>44287.0</v>
      </c>
      <c r="B377" s="74">
        <v>2100.0</v>
      </c>
    </row>
    <row r="378">
      <c r="A378" s="73">
        <v>44317.0</v>
      </c>
      <c r="B378" s="74">
        <v>2700.0</v>
      </c>
    </row>
    <row r="379">
      <c r="A379" s="73">
        <v>44348.0</v>
      </c>
      <c r="B379" s="74">
        <v>3100.0</v>
      </c>
    </row>
    <row r="380">
      <c r="A380" s="73">
        <v>44378.0</v>
      </c>
      <c r="B380" s="74">
        <v>3600.0</v>
      </c>
    </row>
    <row r="381">
      <c r="A381" s="73">
        <v>44409.0</v>
      </c>
      <c r="B381" s="74">
        <v>4300.0</v>
      </c>
    </row>
    <row r="382">
      <c r="A382" s="73">
        <v>44440.0</v>
      </c>
      <c r="B382" s="74">
        <v>4400.0</v>
      </c>
    </row>
    <row r="383">
      <c r="A383" s="73">
        <v>44470.0</v>
      </c>
      <c r="B383" s="74">
        <v>4900.0</v>
      </c>
    </row>
    <row r="384">
      <c r="A384" s="73">
        <v>44501.0</v>
      </c>
      <c r="B384" s="74">
        <v>5900.0</v>
      </c>
    </row>
    <row r="385">
      <c r="A385" s="73">
        <v>44531.0</v>
      </c>
      <c r="B385" s="74">
        <v>7700.0</v>
      </c>
    </row>
    <row r="386">
      <c r="A386" s="73">
        <v>44562.0</v>
      </c>
      <c r="B386" s="74">
        <v>7300.0</v>
      </c>
    </row>
    <row r="387">
      <c r="A387" s="73">
        <v>44593.0</v>
      </c>
      <c r="B387" s="74">
        <v>7600.0</v>
      </c>
    </row>
    <row r="388">
      <c r="A388" s="73">
        <v>44621.0</v>
      </c>
      <c r="B388" s="74">
        <v>9300.0</v>
      </c>
    </row>
    <row r="389">
      <c r="A389" s="73">
        <v>44652.0</v>
      </c>
      <c r="B389" s="74">
        <v>8300.0</v>
      </c>
    </row>
    <row r="390">
      <c r="A390" s="73">
        <v>44682.0</v>
      </c>
      <c r="B390" s="74">
        <v>10300.0</v>
      </c>
    </row>
    <row r="391">
      <c r="A391" s="73">
        <v>44713.0</v>
      </c>
      <c r="B391" s="74">
        <v>10200.0</v>
      </c>
    </row>
    <row r="392">
      <c r="A392" s="73">
        <v>44743.0</v>
      </c>
      <c r="B392" s="74">
        <v>10300.0</v>
      </c>
    </row>
    <row r="393">
      <c r="A393" s="73">
        <v>44774.0</v>
      </c>
      <c r="B393" s="74">
        <v>11700.0</v>
      </c>
    </row>
    <row r="394">
      <c r="A394" s="73">
        <v>44805.0</v>
      </c>
      <c r="B394" s="74">
        <v>10700.0</v>
      </c>
    </row>
    <row r="395">
      <c r="A395" s="73">
        <v>44835.0</v>
      </c>
      <c r="B395" s="74">
        <v>10200.0</v>
      </c>
    </row>
    <row r="396">
      <c r="A396" s="73">
        <v>44866.0</v>
      </c>
      <c r="B396" s="74">
        <v>10200.0</v>
      </c>
    </row>
    <row r="397">
      <c r="A397" s="73">
        <v>44896.0</v>
      </c>
      <c r="B397" s="74">
        <v>11200.0</v>
      </c>
    </row>
    <row r="398">
      <c r="A398" s="73">
        <v>44927.0</v>
      </c>
      <c r="B398" s="74">
        <v>11200.0</v>
      </c>
    </row>
    <row r="399">
      <c r="A399" s="73">
        <v>44958.0</v>
      </c>
      <c r="B399" s="74">
        <v>9200.0</v>
      </c>
    </row>
    <row r="400">
      <c r="A400" s="73">
        <v>44986.0</v>
      </c>
      <c r="B400" s="74">
        <v>11700.0</v>
      </c>
    </row>
    <row r="401">
      <c r="A401" s="73">
        <v>45017.0</v>
      </c>
      <c r="B401" s="74">
        <v>9200.0</v>
      </c>
    </row>
    <row r="402">
      <c r="A402" s="73">
        <v>45047.0</v>
      </c>
      <c r="B402" s="74">
        <v>11200.0</v>
      </c>
    </row>
    <row r="403">
      <c r="A403" s="73">
        <v>45078.0</v>
      </c>
      <c r="B403" s="74">
        <v>10700.0</v>
      </c>
    </row>
    <row r="404">
      <c r="A404" s="73">
        <v>45108.0</v>
      </c>
      <c r="B404" s="74">
        <v>10700.0</v>
      </c>
    </row>
    <row r="405">
      <c r="A405" s="73">
        <v>45139.0</v>
      </c>
      <c r="B405" s="74">
        <v>11400.0</v>
      </c>
    </row>
    <row r="406">
      <c r="A406" s="73">
        <v>45170.0</v>
      </c>
      <c r="B406" s="74">
        <v>9700.0</v>
      </c>
    </row>
    <row r="407">
      <c r="A407" s="73">
        <v>45200.0</v>
      </c>
      <c r="B407" s="74">
        <v>10000.0</v>
      </c>
    </row>
    <row r="408">
      <c r="A408" s="73">
        <v>45231.0</v>
      </c>
      <c r="B408" s="74">
        <v>9200.0</v>
      </c>
    </row>
    <row r="409">
      <c r="A409" s="73">
        <v>45261.0</v>
      </c>
      <c r="B409" s="74">
        <v>8900.0</v>
      </c>
    </row>
    <row r="410">
      <c r="A410" s="73">
        <v>45292.0</v>
      </c>
      <c r="B410" s="74">
        <v>9700.0</v>
      </c>
    </row>
    <row r="411">
      <c r="A411" s="73">
        <v>45323.0</v>
      </c>
      <c r="B411" s="74">
        <v>8000.0</v>
      </c>
    </row>
    <row r="412">
      <c r="A412" s="73">
        <v>45352.0</v>
      </c>
      <c r="B412" s="74">
        <v>8300.0</v>
      </c>
    </row>
    <row r="413">
      <c r="A413" s="73">
        <v>45383.0</v>
      </c>
      <c r="B413" s="74">
        <v>8900.0</v>
      </c>
    </row>
    <row r="414">
      <c r="A414" s="73">
        <v>45413.0</v>
      </c>
      <c r="B414" s="74">
        <v>8300.0</v>
      </c>
    </row>
    <row r="415">
      <c r="A415" s="73">
        <v>45444.0</v>
      </c>
      <c r="B415" s="74">
        <v>7900.0</v>
      </c>
    </row>
    <row r="416">
      <c r="A416" s="73">
        <v>45474.0</v>
      </c>
      <c r="B416" s="74">
        <v>9100.0</v>
      </c>
    </row>
    <row r="417">
      <c r="A417" s="73">
        <v>45505.0</v>
      </c>
      <c r="B417" s="74">
        <v>8700.0</v>
      </c>
    </row>
    <row r="418">
      <c r="A418" s="73">
        <v>45536.0</v>
      </c>
      <c r="B418" s="74">
        <v>8400.0</v>
      </c>
    </row>
    <row r="419">
      <c r="A419" s="73">
        <v>45566.0</v>
      </c>
      <c r="B419" s="74">
        <v>9300.0</v>
      </c>
    </row>
    <row r="420">
      <c r="A420" s="73">
        <v>45597.0</v>
      </c>
      <c r="B420" s="74">
        <v>7900.0</v>
      </c>
    </row>
    <row r="421">
      <c r="A421" s="73">
        <v>45627.0</v>
      </c>
      <c r="B421" s="74">
        <v>9300.0</v>
      </c>
    </row>
    <row r="422">
      <c r="A422" s="73">
        <v>45658.0</v>
      </c>
      <c r="B422" s="74">
        <v>10100.0</v>
      </c>
    </row>
    <row r="423">
      <c r="A423" s="73">
        <v>45689.0</v>
      </c>
      <c r="B423" s="74">
        <v>9900.0</v>
      </c>
    </row>
    <row r="424">
      <c r="A424" s="73">
        <v>45717.0</v>
      </c>
      <c r="B424" s="74">
        <v>9600.0</v>
      </c>
    </row>
    <row r="425">
      <c r="A425" s="73">
        <v>45748.0</v>
      </c>
      <c r="B425" s="74">
        <v>10600.0</v>
      </c>
    </row>
    <row r="426">
      <c r="A426" s="73">
        <v>45778.0</v>
      </c>
      <c r="B426" s="74">
        <v>11400.0</v>
      </c>
    </row>
    <row r="427">
      <c r="A427" s="73">
        <v>45809.0</v>
      </c>
      <c r="B427" s="74">
        <v>11000.0</v>
      </c>
    </row>
    <row r="428">
      <c r="A428" s="73">
        <v>45839.0</v>
      </c>
      <c r="B428" s="74">
        <v>12800.0</v>
      </c>
    </row>
    <row r="429">
      <c r="A429" s="73">
        <v>45870.0</v>
      </c>
      <c r="B429" s="74">
        <v>11600.0</v>
      </c>
    </row>
    <row r="430">
      <c r="A430" s="73">
        <v>45901.0</v>
      </c>
      <c r="B430" s="74">
        <v>11220.0</v>
      </c>
    </row>
    <row r="431">
      <c r="A431" s="73"/>
      <c r="B431" s="71"/>
    </row>
    <row r="432">
      <c r="A432" s="75"/>
      <c r="B432" s="71"/>
    </row>
    <row r="433">
      <c r="A433" s="75"/>
      <c r="B433" s="71"/>
    </row>
    <row r="434">
      <c r="A434" s="75"/>
      <c r="B434" s="71"/>
    </row>
    <row r="435">
      <c r="A435" s="75"/>
      <c r="B435" s="71"/>
    </row>
    <row r="436">
      <c r="A436" s="75"/>
      <c r="B436" s="71"/>
    </row>
    <row r="437">
      <c r="A437" s="75"/>
      <c r="B437" s="71"/>
    </row>
    <row r="438">
      <c r="A438" s="75"/>
      <c r="B438" s="71"/>
    </row>
    <row r="439">
      <c r="A439" s="75"/>
      <c r="B439" s="71"/>
    </row>
    <row r="440">
      <c r="A440" s="75"/>
      <c r="B440" s="71"/>
    </row>
    <row r="441">
      <c r="A441" s="75"/>
      <c r="B441" s="71"/>
    </row>
    <row r="442">
      <c r="A442" s="75"/>
      <c r="B442" s="71"/>
    </row>
    <row r="443">
      <c r="A443" s="75"/>
      <c r="B443" s="71"/>
    </row>
    <row r="444">
      <c r="A444" s="75"/>
      <c r="B444" s="71"/>
    </row>
    <row r="445">
      <c r="A445" s="75"/>
      <c r="B445" s="71"/>
    </row>
    <row r="446">
      <c r="A446" s="75"/>
      <c r="B446" s="71"/>
    </row>
    <row r="447">
      <c r="A447" s="75"/>
      <c r="B447" s="71"/>
    </row>
    <row r="448">
      <c r="A448" s="75"/>
      <c r="B448" s="71"/>
    </row>
    <row r="449">
      <c r="A449" s="75"/>
      <c r="B449" s="71"/>
    </row>
    <row r="450">
      <c r="A450" s="75"/>
      <c r="B450" s="71"/>
    </row>
    <row r="451">
      <c r="A451" s="75"/>
      <c r="B451" s="71"/>
    </row>
    <row r="452">
      <c r="A452" s="75"/>
      <c r="B452" s="71"/>
    </row>
    <row r="453">
      <c r="A453" s="75"/>
      <c r="B453" s="71"/>
    </row>
    <row r="454">
      <c r="A454" s="75"/>
      <c r="B454" s="71"/>
    </row>
    <row r="455">
      <c r="A455" s="75"/>
      <c r="B455" s="71"/>
    </row>
    <row r="456">
      <c r="A456" s="75"/>
      <c r="B456" s="71"/>
    </row>
    <row r="457">
      <c r="A457" s="75"/>
      <c r="B457" s="71"/>
    </row>
    <row r="458">
      <c r="A458" s="75"/>
      <c r="B458" s="71"/>
    </row>
    <row r="459">
      <c r="A459" s="75"/>
      <c r="B459" s="71"/>
    </row>
    <row r="460">
      <c r="A460" s="75"/>
      <c r="B460" s="71"/>
    </row>
    <row r="461">
      <c r="A461" s="75"/>
      <c r="B461" s="71"/>
    </row>
    <row r="462">
      <c r="A462" s="75"/>
      <c r="B462" s="71"/>
    </row>
    <row r="463">
      <c r="A463" s="75"/>
      <c r="B463" s="71"/>
    </row>
    <row r="464">
      <c r="A464" s="75"/>
      <c r="B464" s="71"/>
    </row>
    <row r="465">
      <c r="A465" s="75"/>
      <c r="B465" s="71"/>
    </row>
    <row r="466">
      <c r="A466" s="75"/>
      <c r="B466" s="71"/>
    </row>
    <row r="467">
      <c r="A467" s="75"/>
      <c r="B467" s="71"/>
    </row>
    <row r="468">
      <c r="A468" s="75"/>
      <c r="B468" s="71"/>
    </row>
    <row r="469">
      <c r="A469" s="75"/>
      <c r="B469" s="71"/>
    </row>
    <row r="470">
      <c r="A470" s="75"/>
      <c r="B470" s="71"/>
    </row>
    <row r="471">
      <c r="A471" s="75"/>
      <c r="B471" s="71"/>
    </row>
    <row r="472">
      <c r="A472" s="75"/>
      <c r="B472" s="71"/>
    </row>
    <row r="473">
      <c r="A473" s="75"/>
      <c r="B473" s="71"/>
    </row>
    <row r="474">
      <c r="A474" s="75"/>
      <c r="B474" s="71"/>
    </row>
    <row r="475">
      <c r="A475" s="75"/>
      <c r="B475" s="71"/>
    </row>
    <row r="476">
      <c r="A476" s="75"/>
      <c r="B476" s="71"/>
    </row>
    <row r="477">
      <c r="A477" s="75"/>
      <c r="B477" s="71"/>
    </row>
    <row r="478">
      <c r="A478" s="75"/>
      <c r="B478" s="71"/>
    </row>
    <row r="479">
      <c r="A479" s="75"/>
      <c r="B479" s="71"/>
    </row>
    <row r="480">
      <c r="A480" s="75"/>
      <c r="B480" s="71"/>
    </row>
    <row r="481">
      <c r="A481" s="75"/>
      <c r="B481" s="71"/>
    </row>
    <row r="482">
      <c r="A482" s="75"/>
      <c r="B482" s="71"/>
    </row>
    <row r="483">
      <c r="A483" s="75"/>
      <c r="B483" s="71"/>
    </row>
    <row r="484">
      <c r="A484" s="75"/>
      <c r="B484" s="71"/>
    </row>
    <row r="485">
      <c r="A485" s="75"/>
      <c r="B485" s="71"/>
    </row>
    <row r="486">
      <c r="A486" s="75"/>
      <c r="B486" s="71"/>
    </row>
    <row r="487">
      <c r="A487" s="75"/>
      <c r="B487" s="71"/>
    </row>
    <row r="488">
      <c r="A488" s="75"/>
      <c r="B488" s="71"/>
    </row>
    <row r="489">
      <c r="A489" s="75"/>
      <c r="B489" s="71"/>
    </row>
    <row r="490">
      <c r="A490" s="75"/>
      <c r="B490" s="71"/>
    </row>
    <row r="491">
      <c r="A491" s="75"/>
      <c r="B491" s="71"/>
    </row>
    <row r="492">
      <c r="A492" s="75"/>
      <c r="B492" s="71"/>
    </row>
    <row r="493">
      <c r="A493" s="75"/>
      <c r="B493" s="71"/>
    </row>
    <row r="494">
      <c r="A494" s="75"/>
      <c r="B494" s="71"/>
    </row>
    <row r="495">
      <c r="A495" s="75"/>
      <c r="B495" s="71"/>
    </row>
    <row r="496">
      <c r="A496" s="75"/>
      <c r="B496" s="71"/>
    </row>
    <row r="497">
      <c r="A497" s="75"/>
      <c r="B497" s="71"/>
    </row>
    <row r="498">
      <c r="A498" s="75"/>
      <c r="B498" s="71"/>
    </row>
    <row r="499">
      <c r="A499" s="75"/>
      <c r="B499" s="71"/>
    </row>
    <row r="500">
      <c r="A500" s="75"/>
      <c r="B500" s="71"/>
    </row>
    <row r="501">
      <c r="A501" s="75"/>
      <c r="B501" s="71"/>
    </row>
    <row r="502">
      <c r="A502" s="75"/>
      <c r="B502" s="71"/>
    </row>
    <row r="503">
      <c r="A503" s="75"/>
      <c r="B503" s="71"/>
    </row>
    <row r="504">
      <c r="A504" s="75"/>
      <c r="B504" s="71"/>
    </row>
    <row r="505">
      <c r="A505" s="75"/>
      <c r="B505" s="71"/>
    </row>
    <row r="506">
      <c r="A506" s="75"/>
      <c r="B506" s="71"/>
    </row>
    <row r="507">
      <c r="A507" s="75"/>
      <c r="B507" s="71"/>
    </row>
    <row r="508">
      <c r="A508" s="75"/>
      <c r="B508" s="71"/>
    </row>
    <row r="509">
      <c r="A509" s="75"/>
      <c r="B509" s="71"/>
    </row>
    <row r="510">
      <c r="A510" s="75"/>
      <c r="B510" s="71"/>
    </row>
    <row r="511">
      <c r="A511" s="75"/>
      <c r="B511" s="71"/>
    </row>
    <row r="512">
      <c r="A512" s="75"/>
      <c r="B512" s="71"/>
    </row>
    <row r="513">
      <c r="A513" s="75"/>
      <c r="B513" s="71"/>
    </row>
    <row r="514">
      <c r="A514" s="75"/>
      <c r="B514" s="71"/>
    </row>
    <row r="515">
      <c r="A515" s="75"/>
      <c r="B515" s="71"/>
    </row>
    <row r="516">
      <c r="A516" s="75"/>
      <c r="B516" s="71"/>
    </row>
    <row r="517">
      <c r="A517" s="75"/>
      <c r="B517" s="71"/>
    </row>
    <row r="518">
      <c r="A518" s="75"/>
      <c r="B518" s="71"/>
    </row>
    <row r="519">
      <c r="A519" s="75"/>
      <c r="B519" s="71"/>
    </row>
    <row r="520">
      <c r="A520" s="75"/>
      <c r="B520" s="71"/>
    </row>
    <row r="521">
      <c r="A521" s="75"/>
      <c r="B521" s="71"/>
    </row>
    <row r="522">
      <c r="A522" s="75"/>
      <c r="B522" s="71"/>
    </row>
    <row r="523">
      <c r="A523" s="75"/>
      <c r="B523" s="71"/>
    </row>
    <row r="524">
      <c r="A524" s="75"/>
      <c r="B524" s="71"/>
    </row>
    <row r="525">
      <c r="A525" s="75"/>
      <c r="B525" s="71"/>
    </row>
    <row r="526">
      <c r="A526" s="75"/>
      <c r="B526" s="71"/>
    </row>
    <row r="527">
      <c r="A527" s="75"/>
      <c r="B527" s="71"/>
    </row>
    <row r="528">
      <c r="A528" s="75"/>
      <c r="B528" s="71"/>
    </row>
    <row r="529">
      <c r="A529" s="75"/>
      <c r="B529" s="71"/>
    </row>
    <row r="530">
      <c r="A530" s="75"/>
      <c r="B530" s="71"/>
    </row>
    <row r="531">
      <c r="A531" s="75"/>
      <c r="B531" s="71"/>
    </row>
    <row r="532">
      <c r="A532" s="75"/>
      <c r="B532" s="71"/>
    </row>
    <row r="533">
      <c r="A533" s="75"/>
      <c r="B533" s="71"/>
    </row>
    <row r="534">
      <c r="A534" s="75"/>
      <c r="B534" s="71"/>
    </row>
    <row r="535">
      <c r="A535" s="75"/>
      <c r="B535" s="71"/>
    </row>
    <row r="536">
      <c r="A536" s="75"/>
      <c r="B536" s="71"/>
    </row>
    <row r="537">
      <c r="A537" s="75"/>
      <c r="B537" s="71"/>
    </row>
    <row r="538">
      <c r="A538" s="75"/>
      <c r="B538" s="71"/>
    </row>
    <row r="539">
      <c r="A539" s="75"/>
      <c r="B539" s="71"/>
    </row>
    <row r="540">
      <c r="A540" s="75"/>
      <c r="B540" s="71"/>
    </row>
    <row r="541">
      <c r="A541" s="75"/>
      <c r="B541" s="71"/>
    </row>
    <row r="542">
      <c r="A542" s="75"/>
      <c r="B542" s="71"/>
    </row>
    <row r="543">
      <c r="A543" s="75"/>
      <c r="B543" s="71"/>
    </row>
    <row r="544">
      <c r="A544" s="75"/>
      <c r="B544" s="71"/>
    </row>
    <row r="545">
      <c r="A545" s="75"/>
      <c r="B545" s="71"/>
    </row>
    <row r="546">
      <c r="A546" s="75"/>
      <c r="B546" s="71"/>
    </row>
    <row r="547">
      <c r="A547" s="75"/>
      <c r="B547" s="71"/>
    </row>
    <row r="548">
      <c r="A548" s="75"/>
      <c r="B548" s="71"/>
    </row>
    <row r="549">
      <c r="A549" s="75"/>
      <c r="B549" s="71"/>
    </row>
    <row r="550">
      <c r="A550" s="75"/>
      <c r="B550" s="71"/>
    </row>
    <row r="551">
      <c r="A551" s="75"/>
      <c r="B551" s="71"/>
    </row>
    <row r="552">
      <c r="A552" s="75"/>
      <c r="B552" s="71"/>
    </row>
    <row r="553">
      <c r="A553" s="75"/>
      <c r="B553" s="71"/>
    </row>
    <row r="554">
      <c r="A554" s="75"/>
      <c r="B554" s="71"/>
    </row>
    <row r="555">
      <c r="A555" s="75"/>
      <c r="B555" s="71"/>
    </row>
    <row r="556">
      <c r="A556" s="75"/>
      <c r="B556" s="71"/>
    </row>
    <row r="557">
      <c r="A557" s="75"/>
      <c r="B557" s="71"/>
    </row>
    <row r="558">
      <c r="A558" s="75"/>
      <c r="B558" s="71"/>
    </row>
    <row r="559">
      <c r="A559" s="75"/>
      <c r="B559" s="71"/>
    </row>
    <row r="560">
      <c r="A560" s="75"/>
      <c r="B560" s="71"/>
    </row>
    <row r="561">
      <c r="A561" s="75"/>
      <c r="B561" s="71"/>
    </row>
    <row r="562">
      <c r="A562" s="75"/>
      <c r="B562" s="71"/>
    </row>
    <row r="563">
      <c r="A563" s="75"/>
      <c r="B563" s="71"/>
    </row>
    <row r="564">
      <c r="A564" s="75"/>
      <c r="B564" s="71"/>
    </row>
    <row r="565">
      <c r="A565" s="75"/>
      <c r="B565" s="71"/>
    </row>
    <row r="566">
      <c r="A566" s="75"/>
      <c r="B566" s="71"/>
    </row>
    <row r="567">
      <c r="A567" s="75"/>
      <c r="B567" s="71"/>
    </row>
    <row r="568">
      <c r="A568" s="75"/>
      <c r="B568" s="71"/>
    </row>
    <row r="569">
      <c r="A569" s="75"/>
      <c r="B569" s="71"/>
    </row>
    <row r="570">
      <c r="A570" s="75"/>
      <c r="B570" s="71"/>
    </row>
    <row r="571">
      <c r="A571" s="75"/>
      <c r="B571" s="71"/>
    </row>
    <row r="572">
      <c r="A572" s="75"/>
      <c r="B572" s="71"/>
    </row>
    <row r="573">
      <c r="A573" s="75"/>
      <c r="B573" s="71"/>
    </row>
    <row r="574">
      <c r="A574" s="75"/>
      <c r="B574" s="71"/>
    </row>
    <row r="575">
      <c r="A575" s="75"/>
      <c r="B575" s="71"/>
    </row>
    <row r="576">
      <c r="A576" s="75"/>
      <c r="B576" s="71"/>
    </row>
    <row r="577">
      <c r="A577" s="75"/>
      <c r="B577" s="71"/>
    </row>
    <row r="578">
      <c r="A578" s="75"/>
      <c r="B578" s="71"/>
    </row>
    <row r="579">
      <c r="A579" s="75"/>
      <c r="B579" s="71"/>
    </row>
    <row r="580">
      <c r="A580" s="75"/>
      <c r="B580" s="71"/>
    </row>
    <row r="581">
      <c r="A581" s="75"/>
      <c r="B581" s="71"/>
    </row>
    <row r="582">
      <c r="A582" s="75"/>
      <c r="B582" s="71"/>
    </row>
    <row r="583">
      <c r="A583" s="75"/>
      <c r="B583" s="71"/>
    </row>
    <row r="584">
      <c r="A584" s="75"/>
      <c r="B584" s="71"/>
    </row>
    <row r="585">
      <c r="A585" s="75"/>
      <c r="B585" s="71"/>
    </row>
    <row r="586">
      <c r="A586" s="75"/>
      <c r="B586" s="71"/>
    </row>
    <row r="587">
      <c r="A587" s="75"/>
      <c r="B587" s="71"/>
    </row>
    <row r="588">
      <c r="A588" s="75"/>
      <c r="B588" s="71"/>
    </row>
    <row r="589">
      <c r="A589" s="75"/>
      <c r="B589" s="71"/>
    </row>
    <row r="590">
      <c r="A590" s="75"/>
      <c r="B590" s="71"/>
    </row>
    <row r="591">
      <c r="A591" s="75"/>
      <c r="B591" s="71"/>
    </row>
    <row r="592">
      <c r="A592" s="75"/>
      <c r="B592" s="71"/>
    </row>
    <row r="593">
      <c r="A593" s="75"/>
      <c r="B593" s="71"/>
    </row>
    <row r="594">
      <c r="A594" s="75"/>
      <c r="B594" s="71"/>
    </row>
    <row r="595">
      <c r="A595" s="75"/>
      <c r="B595" s="71"/>
    </row>
    <row r="596">
      <c r="A596" s="75"/>
      <c r="B596" s="71"/>
    </row>
    <row r="597">
      <c r="A597" s="75"/>
      <c r="B597" s="71"/>
    </row>
    <row r="598">
      <c r="A598" s="75"/>
      <c r="B598" s="71"/>
    </row>
    <row r="599">
      <c r="A599" s="75"/>
      <c r="B599" s="71"/>
    </row>
    <row r="600">
      <c r="A600" s="75"/>
      <c r="B600" s="71"/>
    </row>
    <row r="601">
      <c r="A601" s="75"/>
      <c r="B601" s="71"/>
    </row>
    <row r="602">
      <c r="A602" s="75"/>
      <c r="B602" s="71"/>
    </row>
    <row r="603">
      <c r="A603" s="75"/>
      <c r="B603" s="71"/>
    </row>
    <row r="604">
      <c r="A604" s="75"/>
      <c r="B604" s="71"/>
    </row>
    <row r="605">
      <c r="A605" s="75"/>
      <c r="B605" s="71"/>
    </row>
    <row r="606">
      <c r="A606" s="75"/>
      <c r="B606" s="71"/>
    </row>
    <row r="607">
      <c r="A607" s="75"/>
      <c r="B607" s="71"/>
    </row>
    <row r="608">
      <c r="A608" s="75"/>
      <c r="B608" s="71"/>
    </row>
    <row r="609">
      <c r="A609" s="75"/>
      <c r="B609" s="71"/>
    </row>
    <row r="610">
      <c r="A610" s="75"/>
      <c r="B610" s="71"/>
    </row>
    <row r="611">
      <c r="A611" s="75"/>
      <c r="B611" s="71"/>
    </row>
    <row r="612">
      <c r="A612" s="75"/>
      <c r="B612" s="71"/>
    </row>
    <row r="613">
      <c r="A613" s="75"/>
      <c r="B613" s="71"/>
    </row>
    <row r="614">
      <c r="A614" s="75"/>
      <c r="B614" s="71"/>
    </row>
    <row r="615">
      <c r="A615" s="75"/>
      <c r="B615" s="71"/>
    </row>
    <row r="616">
      <c r="A616" s="75"/>
      <c r="B616" s="71"/>
    </row>
    <row r="617">
      <c r="A617" s="75"/>
      <c r="B617" s="71"/>
    </row>
    <row r="618">
      <c r="A618" s="75"/>
      <c r="B618" s="71"/>
    </row>
    <row r="619">
      <c r="A619" s="75"/>
      <c r="B619" s="71"/>
    </row>
    <row r="620">
      <c r="A620" s="75"/>
      <c r="B620" s="71"/>
    </row>
    <row r="621">
      <c r="A621" s="75"/>
      <c r="B621" s="71"/>
    </row>
    <row r="622">
      <c r="A622" s="75"/>
      <c r="B622" s="71"/>
    </row>
    <row r="623">
      <c r="A623" s="75"/>
      <c r="B623" s="71"/>
    </row>
    <row r="624">
      <c r="A624" s="75"/>
      <c r="B624" s="71"/>
    </row>
    <row r="625">
      <c r="A625" s="75"/>
      <c r="B625" s="71"/>
    </row>
    <row r="626">
      <c r="A626" s="75"/>
      <c r="B626" s="71"/>
    </row>
    <row r="627">
      <c r="A627" s="75"/>
      <c r="B627" s="71"/>
    </row>
    <row r="628">
      <c r="A628" s="75"/>
      <c r="B628" s="71"/>
    </row>
    <row r="629">
      <c r="A629" s="75"/>
      <c r="B629" s="71"/>
    </row>
    <row r="630">
      <c r="A630" s="75"/>
      <c r="B630" s="71"/>
    </row>
    <row r="631">
      <c r="A631" s="75"/>
      <c r="B631" s="71"/>
    </row>
    <row r="632">
      <c r="A632" s="75"/>
      <c r="B632" s="71"/>
    </row>
    <row r="633">
      <c r="A633" s="75"/>
      <c r="B633" s="71"/>
    </row>
    <row r="634">
      <c r="A634" s="75"/>
      <c r="B634" s="71"/>
    </row>
    <row r="635">
      <c r="A635" s="75"/>
      <c r="B635" s="71"/>
    </row>
    <row r="636">
      <c r="A636" s="75"/>
      <c r="B636" s="71"/>
    </row>
    <row r="637">
      <c r="A637" s="75"/>
      <c r="B637" s="71"/>
    </row>
    <row r="638">
      <c r="A638" s="75"/>
      <c r="B638" s="71"/>
    </row>
    <row r="639">
      <c r="A639" s="75"/>
      <c r="B639" s="71"/>
    </row>
    <row r="640">
      <c r="A640" s="75"/>
      <c r="B640" s="71"/>
    </row>
    <row r="641">
      <c r="A641" s="75"/>
      <c r="B641" s="71"/>
    </row>
    <row r="642">
      <c r="A642" s="75"/>
      <c r="B642" s="71"/>
    </row>
    <row r="643">
      <c r="A643" s="75"/>
      <c r="B643" s="71"/>
    </row>
    <row r="644">
      <c r="A644" s="75"/>
      <c r="B644" s="71"/>
    </row>
    <row r="645">
      <c r="A645" s="75"/>
      <c r="B645" s="71"/>
    </row>
    <row r="646">
      <c r="A646" s="75"/>
      <c r="B646" s="71"/>
    </row>
    <row r="647">
      <c r="A647" s="75"/>
      <c r="B647" s="71"/>
    </row>
    <row r="648">
      <c r="A648" s="75"/>
      <c r="B648" s="71"/>
    </row>
    <row r="649">
      <c r="A649" s="75"/>
      <c r="B649" s="71"/>
    </row>
    <row r="650">
      <c r="A650" s="75"/>
      <c r="B650" s="71"/>
    </row>
    <row r="651">
      <c r="A651" s="75"/>
      <c r="B651" s="71"/>
    </row>
    <row r="652">
      <c r="A652" s="75"/>
      <c r="B652" s="71"/>
    </row>
    <row r="653">
      <c r="A653" s="75"/>
      <c r="B653" s="71"/>
    </row>
    <row r="654">
      <c r="A654" s="75"/>
      <c r="B654" s="71"/>
    </row>
    <row r="655">
      <c r="A655" s="75"/>
      <c r="B655" s="71"/>
    </row>
    <row r="656">
      <c r="A656" s="75"/>
      <c r="B656" s="71"/>
    </row>
    <row r="657">
      <c r="A657" s="75"/>
      <c r="B657" s="71"/>
    </row>
    <row r="658">
      <c r="A658" s="75"/>
      <c r="B658" s="71"/>
    </row>
    <row r="659">
      <c r="A659" s="75"/>
      <c r="B659" s="71"/>
    </row>
    <row r="660">
      <c r="A660" s="75"/>
      <c r="B660" s="71"/>
    </row>
    <row r="661">
      <c r="A661" s="75"/>
      <c r="B661" s="71"/>
    </row>
    <row r="662">
      <c r="A662" s="75"/>
      <c r="B662" s="71"/>
    </row>
    <row r="663">
      <c r="A663" s="75"/>
      <c r="B663" s="71"/>
    </row>
    <row r="664">
      <c r="A664" s="75"/>
      <c r="B664" s="71"/>
    </row>
    <row r="665">
      <c r="A665" s="75"/>
      <c r="B665" s="71"/>
    </row>
    <row r="666">
      <c r="A666" s="75"/>
      <c r="B666" s="71"/>
    </row>
    <row r="667">
      <c r="A667" s="75"/>
      <c r="B667" s="71"/>
    </row>
    <row r="668">
      <c r="A668" s="75"/>
      <c r="B668" s="71"/>
    </row>
    <row r="669">
      <c r="A669" s="75"/>
      <c r="B669" s="71"/>
    </row>
    <row r="670">
      <c r="A670" s="75"/>
      <c r="B670" s="71"/>
    </row>
    <row r="671">
      <c r="A671" s="75"/>
      <c r="B671" s="71"/>
    </row>
    <row r="672">
      <c r="A672" s="75"/>
      <c r="B672" s="71"/>
    </row>
    <row r="673">
      <c r="A673" s="75"/>
      <c r="B673" s="71"/>
    </row>
    <row r="674">
      <c r="A674" s="75"/>
      <c r="B674" s="71"/>
    </row>
    <row r="675">
      <c r="A675" s="75"/>
      <c r="B675" s="71"/>
    </row>
    <row r="676">
      <c r="A676" s="75"/>
      <c r="B676" s="71"/>
    </row>
    <row r="677">
      <c r="A677" s="75"/>
      <c r="B677" s="71"/>
    </row>
    <row r="678">
      <c r="A678" s="75"/>
      <c r="B678" s="71"/>
    </row>
    <row r="679">
      <c r="A679" s="75"/>
      <c r="B679" s="71"/>
    </row>
    <row r="680">
      <c r="A680" s="75"/>
      <c r="B680" s="71"/>
    </row>
    <row r="681">
      <c r="A681" s="75"/>
      <c r="B681" s="71"/>
    </row>
    <row r="682">
      <c r="A682" s="75"/>
      <c r="B682" s="71"/>
    </row>
    <row r="683">
      <c r="A683" s="75"/>
      <c r="B683" s="71"/>
    </row>
    <row r="684">
      <c r="A684" s="75"/>
      <c r="B684" s="71"/>
    </row>
    <row r="685">
      <c r="A685" s="75"/>
      <c r="B685" s="71"/>
    </row>
    <row r="686">
      <c r="A686" s="75"/>
      <c r="B686" s="71"/>
    </row>
    <row r="687">
      <c r="A687" s="75"/>
      <c r="B687" s="71"/>
    </row>
    <row r="688">
      <c r="A688" s="75"/>
      <c r="B688" s="71"/>
    </row>
    <row r="689">
      <c r="A689" s="75"/>
      <c r="B689" s="71"/>
    </row>
    <row r="690">
      <c r="A690" s="75"/>
      <c r="B690" s="71"/>
    </row>
    <row r="691">
      <c r="A691" s="75"/>
      <c r="B691" s="71"/>
    </row>
    <row r="692">
      <c r="A692" s="75"/>
      <c r="B692" s="71"/>
    </row>
    <row r="693">
      <c r="A693" s="75"/>
      <c r="B693" s="71"/>
    </row>
    <row r="694">
      <c r="A694" s="75"/>
      <c r="B694" s="71"/>
    </row>
    <row r="695">
      <c r="A695" s="75"/>
      <c r="B695" s="71"/>
    </row>
    <row r="696">
      <c r="A696" s="75"/>
      <c r="B696" s="71"/>
    </row>
    <row r="697">
      <c r="A697" s="75"/>
      <c r="B697" s="71"/>
    </row>
    <row r="698">
      <c r="A698" s="75"/>
      <c r="B698" s="71"/>
    </row>
    <row r="699">
      <c r="A699" s="75"/>
      <c r="B699" s="71"/>
    </row>
    <row r="700">
      <c r="A700" s="75"/>
      <c r="B700" s="71"/>
    </row>
    <row r="701">
      <c r="A701" s="75"/>
      <c r="B701" s="71"/>
    </row>
    <row r="702">
      <c r="A702" s="75"/>
      <c r="B702" s="71"/>
    </row>
    <row r="703">
      <c r="A703" s="75"/>
      <c r="B703" s="71"/>
    </row>
    <row r="704">
      <c r="A704" s="75"/>
      <c r="B704" s="71"/>
    </row>
    <row r="705">
      <c r="A705" s="75"/>
      <c r="B705" s="71"/>
    </row>
    <row r="706">
      <c r="A706" s="75"/>
      <c r="B706" s="71"/>
    </row>
    <row r="707">
      <c r="A707" s="75"/>
      <c r="B707" s="71"/>
    </row>
    <row r="708">
      <c r="A708" s="75"/>
      <c r="B708" s="71"/>
    </row>
    <row r="709">
      <c r="A709" s="75"/>
      <c r="B709" s="71"/>
    </row>
    <row r="710">
      <c r="A710" s="75"/>
      <c r="B710" s="71"/>
    </row>
    <row r="711">
      <c r="A711" s="75"/>
      <c r="B711" s="71"/>
    </row>
    <row r="712">
      <c r="A712" s="75"/>
      <c r="B712" s="71"/>
    </row>
    <row r="713">
      <c r="A713" s="75"/>
      <c r="B713" s="71"/>
    </row>
    <row r="714">
      <c r="A714" s="75"/>
      <c r="B714" s="71"/>
    </row>
    <row r="715">
      <c r="A715" s="75"/>
      <c r="B715" s="71"/>
    </row>
    <row r="716">
      <c r="A716" s="75"/>
      <c r="B716" s="71"/>
    </row>
    <row r="717">
      <c r="A717" s="75"/>
      <c r="B717" s="71"/>
    </row>
    <row r="718">
      <c r="A718" s="75"/>
      <c r="B718" s="71"/>
    </row>
    <row r="719">
      <c r="A719" s="75"/>
      <c r="B719" s="71"/>
    </row>
    <row r="720">
      <c r="A720" s="75"/>
      <c r="B720" s="71"/>
    </row>
    <row r="721">
      <c r="A721" s="75"/>
      <c r="B721" s="71"/>
    </row>
    <row r="722">
      <c r="A722" s="75"/>
      <c r="B722" s="71"/>
    </row>
    <row r="723">
      <c r="A723" s="75"/>
      <c r="B723" s="71"/>
    </row>
    <row r="724">
      <c r="A724" s="75"/>
      <c r="B724" s="71"/>
    </row>
    <row r="725">
      <c r="A725" s="75"/>
      <c r="B725" s="71"/>
    </row>
    <row r="726">
      <c r="A726" s="75"/>
      <c r="B726" s="71"/>
    </row>
    <row r="727">
      <c r="A727" s="75"/>
      <c r="B727" s="71"/>
    </row>
    <row r="728">
      <c r="A728" s="75"/>
      <c r="B728" s="71"/>
    </row>
    <row r="729">
      <c r="A729" s="75"/>
      <c r="B729" s="71"/>
    </row>
    <row r="730">
      <c r="A730" s="75"/>
      <c r="B730" s="71"/>
    </row>
    <row r="731">
      <c r="A731" s="75"/>
      <c r="B731" s="71"/>
    </row>
    <row r="732">
      <c r="A732" s="75"/>
      <c r="B732" s="71"/>
    </row>
    <row r="733">
      <c r="A733" s="75"/>
      <c r="B733" s="71"/>
    </row>
    <row r="734">
      <c r="A734" s="75"/>
      <c r="B734" s="71"/>
    </row>
    <row r="735">
      <c r="A735" s="75"/>
      <c r="B735" s="71"/>
    </row>
    <row r="736">
      <c r="A736" s="75"/>
      <c r="B736" s="71"/>
    </row>
    <row r="737">
      <c r="A737" s="75"/>
      <c r="B737" s="71"/>
    </row>
    <row r="738">
      <c r="A738" s="75"/>
      <c r="B738" s="71"/>
    </row>
    <row r="739">
      <c r="A739" s="75"/>
      <c r="B739" s="71"/>
    </row>
    <row r="740">
      <c r="A740" s="75"/>
      <c r="B740" s="71"/>
    </row>
    <row r="741">
      <c r="A741" s="75"/>
      <c r="B741" s="71"/>
    </row>
    <row r="742">
      <c r="A742" s="75"/>
      <c r="B742" s="71"/>
    </row>
    <row r="743">
      <c r="A743" s="75"/>
      <c r="B743" s="71"/>
    </row>
    <row r="744">
      <c r="A744" s="75"/>
      <c r="B744" s="71"/>
    </row>
    <row r="745">
      <c r="A745" s="75"/>
      <c r="B745" s="71"/>
    </row>
    <row r="746">
      <c r="A746" s="75"/>
      <c r="B746" s="71"/>
    </row>
    <row r="747">
      <c r="A747" s="75"/>
      <c r="B747" s="71"/>
    </row>
    <row r="748">
      <c r="A748" s="75"/>
      <c r="B748" s="71"/>
    </row>
    <row r="749">
      <c r="A749" s="75"/>
      <c r="B749" s="71"/>
    </row>
    <row r="750">
      <c r="A750" s="75"/>
      <c r="B750" s="71"/>
    </row>
    <row r="751">
      <c r="A751" s="75"/>
      <c r="B751" s="71"/>
    </row>
    <row r="752">
      <c r="A752" s="75"/>
      <c r="B752" s="71"/>
    </row>
    <row r="753">
      <c r="A753" s="75"/>
      <c r="B753" s="71"/>
    </row>
    <row r="754">
      <c r="A754" s="75"/>
      <c r="B754" s="71"/>
    </row>
    <row r="755">
      <c r="A755" s="75"/>
      <c r="B755" s="71"/>
    </row>
    <row r="756">
      <c r="A756" s="75"/>
      <c r="B756" s="71"/>
    </row>
    <row r="757">
      <c r="A757" s="75"/>
      <c r="B757" s="71"/>
    </row>
    <row r="758">
      <c r="A758" s="75"/>
      <c r="B758" s="71"/>
    </row>
    <row r="759">
      <c r="A759" s="75"/>
      <c r="B759" s="71"/>
    </row>
    <row r="760">
      <c r="A760" s="75"/>
      <c r="B760" s="71"/>
    </row>
    <row r="761">
      <c r="A761" s="75"/>
      <c r="B761" s="71"/>
    </row>
    <row r="762">
      <c r="A762" s="75"/>
      <c r="B762" s="71"/>
    </row>
    <row r="763">
      <c r="A763" s="75"/>
      <c r="B763" s="71"/>
    </row>
    <row r="764">
      <c r="A764" s="75"/>
      <c r="B764" s="71"/>
    </row>
    <row r="765">
      <c r="A765" s="75"/>
      <c r="B765" s="71"/>
    </row>
    <row r="766">
      <c r="A766" s="75"/>
      <c r="B766" s="71"/>
    </row>
    <row r="767">
      <c r="A767" s="75"/>
      <c r="B767" s="71"/>
    </row>
    <row r="768">
      <c r="A768" s="75"/>
      <c r="B768" s="71"/>
    </row>
    <row r="769">
      <c r="A769" s="75"/>
      <c r="B769" s="71"/>
    </row>
    <row r="770">
      <c r="A770" s="75"/>
      <c r="B770" s="71"/>
    </row>
    <row r="771">
      <c r="A771" s="75"/>
      <c r="B771" s="71"/>
    </row>
    <row r="772">
      <c r="A772" s="75"/>
      <c r="B772" s="71"/>
    </row>
    <row r="773">
      <c r="A773" s="75"/>
      <c r="B773" s="71"/>
    </row>
    <row r="774">
      <c r="A774" s="75"/>
      <c r="B774" s="71"/>
    </row>
    <row r="775">
      <c r="A775" s="75"/>
      <c r="B775" s="71"/>
    </row>
    <row r="776">
      <c r="A776" s="75"/>
      <c r="B776" s="71"/>
    </row>
    <row r="777">
      <c r="A777" s="75"/>
      <c r="B777" s="71"/>
    </row>
    <row r="778">
      <c r="A778" s="75"/>
      <c r="B778" s="71"/>
    </row>
    <row r="779">
      <c r="A779" s="75"/>
      <c r="B779" s="71"/>
    </row>
    <row r="780">
      <c r="A780" s="75"/>
      <c r="B780" s="71"/>
    </row>
    <row r="781">
      <c r="A781" s="75"/>
      <c r="B781" s="71"/>
    </row>
    <row r="782">
      <c r="A782" s="75"/>
      <c r="B782" s="71"/>
    </row>
    <row r="783">
      <c r="A783" s="75"/>
      <c r="B783" s="71"/>
    </row>
    <row r="784">
      <c r="A784" s="75"/>
      <c r="B784" s="71"/>
    </row>
    <row r="785">
      <c r="A785" s="75"/>
      <c r="B785" s="71"/>
    </row>
    <row r="786">
      <c r="A786" s="75"/>
      <c r="B786" s="71"/>
    </row>
    <row r="787">
      <c r="A787" s="75"/>
      <c r="B787" s="71"/>
    </row>
    <row r="788">
      <c r="A788" s="75"/>
      <c r="B788" s="71"/>
    </row>
    <row r="789">
      <c r="A789" s="75"/>
      <c r="B789" s="71"/>
    </row>
    <row r="790">
      <c r="A790" s="75"/>
      <c r="B790" s="71"/>
    </row>
    <row r="791">
      <c r="A791" s="75"/>
      <c r="B791" s="71"/>
    </row>
    <row r="792">
      <c r="A792" s="75"/>
      <c r="B792" s="71"/>
    </row>
    <row r="793">
      <c r="A793" s="75"/>
      <c r="B793" s="71"/>
    </row>
    <row r="794">
      <c r="A794" s="75"/>
      <c r="B794" s="71"/>
    </row>
    <row r="795">
      <c r="A795" s="75"/>
      <c r="B795" s="71"/>
    </row>
    <row r="796">
      <c r="A796" s="75"/>
      <c r="B796" s="71"/>
    </row>
    <row r="797">
      <c r="A797" s="75"/>
      <c r="B797" s="71"/>
    </row>
    <row r="798">
      <c r="A798" s="75"/>
      <c r="B798" s="71"/>
    </row>
    <row r="799">
      <c r="A799" s="75"/>
      <c r="B799" s="71"/>
    </row>
    <row r="800">
      <c r="A800" s="75"/>
      <c r="B800" s="71"/>
    </row>
    <row r="801">
      <c r="A801" s="75"/>
      <c r="B801" s="71"/>
    </row>
    <row r="802">
      <c r="A802" s="75"/>
      <c r="B802" s="71"/>
    </row>
    <row r="803">
      <c r="A803" s="75"/>
      <c r="B803" s="71"/>
    </row>
    <row r="804">
      <c r="A804" s="75"/>
      <c r="B804" s="71"/>
    </row>
    <row r="805">
      <c r="A805" s="75"/>
      <c r="B805" s="71"/>
    </row>
    <row r="806">
      <c r="A806" s="75"/>
      <c r="B806" s="71"/>
    </row>
    <row r="807">
      <c r="A807" s="75"/>
      <c r="B807" s="71"/>
    </row>
    <row r="808">
      <c r="A808" s="75"/>
      <c r="B808" s="71"/>
    </row>
    <row r="809">
      <c r="A809" s="75"/>
      <c r="B809" s="71"/>
    </row>
    <row r="810">
      <c r="A810" s="75"/>
      <c r="B810" s="71"/>
    </row>
    <row r="811">
      <c r="A811" s="75"/>
      <c r="B811" s="71"/>
    </row>
    <row r="812">
      <c r="A812" s="75"/>
      <c r="B812" s="71"/>
    </row>
    <row r="813">
      <c r="A813" s="75"/>
      <c r="B813" s="71"/>
    </row>
    <row r="814">
      <c r="A814" s="75"/>
      <c r="B814" s="71"/>
    </row>
    <row r="815">
      <c r="A815" s="75"/>
      <c r="B815" s="71"/>
    </row>
    <row r="816">
      <c r="A816" s="75"/>
      <c r="B816" s="71"/>
    </row>
    <row r="817">
      <c r="A817" s="75"/>
      <c r="B817" s="71"/>
    </row>
    <row r="818">
      <c r="A818" s="75"/>
      <c r="B818" s="71"/>
    </row>
    <row r="819">
      <c r="A819" s="75"/>
      <c r="B819" s="71"/>
    </row>
    <row r="820">
      <c r="A820" s="75"/>
      <c r="B820" s="71"/>
    </row>
    <row r="821">
      <c r="A821" s="75"/>
      <c r="B821" s="71"/>
    </row>
    <row r="822">
      <c r="A822" s="75"/>
      <c r="B822" s="71"/>
    </row>
    <row r="823">
      <c r="A823" s="75"/>
      <c r="B823" s="71"/>
    </row>
    <row r="824">
      <c r="A824" s="75"/>
      <c r="B824" s="71"/>
    </row>
    <row r="825">
      <c r="A825" s="75"/>
      <c r="B825" s="71"/>
    </row>
    <row r="826">
      <c r="A826" s="75"/>
      <c r="B826" s="71"/>
    </row>
    <row r="827">
      <c r="A827" s="75"/>
      <c r="B827" s="71"/>
    </row>
    <row r="828">
      <c r="A828" s="75"/>
      <c r="B828" s="71"/>
    </row>
    <row r="829">
      <c r="A829" s="75"/>
      <c r="B829" s="71"/>
    </row>
    <row r="830">
      <c r="A830" s="75"/>
      <c r="B830" s="71"/>
    </row>
    <row r="831">
      <c r="A831" s="75"/>
      <c r="B831" s="71"/>
    </row>
    <row r="832">
      <c r="A832" s="75"/>
      <c r="B832" s="71"/>
    </row>
    <row r="833">
      <c r="A833" s="75"/>
      <c r="B833" s="71"/>
    </row>
    <row r="834">
      <c r="A834" s="75"/>
      <c r="B834" s="71"/>
    </row>
    <row r="835">
      <c r="A835" s="75"/>
      <c r="B835" s="71"/>
    </row>
    <row r="836">
      <c r="A836" s="75"/>
      <c r="B836" s="71"/>
    </row>
    <row r="837">
      <c r="A837" s="75"/>
      <c r="B837" s="71"/>
    </row>
    <row r="838">
      <c r="A838" s="75"/>
      <c r="B838" s="71"/>
    </row>
    <row r="839">
      <c r="A839" s="75"/>
      <c r="B839" s="71"/>
    </row>
    <row r="840">
      <c r="A840" s="75"/>
      <c r="B840" s="71"/>
    </row>
    <row r="841">
      <c r="A841" s="75"/>
      <c r="B841" s="71"/>
    </row>
    <row r="842">
      <c r="A842" s="75"/>
      <c r="B842" s="71"/>
    </row>
    <row r="843">
      <c r="A843" s="75"/>
      <c r="B843" s="71"/>
    </row>
    <row r="844">
      <c r="A844" s="75"/>
      <c r="B844" s="71"/>
    </row>
    <row r="845">
      <c r="A845" s="75"/>
      <c r="B845" s="71"/>
    </row>
    <row r="846">
      <c r="A846" s="75"/>
      <c r="B846" s="71"/>
    </row>
    <row r="847">
      <c r="A847" s="75"/>
      <c r="B847" s="71"/>
    </row>
    <row r="848">
      <c r="A848" s="75"/>
      <c r="B848" s="71"/>
    </row>
    <row r="849">
      <c r="A849" s="75"/>
      <c r="B849" s="71"/>
    </row>
    <row r="850">
      <c r="A850" s="75"/>
      <c r="B850" s="71"/>
    </row>
    <row r="851">
      <c r="A851" s="75"/>
      <c r="B851" s="71"/>
    </row>
    <row r="852">
      <c r="A852" s="75"/>
      <c r="B852" s="71"/>
    </row>
    <row r="853">
      <c r="A853" s="75"/>
      <c r="B853" s="71"/>
    </row>
    <row r="854">
      <c r="A854" s="75"/>
      <c r="B854" s="71"/>
    </row>
    <row r="855">
      <c r="A855" s="75"/>
      <c r="B855" s="71"/>
    </row>
    <row r="856">
      <c r="A856" s="75"/>
      <c r="B856" s="71"/>
    </row>
    <row r="857">
      <c r="A857" s="75"/>
      <c r="B857" s="71"/>
    </row>
    <row r="858">
      <c r="A858" s="75"/>
      <c r="B858" s="71"/>
    </row>
    <row r="859">
      <c r="A859" s="75"/>
      <c r="B859" s="71"/>
    </row>
    <row r="860">
      <c r="A860" s="75"/>
      <c r="B860" s="71"/>
    </row>
    <row r="861">
      <c r="A861" s="75"/>
      <c r="B861" s="71"/>
    </row>
    <row r="862">
      <c r="A862" s="75"/>
      <c r="B862" s="71"/>
    </row>
    <row r="863">
      <c r="A863" s="75"/>
      <c r="B863" s="71"/>
    </row>
    <row r="864">
      <c r="A864" s="75"/>
      <c r="B864" s="71"/>
    </row>
    <row r="865">
      <c r="A865" s="75"/>
      <c r="B865" s="71"/>
    </row>
    <row r="866">
      <c r="A866" s="75"/>
      <c r="B866" s="71"/>
    </row>
    <row r="867">
      <c r="A867" s="75"/>
      <c r="B867" s="71"/>
    </row>
    <row r="868">
      <c r="A868" s="75"/>
      <c r="B868" s="71"/>
    </row>
    <row r="869">
      <c r="A869" s="75"/>
      <c r="B869" s="71"/>
    </row>
    <row r="870">
      <c r="A870" s="75"/>
      <c r="B870" s="71"/>
    </row>
    <row r="871">
      <c r="A871" s="75"/>
      <c r="B871" s="71"/>
    </row>
    <row r="872">
      <c r="A872" s="75"/>
      <c r="B872" s="71"/>
    </row>
    <row r="873">
      <c r="A873" s="75"/>
      <c r="B873" s="71"/>
    </row>
    <row r="874">
      <c r="A874" s="75"/>
      <c r="B874" s="71"/>
    </row>
    <row r="875">
      <c r="A875" s="75"/>
      <c r="B875" s="71"/>
    </row>
    <row r="876">
      <c r="A876" s="75"/>
      <c r="B876" s="71"/>
    </row>
    <row r="877">
      <c r="A877" s="75"/>
      <c r="B877" s="71"/>
    </row>
    <row r="878">
      <c r="A878" s="75"/>
      <c r="B878" s="71"/>
    </row>
    <row r="879">
      <c r="A879" s="75"/>
      <c r="B879" s="71"/>
    </row>
    <row r="880">
      <c r="A880" s="75"/>
      <c r="B880" s="71"/>
    </row>
    <row r="881">
      <c r="A881" s="75"/>
      <c r="B881" s="71"/>
    </row>
    <row r="882">
      <c r="A882" s="75"/>
      <c r="B882" s="71"/>
    </row>
    <row r="883">
      <c r="A883" s="75"/>
      <c r="B883" s="71"/>
    </row>
    <row r="884">
      <c r="A884" s="75"/>
      <c r="B884" s="71"/>
    </row>
    <row r="885">
      <c r="A885" s="75"/>
      <c r="B885" s="71"/>
    </row>
    <row r="886">
      <c r="A886" s="75"/>
      <c r="B886" s="71"/>
    </row>
    <row r="887">
      <c r="A887" s="75"/>
      <c r="B887" s="71"/>
    </row>
    <row r="888">
      <c r="A888" s="75"/>
      <c r="B888" s="71"/>
    </row>
    <row r="889">
      <c r="A889" s="75"/>
      <c r="B889" s="71"/>
    </row>
    <row r="890">
      <c r="A890" s="75"/>
      <c r="B890" s="71"/>
    </row>
    <row r="891">
      <c r="A891" s="75"/>
      <c r="B891" s="71"/>
    </row>
    <row r="892">
      <c r="A892" s="75"/>
      <c r="B892" s="71"/>
    </row>
    <row r="893">
      <c r="A893" s="75"/>
      <c r="B893" s="71"/>
    </row>
    <row r="894">
      <c r="A894" s="75"/>
      <c r="B894" s="71"/>
    </row>
    <row r="895">
      <c r="A895" s="75"/>
      <c r="B895" s="71"/>
    </row>
    <row r="896">
      <c r="A896" s="75"/>
      <c r="B896" s="71"/>
    </row>
    <row r="897">
      <c r="A897" s="75"/>
      <c r="B897" s="71"/>
    </row>
    <row r="898">
      <c r="A898" s="75"/>
      <c r="B898" s="71"/>
    </row>
    <row r="899">
      <c r="A899" s="75"/>
      <c r="B899" s="71"/>
    </row>
    <row r="900">
      <c r="A900" s="75"/>
      <c r="B900" s="71"/>
    </row>
    <row r="901">
      <c r="A901" s="75"/>
      <c r="B901" s="71"/>
    </row>
    <row r="902">
      <c r="A902" s="75"/>
      <c r="B902" s="71"/>
    </row>
    <row r="903">
      <c r="A903" s="75"/>
      <c r="B903" s="71"/>
    </row>
    <row r="904">
      <c r="A904" s="75"/>
      <c r="B904" s="71"/>
    </row>
    <row r="905">
      <c r="A905" s="75"/>
      <c r="B905" s="71"/>
    </row>
    <row r="906">
      <c r="A906" s="75"/>
      <c r="B906" s="71"/>
    </row>
    <row r="907">
      <c r="A907" s="75"/>
      <c r="B907" s="71"/>
    </row>
    <row r="908">
      <c r="A908" s="75"/>
      <c r="B908" s="71"/>
    </row>
    <row r="909">
      <c r="A909" s="75"/>
      <c r="B909" s="71"/>
    </row>
    <row r="910">
      <c r="A910" s="75"/>
      <c r="B910" s="71"/>
    </row>
    <row r="911">
      <c r="A911" s="75"/>
      <c r="B911" s="71"/>
    </row>
    <row r="912">
      <c r="A912" s="75"/>
      <c r="B912" s="71"/>
    </row>
    <row r="913">
      <c r="A913" s="75"/>
      <c r="B913" s="71"/>
    </row>
    <row r="914">
      <c r="A914" s="75"/>
      <c r="B914" s="71"/>
    </row>
    <row r="915">
      <c r="A915" s="75"/>
      <c r="B915" s="71"/>
    </row>
    <row r="916">
      <c r="A916" s="75"/>
      <c r="B916" s="71"/>
    </row>
    <row r="917">
      <c r="A917" s="75"/>
      <c r="B917" s="71"/>
    </row>
    <row r="918">
      <c r="A918" s="75"/>
      <c r="B918" s="71"/>
    </row>
    <row r="919">
      <c r="A919" s="75"/>
      <c r="B919" s="71"/>
    </row>
    <row r="920">
      <c r="A920" s="75"/>
      <c r="B920" s="71"/>
    </row>
    <row r="921">
      <c r="A921" s="75"/>
      <c r="B921" s="71"/>
    </row>
    <row r="922">
      <c r="A922" s="75"/>
      <c r="B922" s="71"/>
    </row>
    <row r="923">
      <c r="A923" s="75"/>
      <c r="B923" s="71"/>
    </row>
    <row r="924">
      <c r="A924" s="75"/>
      <c r="B924" s="71"/>
    </row>
    <row r="925">
      <c r="A925" s="75"/>
      <c r="B925" s="71"/>
    </row>
    <row r="926">
      <c r="A926" s="75"/>
      <c r="B926" s="71"/>
    </row>
    <row r="927">
      <c r="A927" s="75"/>
      <c r="B927" s="71"/>
    </row>
    <row r="928">
      <c r="A928" s="75"/>
      <c r="B928" s="71"/>
    </row>
    <row r="929">
      <c r="A929" s="75"/>
      <c r="B929" s="71"/>
    </row>
    <row r="930">
      <c r="A930" s="75"/>
      <c r="B930" s="71"/>
    </row>
    <row r="931">
      <c r="A931" s="75"/>
      <c r="B931" s="71"/>
    </row>
    <row r="932">
      <c r="A932" s="75"/>
      <c r="B932" s="71"/>
    </row>
    <row r="933">
      <c r="A933" s="75"/>
      <c r="B933" s="71"/>
    </row>
    <row r="934">
      <c r="A934" s="75"/>
      <c r="B934" s="71"/>
    </row>
    <row r="935">
      <c r="A935" s="75"/>
      <c r="B935" s="71"/>
    </row>
    <row r="936">
      <c r="A936" s="75"/>
      <c r="B936" s="71"/>
    </row>
    <row r="937">
      <c r="A937" s="75"/>
      <c r="B937" s="71"/>
    </row>
    <row r="938">
      <c r="A938" s="75"/>
      <c r="B938" s="71"/>
    </row>
    <row r="939">
      <c r="A939" s="75"/>
      <c r="B939" s="71"/>
    </row>
    <row r="940">
      <c r="A940" s="75"/>
      <c r="B940" s="71"/>
    </row>
    <row r="941">
      <c r="A941" s="75"/>
      <c r="B941" s="71"/>
    </row>
    <row r="942">
      <c r="A942" s="75"/>
      <c r="B942" s="71"/>
    </row>
    <row r="943">
      <c r="A943" s="75"/>
      <c r="B943" s="71"/>
    </row>
    <row r="944">
      <c r="A944" s="75"/>
      <c r="B944" s="71"/>
    </row>
    <row r="945">
      <c r="A945" s="75"/>
      <c r="B945" s="71"/>
    </row>
    <row r="946">
      <c r="A946" s="75"/>
      <c r="B946" s="71"/>
    </row>
    <row r="947">
      <c r="A947" s="75"/>
      <c r="B947" s="71"/>
    </row>
    <row r="948">
      <c r="A948" s="75"/>
      <c r="B948" s="71"/>
    </row>
    <row r="949">
      <c r="A949" s="75"/>
      <c r="B949" s="71"/>
    </row>
    <row r="950">
      <c r="A950" s="75"/>
      <c r="B950" s="71"/>
    </row>
    <row r="951">
      <c r="A951" s="75"/>
      <c r="B951" s="71"/>
    </row>
    <row r="952">
      <c r="A952" s="75"/>
      <c r="B952" s="71"/>
    </row>
    <row r="953">
      <c r="A953" s="75"/>
      <c r="B953" s="71"/>
    </row>
    <row r="954">
      <c r="A954" s="75"/>
      <c r="B954" s="71"/>
    </row>
    <row r="955">
      <c r="A955" s="75"/>
      <c r="B955" s="71"/>
    </row>
    <row r="956">
      <c r="A956" s="75"/>
      <c r="B956" s="71"/>
    </row>
    <row r="957">
      <c r="A957" s="75"/>
      <c r="B957" s="71"/>
    </row>
    <row r="958">
      <c r="A958" s="75"/>
      <c r="B958" s="71"/>
    </row>
    <row r="959">
      <c r="A959" s="75"/>
      <c r="B959" s="71"/>
    </row>
    <row r="960">
      <c r="A960" s="75"/>
      <c r="B960" s="71"/>
    </row>
    <row r="961">
      <c r="A961" s="75"/>
      <c r="B961" s="71"/>
    </row>
    <row r="962">
      <c r="A962" s="75"/>
      <c r="B962" s="71"/>
    </row>
    <row r="963">
      <c r="A963" s="75"/>
      <c r="B963" s="71"/>
    </row>
    <row r="964">
      <c r="A964" s="75"/>
      <c r="B964" s="71"/>
    </row>
    <row r="965">
      <c r="A965" s="75"/>
      <c r="B965" s="71"/>
    </row>
    <row r="966">
      <c r="A966" s="75"/>
      <c r="B966" s="71"/>
    </row>
    <row r="967">
      <c r="A967" s="75"/>
      <c r="B967" s="71"/>
    </row>
    <row r="968">
      <c r="A968" s="75"/>
      <c r="B968" s="71"/>
    </row>
    <row r="969">
      <c r="A969" s="75"/>
      <c r="B969" s="71"/>
    </row>
    <row r="970">
      <c r="A970" s="75"/>
      <c r="B970" s="71"/>
    </row>
    <row r="971">
      <c r="A971" s="75"/>
      <c r="B971" s="71"/>
    </row>
    <row r="972">
      <c r="A972" s="75"/>
      <c r="B972" s="71"/>
    </row>
    <row r="973">
      <c r="A973" s="75"/>
      <c r="B973" s="71"/>
    </row>
    <row r="974">
      <c r="A974" s="75"/>
      <c r="B974" s="71"/>
    </row>
    <row r="975">
      <c r="A975" s="75"/>
      <c r="B975" s="71"/>
    </row>
    <row r="976">
      <c r="A976" s="75"/>
      <c r="B976" s="71"/>
    </row>
    <row r="977">
      <c r="A977" s="75"/>
      <c r="B977" s="71"/>
    </row>
    <row r="978">
      <c r="A978" s="75"/>
      <c r="B978" s="71"/>
    </row>
    <row r="979">
      <c r="A979" s="75"/>
      <c r="B979" s="71"/>
    </row>
    <row r="980">
      <c r="A980" s="75"/>
      <c r="B980" s="71"/>
    </row>
    <row r="981">
      <c r="A981" s="75"/>
      <c r="B981" s="71"/>
    </row>
    <row r="982">
      <c r="A982" s="75"/>
      <c r="B982" s="71"/>
    </row>
    <row r="983">
      <c r="A983" s="75"/>
      <c r="B983" s="71"/>
    </row>
    <row r="984">
      <c r="A984" s="75"/>
      <c r="B984" s="71"/>
    </row>
    <row r="985">
      <c r="A985" s="75"/>
      <c r="B985" s="71"/>
    </row>
    <row r="986">
      <c r="A986" s="75"/>
      <c r="B986" s="71"/>
    </row>
    <row r="987">
      <c r="A987" s="75"/>
      <c r="B987" s="71"/>
    </row>
    <row r="988">
      <c r="A988" s="75"/>
      <c r="B988" s="71"/>
    </row>
    <row r="989">
      <c r="A989" s="75"/>
      <c r="B989" s="71"/>
    </row>
    <row r="990">
      <c r="A990" s="75"/>
      <c r="B990" s="71"/>
    </row>
    <row r="991">
      <c r="A991" s="75"/>
      <c r="B991" s="71"/>
    </row>
    <row r="992">
      <c r="A992" s="75"/>
      <c r="B992" s="71"/>
    </row>
    <row r="993">
      <c r="A993" s="75"/>
      <c r="B993" s="71"/>
    </row>
    <row r="994">
      <c r="A994" s="75"/>
      <c r="B994" s="71"/>
    </row>
    <row r="995">
      <c r="A995" s="75"/>
      <c r="B995" s="71"/>
    </row>
    <row r="996">
      <c r="A996" s="75"/>
      <c r="B996" s="71"/>
    </row>
    <row r="997">
      <c r="A997" s="75"/>
      <c r="B997" s="71"/>
    </row>
    <row r="998">
      <c r="A998" s="75"/>
      <c r="B998" s="71"/>
    </row>
    <row r="999">
      <c r="A999" s="75"/>
      <c r="B999" s="71"/>
    </row>
    <row r="1000">
      <c r="A1000" s="75"/>
      <c r="B1000" s="71"/>
    </row>
  </sheetData>
  <drawing r:id="rId1"/>
</worksheet>
</file>